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01-2017 Nye Uheldsmodeller\04 Resultat\"/>
    </mc:Choice>
  </mc:AlternateContent>
  <bookViews>
    <workbookView xWindow="120" yWindow="96" windowWidth="20736" windowHeight="11760"/>
  </bookViews>
  <sheets>
    <sheet name="Inddata" sheetId="1" r:id="rId1"/>
    <sheet name="Anvendte oplysninger" sheetId="2" r:id="rId2"/>
    <sheet name="Beregningsark" sheetId="3" r:id="rId3"/>
    <sheet name="Resultat 2011-2016" sheetId="4" r:id="rId4"/>
  </sheets>
  <definedNames>
    <definedName name="year">#REF!</definedName>
  </definedNames>
  <calcPr calcId="162913"/>
</workbook>
</file>

<file path=xl/calcChain.xml><?xml version="1.0" encoding="utf-8"?>
<calcChain xmlns="http://schemas.openxmlformats.org/spreadsheetml/2006/main">
  <c r="I7" i="4" l="1"/>
  <c r="J7" i="4"/>
  <c r="K7" i="4"/>
  <c r="L7" i="4"/>
  <c r="M7" i="4"/>
  <c r="N7" i="4"/>
  <c r="O7" i="4"/>
  <c r="P7" i="4"/>
  <c r="Q7" i="4"/>
  <c r="I8" i="4"/>
  <c r="J8" i="4"/>
  <c r="K8" i="4"/>
  <c r="L8" i="4"/>
  <c r="M8" i="4"/>
  <c r="N8" i="4"/>
  <c r="O8" i="4"/>
  <c r="P8" i="4"/>
  <c r="Q8" i="4"/>
  <c r="I9" i="4"/>
  <c r="J9" i="4"/>
  <c r="K9" i="4"/>
  <c r="L9" i="4"/>
  <c r="M9" i="4"/>
  <c r="N9" i="4"/>
  <c r="O9" i="4"/>
  <c r="P9" i="4"/>
  <c r="Q9" i="4"/>
  <c r="I10" i="4"/>
  <c r="J10" i="4"/>
  <c r="K10" i="4"/>
  <c r="L10" i="4"/>
  <c r="M10" i="4"/>
  <c r="N10" i="4"/>
  <c r="O10" i="4"/>
  <c r="P10" i="4"/>
  <c r="Q10" i="4"/>
  <c r="I11" i="4"/>
  <c r="J11" i="4"/>
  <c r="K11" i="4"/>
  <c r="L11" i="4"/>
  <c r="M11" i="4"/>
  <c r="N11" i="4"/>
  <c r="O11" i="4"/>
  <c r="P11" i="4"/>
  <c r="Q11" i="4"/>
  <c r="I12" i="4"/>
  <c r="J12" i="4"/>
  <c r="K12" i="4"/>
  <c r="L12" i="4"/>
  <c r="M12" i="4"/>
  <c r="N12" i="4"/>
  <c r="O12" i="4"/>
  <c r="P12" i="4"/>
  <c r="Q12" i="4"/>
  <c r="I13" i="4"/>
  <c r="J13" i="4"/>
  <c r="K13" i="4"/>
  <c r="L13" i="4"/>
  <c r="M13" i="4"/>
  <c r="N13" i="4"/>
  <c r="O13" i="4"/>
  <c r="P13" i="4"/>
  <c r="Q13" i="4"/>
  <c r="I14" i="4"/>
  <c r="J14" i="4"/>
  <c r="K14" i="4"/>
  <c r="L14" i="4"/>
  <c r="M14" i="4"/>
  <c r="N14" i="4"/>
  <c r="O14" i="4"/>
  <c r="P14" i="4"/>
  <c r="Q14" i="4"/>
  <c r="I15" i="4"/>
  <c r="J15" i="4"/>
  <c r="K15" i="4"/>
  <c r="L15" i="4"/>
  <c r="M15" i="4"/>
  <c r="N15" i="4"/>
  <c r="O15" i="4"/>
  <c r="P15" i="4"/>
  <c r="Q15" i="4"/>
  <c r="I16" i="4"/>
  <c r="J16" i="4"/>
  <c r="K16" i="4"/>
  <c r="L16" i="4"/>
  <c r="M16" i="4"/>
  <c r="N16" i="4"/>
  <c r="O16" i="4"/>
  <c r="P16" i="4"/>
  <c r="Q16" i="4"/>
  <c r="I17" i="4"/>
  <c r="J17" i="4"/>
  <c r="K17" i="4"/>
  <c r="L17" i="4"/>
  <c r="M17" i="4"/>
  <c r="N17" i="4"/>
  <c r="O17" i="4"/>
  <c r="P17" i="4"/>
  <c r="Q17" i="4"/>
  <c r="I18" i="4"/>
  <c r="J18" i="4"/>
  <c r="K18" i="4"/>
  <c r="L18" i="4"/>
  <c r="M18" i="4"/>
  <c r="N18" i="4"/>
  <c r="O18" i="4"/>
  <c r="P18" i="4"/>
  <c r="Q18" i="4"/>
  <c r="I19" i="4"/>
  <c r="J19" i="4"/>
  <c r="K19" i="4"/>
  <c r="L19" i="4"/>
  <c r="M19" i="4"/>
  <c r="N19" i="4"/>
  <c r="O19" i="4"/>
  <c r="P19" i="4"/>
  <c r="Q19" i="4"/>
  <c r="I20" i="4"/>
  <c r="J20" i="4"/>
  <c r="K20" i="4"/>
  <c r="L20" i="4"/>
  <c r="M20" i="4"/>
  <c r="N20" i="4"/>
  <c r="O20" i="4"/>
  <c r="P20" i="4"/>
  <c r="Q20" i="4"/>
  <c r="I21" i="4"/>
  <c r="J21" i="4"/>
  <c r="K21" i="4"/>
  <c r="L21" i="4"/>
  <c r="M21" i="4"/>
  <c r="N21" i="4"/>
  <c r="O21" i="4"/>
  <c r="P21" i="4"/>
  <c r="Q21" i="4"/>
  <c r="I22" i="4"/>
  <c r="J22" i="4"/>
  <c r="K22" i="4"/>
  <c r="L22" i="4"/>
  <c r="M22" i="4"/>
  <c r="N22" i="4"/>
  <c r="O22" i="4"/>
  <c r="P22" i="4"/>
  <c r="Q22" i="4"/>
  <c r="I23" i="4"/>
  <c r="J23" i="4"/>
  <c r="K23" i="4"/>
  <c r="L23" i="4"/>
  <c r="M23" i="4"/>
  <c r="N23" i="4"/>
  <c r="O23" i="4"/>
  <c r="P23" i="4"/>
  <c r="Q23" i="4"/>
  <c r="I24" i="4"/>
  <c r="J24" i="4"/>
  <c r="K24" i="4"/>
  <c r="L24" i="4"/>
  <c r="M24" i="4"/>
  <c r="N24" i="4"/>
  <c r="O24" i="4"/>
  <c r="P24" i="4"/>
  <c r="Q24" i="4"/>
  <c r="I25" i="4"/>
  <c r="J25" i="4"/>
  <c r="K25" i="4"/>
  <c r="L25" i="4"/>
  <c r="M25" i="4"/>
  <c r="N25" i="4"/>
  <c r="O25" i="4"/>
  <c r="P25" i="4"/>
  <c r="Q25" i="4"/>
  <c r="I26" i="4"/>
  <c r="J26" i="4"/>
  <c r="K26" i="4"/>
  <c r="L26" i="4"/>
  <c r="M26" i="4"/>
  <c r="N26" i="4"/>
  <c r="O26" i="4"/>
  <c r="P26" i="4"/>
  <c r="Q26" i="4"/>
  <c r="I27" i="4"/>
  <c r="J27" i="4"/>
  <c r="K27" i="4"/>
  <c r="L27" i="4"/>
  <c r="M27" i="4"/>
  <c r="N27" i="4"/>
  <c r="O27" i="4"/>
  <c r="P27" i="4"/>
  <c r="Q27" i="4"/>
  <c r="I28" i="4"/>
  <c r="J28" i="4"/>
  <c r="K28" i="4"/>
  <c r="L28" i="4"/>
  <c r="M28" i="4"/>
  <c r="N28" i="4"/>
  <c r="O28" i="4"/>
  <c r="P28" i="4"/>
  <c r="Q28" i="4"/>
  <c r="I29" i="4"/>
  <c r="J29" i="4"/>
  <c r="K29" i="4"/>
  <c r="L29" i="4"/>
  <c r="M29" i="4"/>
  <c r="N29" i="4"/>
  <c r="O29" i="4"/>
  <c r="P29" i="4"/>
  <c r="Q29" i="4"/>
  <c r="I30" i="4"/>
  <c r="J30" i="4"/>
  <c r="K30" i="4"/>
  <c r="L30" i="4"/>
  <c r="M30" i="4"/>
  <c r="N30" i="4"/>
  <c r="O30" i="4"/>
  <c r="P30" i="4"/>
  <c r="Q30" i="4"/>
  <c r="I31" i="4"/>
  <c r="J31" i="4"/>
  <c r="K31" i="4"/>
  <c r="L31" i="4"/>
  <c r="M31" i="4"/>
  <c r="N31" i="4"/>
  <c r="O31" i="4"/>
  <c r="P31" i="4"/>
  <c r="Q31" i="4"/>
  <c r="I32" i="4"/>
  <c r="J32" i="4"/>
  <c r="K32" i="4"/>
  <c r="L32" i="4"/>
  <c r="M32" i="4"/>
  <c r="N32" i="4"/>
  <c r="O32" i="4"/>
  <c r="P32" i="4"/>
  <c r="Q32" i="4"/>
  <c r="I33" i="4"/>
  <c r="J33" i="4"/>
  <c r="K33" i="4"/>
  <c r="L33" i="4"/>
  <c r="M33" i="4"/>
  <c r="N33" i="4"/>
  <c r="O33" i="4"/>
  <c r="P33" i="4"/>
  <c r="Q33" i="4"/>
  <c r="I34" i="4"/>
  <c r="J34" i="4"/>
  <c r="K34" i="4"/>
  <c r="L34" i="4"/>
  <c r="M34" i="4"/>
  <c r="N34" i="4"/>
  <c r="O34" i="4"/>
  <c r="P34" i="4"/>
  <c r="Q34" i="4"/>
  <c r="I35" i="4"/>
  <c r="J35" i="4"/>
  <c r="K35" i="4"/>
  <c r="L35" i="4"/>
  <c r="M35" i="4"/>
  <c r="N35" i="4"/>
  <c r="O35" i="4"/>
  <c r="P35" i="4"/>
  <c r="Q35" i="4"/>
  <c r="I36" i="4"/>
  <c r="J36" i="4"/>
  <c r="K36" i="4"/>
  <c r="L36" i="4"/>
  <c r="M36" i="4"/>
  <c r="N36" i="4"/>
  <c r="O36" i="4"/>
  <c r="P36" i="4"/>
  <c r="Q36" i="4"/>
  <c r="I37" i="4"/>
  <c r="J37" i="4"/>
  <c r="K37" i="4"/>
  <c r="L37" i="4"/>
  <c r="M37" i="4"/>
  <c r="N37" i="4"/>
  <c r="O37" i="4"/>
  <c r="P37" i="4"/>
  <c r="Q37" i="4"/>
  <c r="I38" i="4"/>
  <c r="J38" i="4"/>
  <c r="K38" i="4"/>
  <c r="L38" i="4"/>
  <c r="M38" i="4"/>
  <c r="N38" i="4"/>
  <c r="O38" i="4"/>
  <c r="P38" i="4"/>
  <c r="Q38" i="4"/>
  <c r="I39" i="4"/>
  <c r="J39" i="4"/>
  <c r="K39" i="4"/>
  <c r="L39" i="4"/>
  <c r="M39" i="4"/>
  <c r="N39" i="4"/>
  <c r="O39" i="4"/>
  <c r="P39" i="4"/>
  <c r="Q39" i="4"/>
  <c r="I40" i="4"/>
  <c r="J40" i="4"/>
  <c r="K40" i="4"/>
  <c r="L40" i="4"/>
  <c r="M40" i="4"/>
  <c r="N40" i="4"/>
  <c r="O40" i="4"/>
  <c r="P40" i="4"/>
  <c r="Q40" i="4"/>
  <c r="I41" i="4"/>
  <c r="J41" i="4"/>
  <c r="K41" i="4"/>
  <c r="L41" i="4"/>
  <c r="M41" i="4"/>
  <c r="N41" i="4"/>
  <c r="O41" i="4"/>
  <c r="P41" i="4"/>
  <c r="Q41" i="4"/>
  <c r="I42" i="4"/>
  <c r="J42" i="4"/>
  <c r="K42" i="4"/>
  <c r="L42" i="4"/>
  <c r="M42" i="4"/>
  <c r="N42" i="4"/>
  <c r="O42" i="4"/>
  <c r="P42" i="4"/>
  <c r="Q42" i="4"/>
  <c r="I43" i="4"/>
  <c r="J43" i="4"/>
  <c r="K43" i="4"/>
  <c r="L43" i="4"/>
  <c r="M43" i="4"/>
  <c r="N43" i="4"/>
  <c r="O43" i="4"/>
  <c r="P43" i="4"/>
  <c r="Q43" i="4"/>
  <c r="I44" i="4"/>
  <c r="J44" i="4"/>
  <c r="K44" i="4"/>
  <c r="L44" i="4"/>
  <c r="M44" i="4"/>
  <c r="N44" i="4"/>
  <c r="O44" i="4"/>
  <c r="P44" i="4"/>
  <c r="Q44" i="4"/>
  <c r="I45" i="4"/>
  <c r="J45" i="4"/>
  <c r="K45" i="4"/>
  <c r="L45" i="4"/>
  <c r="M45" i="4"/>
  <c r="N45" i="4"/>
  <c r="O45" i="4"/>
  <c r="P45" i="4"/>
  <c r="Q45" i="4"/>
  <c r="I46" i="4"/>
  <c r="J46" i="4"/>
  <c r="K46" i="4"/>
  <c r="L46" i="4"/>
  <c r="M46" i="4"/>
  <c r="N46" i="4"/>
  <c r="O46" i="4"/>
  <c r="P46" i="4"/>
  <c r="Q46" i="4"/>
  <c r="I47" i="4"/>
  <c r="J47" i="4"/>
  <c r="K47" i="4"/>
  <c r="L47" i="4"/>
  <c r="M47" i="4"/>
  <c r="N47" i="4"/>
  <c r="O47" i="4"/>
  <c r="P47" i="4"/>
  <c r="Q47" i="4"/>
  <c r="I48" i="4"/>
  <c r="J48" i="4"/>
  <c r="K48" i="4"/>
  <c r="L48" i="4"/>
  <c r="M48" i="4"/>
  <c r="N48" i="4"/>
  <c r="O48" i="4"/>
  <c r="P48" i="4"/>
  <c r="Q48" i="4"/>
  <c r="I49" i="4"/>
  <c r="J49" i="4"/>
  <c r="K49" i="4"/>
  <c r="L49" i="4"/>
  <c r="M49" i="4"/>
  <c r="N49" i="4"/>
  <c r="O49" i="4"/>
  <c r="P49" i="4"/>
  <c r="Q49" i="4"/>
  <c r="I50" i="4"/>
  <c r="J50" i="4"/>
  <c r="K50" i="4"/>
  <c r="L50" i="4"/>
  <c r="M50" i="4"/>
  <c r="N50" i="4"/>
  <c r="O50" i="4"/>
  <c r="P50" i="4"/>
  <c r="Q50" i="4"/>
  <c r="I51" i="4"/>
  <c r="J51" i="4"/>
  <c r="K51" i="4"/>
  <c r="L51" i="4"/>
  <c r="M51" i="4"/>
  <c r="N51" i="4"/>
  <c r="O51" i="4"/>
  <c r="P51" i="4"/>
  <c r="Q51" i="4"/>
  <c r="I52" i="4"/>
  <c r="J52" i="4"/>
  <c r="K52" i="4"/>
  <c r="L52" i="4"/>
  <c r="M52" i="4"/>
  <c r="N52" i="4"/>
  <c r="O52" i="4"/>
  <c r="P52" i="4"/>
  <c r="Q52" i="4"/>
  <c r="I53" i="4"/>
  <c r="J53" i="4"/>
  <c r="K53" i="4"/>
  <c r="L53" i="4"/>
  <c r="M53" i="4"/>
  <c r="N53" i="4"/>
  <c r="O53" i="4"/>
  <c r="P53" i="4"/>
  <c r="Q53" i="4"/>
  <c r="I54" i="4"/>
  <c r="J54" i="4"/>
  <c r="K54" i="4"/>
  <c r="L54" i="4"/>
  <c r="M54" i="4"/>
  <c r="N54" i="4"/>
  <c r="O54" i="4"/>
  <c r="P54" i="4"/>
  <c r="Q54" i="4"/>
  <c r="I55" i="4"/>
  <c r="J55" i="4"/>
  <c r="K55" i="4"/>
  <c r="L55" i="4"/>
  <c r="M55" i="4"/>
  <c r="N55" i="4"/>
  <c r="O55" i="4"/>
  <c r="P55" i="4"/>
  <c r="Q55" i="4"/>
  <c r="I56" i="4"/>
  <c r="J56" i="4"/>
  <c r="K56" i="4"/>
  <c r="L56" i="4"/>
  <c r="M56" i="4"/>
  <c r="N56" i="4"/>
  <c r="O56" i="4"/>
  <c r="P56" i="4"/>
  <c r="Q56" i="4"/>
  <c r="I57" i="4"/>
  <c r="J57" i="4"/>
  <c r="K57" i="4"/>
  <c r="L57" i="4"/>
  <c r="M57" i="4"/>
  <c r="N57" i="4"/>
  <c r="O57" i="4"/>
  <c r="P57" i="4"/>
  <c r="Q57" i="4"/>
  <c r="I58" i="4"/>
  <c r="J58" i="4"/>
  <c r="K58" i="4"/>
  <c r="L58" i="4"/>
  <c r="M58" i="4"/>
  <c r="N58" i="4"/>
  <c r="O58" i="4"/>
  <c r="P58" i="4"/>
  <c r="Q58" i="4"/>
  <c r="I59" i="4"/>
  <c r="J59" i="4"/>
  <c r="K59" i="4"/>
  <c r="L59" i="4"/>
  <c r="M59" i="4"/>
  <c r="N59" i="4"/>
  <c r="O59" i="4"/>
  <c r="P59" i="4"/>
  <c r="Q59" i="4"/>
  <c r="I60" i="4"/>
  <c r="J60" i="4"/>
  <c r="K60" i="4"/>
  <c r="L60" i="4"/>
  <c r="M60" i="4"/>
  <c r="N60" i="4"/>
  <c r="O60" i="4"/>
  <c r="P60" i="4"/>
  <c r="Q60" i="4"/>
  <c r="I61" i="4"/>
  <c r="J61" i="4"/>
  <c r="K61" i="4"/>
  <c r="L61" i="4"/>
  <c r="M61" i="4"/>
  <c r="N61" i="4"/>
  <c r="O61" i="4"/>
  <c r="P61" i="4"/>
  <c r="Q61" i="4"/>
  <c r="I62" i="4"/>
  <c r="J62" i="4"/>
  <c r="K62" i="4"/>
  <c r="L62" i="4"/>
  <c r="M62" i="4"/>
  <c r="N62" i="4"/>
  <c r="O62" i="4"/>
  <c r="P62" i="4"/>
  <c r="Q62" i="4"/>
  <c r="I63" i="4"/>
  <c r="J63" i="4"/>
  <c r="K63" i="4"/>
  <c r="L63" i="4"/>
  <c r="M63" i="4"/>
  <c r="N63" i="4"/>
  <c r="O63" i="4"/>
  <c r="P63" i="4"/>
  <c r="Q63" i="4"/>
  <c r="I64" i="4"/>
  <c r="J64" i="4"/>
  <c r="K64" i="4"/>
  <c r="L64" i="4"/>
  <c r="M64" i="4"/>
  <c r="N64" i="4"/>
  <c r="O64" i="4"/>
  <c r="P64" i="4"/>
  <c r="Q64" i="4"/>
  <c r="I65" i="4"/>
  <c r="J65" i="4"/>
  <c r="K65" i="4"/>
  <c r="L65" i="4"/>
  <c r="M65" i="4"/>
  <c r="N65" i="4"/>
  <c r="O65" i="4"/>
  <c r="P65" i="4"/>
  <c r="Q65" i="4"/>
  <c r="I66" i="4"/>
  <c r="J66" i="4"/>
  <c r="K66" i="4"/>
  <c r="L66" i="4"/>
  <c r="M66" i="4"/>
  <c r="N66" i="4"/>
  <c r="O66" i="4"/>
  <c r="P66" i="4"/>
  <c r="Q66" i="4"/>
  <c r="I67" i="4"/>
  <c r="J67" i="4"/>
  <c r="K67" i="4"/>
  <c r="L67" i="4"/>
  <c r="M67" i="4"/>
  <c r="N67" i="4"/>
  <c r="O67" i="4"/>
  <c r="P67" i="4"/>
  <c r="Q67" i="4"/>
  <c r="I68" i="4"/>
  <c r="J68" i="4"/>
  <c r="K68" i="4"/>
  <c r="L68" i="4"/>
  <c r="M68" i="4"/>
  <c r="N68" i="4"/>
  <c r="O68" i="4"/>
  <c r="P68" i="4"/>
  <c r="Q68" i="4"/>
  <c r="I69" i="4"/>
  <c r="J69" i="4"/>
  <c r="K69" i="4"/>
  <c r="L69" i="4"/>
  <c r="M69" i="4"/>
  <c r="N69" i="4"/>
  <c r="O69" i="4"/>
  <c r="P69" i="4"/>
  <c r="Q69" i="4"/>
  <c r="I70" i="4"/>
  <c r="J70" i="4"/>
  <c r="K70" i="4"/>
  <c r="L70" i="4"/>
  <c r="M70" i="4"/>
  <c r="N70" i="4"/>
  <c r="O70" i="4"/>
  <c r="P70" i="4"/>
  <c r="Q70" i="4"/>
  <c r="I71" i="4"/>
  <c r="J71" i="4"/>
  <c r="K71" i="4"/>
  <c r="L71" i="4"/>
  <c r="M71" i="4"/>
  <c r="N71" i="4"/>
  <c r="O71" i="4"/>
  <c r="P71" i="4"/>
  <c r="Q71" i="4"/>
  <c r="I72" i="4"/>
  <c r="J72" i="4"/>
  <c r="K72" i="4"/>
  <c r="L72" i="4"/>
  <c r="M72" i="4"/>
  <c r="N72" i="4"/>
  <c r="O72" i="4"/>
  <c r="P72" i="4"/>
  <c r="Q72" i="4"/>
  <c r="I73" i="4"/>
  <c r="J73" i="4"/>
  <c r="K73" i="4"/>
  <c r="L73" i="4"/>
  <c r="M73" i="4"/>
  <c r="N73" i="4"/>
  <c r="O73" i="4"/>
  <c r="P73" i="4"/>
  <c r="Q73" i="4"/>
  <c r="I74" i="4"/>
  <c r="J74" i="4"/>
  <c r="K74" i="4"/>
  <c r="L74" i="4"/>
  <c r="M74" i="4"/>
  <c r="N74" i="4"/>
  <c r="O74" i="4"/>
  <c r="P74" i="4"/>
  <c r="Q74" i="4"/>
  <c r="I75" i="4"/>
  <c r="J75" i="4"/>
  <c r="K75" i="4"/>
  <c r="L75" i="4"/>
  <c r="M75" i="4"/>
  <c r="N75" i="4"/>
  <c r="O75" i="4"/>
  <c r="P75" i="4"/>
  <c r="Q75" i="4"/>
  <c r="I76" i="4"/>
  <c r="J76" i="4"/>
  <c r="K76" i="4"/>
  <c r="L76" i="4"/>
  <c r="M76" i="4"/>
  <c r="N76" i="4"/>
  <c r="O76" i="4"/>
  <c r="P76" i="4"/>
  <c r="Q76" i="4"/>
  <c r="I77" i="4"/>
  <c r="J77" i="4"/>
  <c r="K77" i="4"/>
  <c r="L77" i="4"/>
  <c r="M77" i="4"/>
  <c r="N77" i="4"/>
  <c r="O77" i="4"/>
  <c r="P77" i="4"/>
  <c r="Q77" i="4"/>
  <c r="I78" i="4"/>
  <c r="J78" i="4"/>
  <c r="K78" i="4"/>
  <c r="L78" i="4"/>
  <c r="M78" i="4"/>
  <c r="N78" i="4"/>
  <c r="O78" i="4"/>
  <c r="P78" i="4"/>
  <c r="Q78" i="4"/>
  <c r="I79" i="4"/>
  <c r="J79" i="4"/>
  <c r="K79" i="4"/>
  <c r="L79" i="4"/>
  <c r="M79" i="4"/>
  <c r="N79" i="4"/>
  <c r="O79" i="4"/>
  <c r="P79" i="4"/>
  <c r="Q79" i="4"/>
  <c r="I80" i="4"/>
  <c r="J80" i="4"/>
  <c r="K80" i="4"/>
  <c r="L80" i="4"/>
  <c r="M80" i="4"/>
  <c r="N80" i="4"/>
  <c r="O80" i="4"/>
  <c r="P80" i="4"/>
  <c r="Q80" i="4"/>
  <c r="I81" i="4"/>
  <c r="J81" i="4"/>
  <c r="K81" i="4"/>
  <c r="L81" i="4"/>
  <c r="M81" i="4"/>
  <c r="N81" i="4"/>
  <c r="O81" i="4"/>
  <c r="P81" i="4"/>
  <c r="Q81" i="4"/>
  <c r="I82" i="4"/>
  <c r="J82" i="4"/>
  <c r="K82" i="4"/>
  <c r="L82" i="4"/>
  <c r="M82" i="4"/>
  <c r="N82" i="4"/>
  <c r="O82" i="4"/>
  <c r="P82" i="4"/>
  <c r="Q82" i="4"/>
  <c r="I83" i="4"/>
  <c r="J83" i="4"/>
  <c r="K83" i="4"/>
  <c r="L83" i="4"/>
  <c r="M83" i="4"/>
  <c r="N83" i="4"/>
  <c r="O83" i="4"/>
  <c r="P83" i="4"/>
  <c r="Q83" i="4"/>
  <c r="I84" i="4"/>
  <c r="J84" i="4"/>
  <c r="K84" i="4"/>
  <c r="L84" i="4"/>
  <c r="M84" i="4"/>
  <c r="N84" i="4"/>
  <c r="O84" i="4"/>
  <c r="P84" i="4"/>
  <c r="Q84" i="4"/>
  <c r="I85" i="4"/>
  <c r="J85" i="4"/>
  <c r="K85" i="4"/>
  <c r="L85" i="4"/>
  <c r="M85" i="4"/>
  <c r="N85" i="4"/>
  <c r="O85" i="4"/>
  <c r="P85" i="4"/>
  <c r="Q85" i="4"/>
  <c r="I86" i="4"/>
  <c r="J86" i="4"/>
  <c r="K86" i="4"/>
  <c r="L86" i="4"/>
  <c r="M86" i="4"/>
  <c r="N86" i="4"/>
  <c r="O86" i="4"/>
  <c r="P86" i="4"/>
  <c r="Q86" i="4"/>
  <c r="I87" i="4"/>
  <c r="J87" i="4"/>
  <c r="K87" i="4"/>
  <c r="L87" i="4"/>
  <c r="M87" i="4"/>
  <c r="N87" i="4"/>
  <c r="O87" i="4"/>
  <c r="P87" i="4"/>
  <c r="Q87" i="4"/>
  <c r="I88" i="4"/>
  <c r="J88" i="4"/>
  <c r="K88" i="4"/>
  <c r="L88" i="4"/>
  <c r="M88" i="4"/>
  <c r="N88" i="4"/>
  <c r="O88" i="4"/>
  <c r="P88" i="4"/>
  <c r="Q88" i="4"/>
  <c r="I89" i="4"/>
  <c r="J89" i="4"/>
  <c r="K89" i="4"/>
  <c r="L89" i="4"/>
  <c r="M89" i="4"/>
  <c r="N89" i="4"/>
  <c r="O89" i="4"/>
  <c r="P89" i="4"/>
  <c r="Q89" i="4"/>
  <c r="I90" i="4"/>
  <c r="J90" i="4"/>
  <c r="K90" i="4"/>
  <c r="L90" i="4"/>
  <c r="M90" i="4"/>
  <c r="N90" i="4"/>
  <c r="O90" i="4"/>
  <c r="P90" i="4"/>
  <c r="Q90" i="4"/>
  <c r="I91" i="4"/>
  <c r="J91" i="4"/>
  <c r="K91" i="4"/>
  <c r="L91" i="4"/>
  <c r="M91" i="4"/>
  <c r="N91" i="4"/>
  <c r="O91" i="4"/>
  <c r="P91" i="4"/>
  <c r="Q91" i="4"/>
  <c r="I92" i="4"/>
  <c r="J92" i="4"/>
  <c r="K92" i="4"/>
  <c r="L92" i="4"/>
  <c r="M92" i="4"/>
  <c r="N92" i="4"/>
  <c r="O92" i="4"/>
  <c r="P92" i="4"/>
  <c r="Q92" i="4"/>
  <c r="I93" i="4"/>
  <c r="J93" i="4"/>
  <c r="K93" i="4"/>
  <c r="L93" i="4"/>
  <c r="M93" i="4"/>
  <c r="N93" i="4"/>
  <c r="O93" i="4"/>
  <c r="P93" i="4"/>
  <c r="Q93" i="4"/>
  <c r="I94" i="4"/>
  <c r="J94" i="4"/>
  <c r="K94" i="4"/>
  <c r="L94" i="4"/>
  <c r="M94" i="4"/>
  <c r="N94" i="4"/>
  <c r="O94" i="4"/>
  <c r="P94" i="4"/>
  <c r="Q94" i="4"/>
  <c r="I95" i="4"/>
  <c r="J95" i="4"/>
  <c r="K95" i="4"/>
  <c r="L95" i="4"/>
  <c r="M95" i="4"/>
  <c r="N95" i="4"/>
  <c r="O95" i="4"/>
  <c r="P95" i="4"/>
  <c r="Q95" i="4"/>
  <c r="I96" i="4"/>
  <c r="J96" i="4"/>
  <c r="K96" i="4"/>
  <c r="L96" i="4"/>
  <c r="M96" i="4"/>
  <c r="N96" i="4"/>
  <c r="O96" i="4"/>
  <c r="P96" i="4"/>
  <c r="Q96" i="4"/>
  <c r="I97" i="4"/>
  <c r="J97" i="4"/>
  <c r="K97" i="4"/>
  <c r="L97" i="4"/>
  <c r="M97" i="4"/>
  <c r="N97" i="4"/>
  <c r="O97" i="4"/>
  <c r="P97" i="4"/>
  <c r="Q97" i="4"/>
  <c r="I98" i="4"/>
  <c r="J98" i="4"/>
  <c r="K98" i="4"/>
  <c r="L98" i="4"/>
  <c r="M98" i="4"/>
  <c r="N98" i="4"/>
  <c r="O98" i="4"/>
  <c r="P98" i="4"/>
  <c r="Q98" i="4"/>
  <c r="I99" i="4"/>
  <c r="J99" i="4"/>
  <c r="K99" i="4"/>
  <c r="L99" i="4"/>
  <c r="M99" i="4"/>
  <c r="N99" i="4"/>
  <c r="O99" i="4"/>
  <c r="P99" i="4"/>
  <c r="Q99" i="4"/>
  <c r="I100" i="4"/>
  <c r="J100" i="4"/>
  <c r="K100" i="4"/>
  <c r="L100" i="4"/>
  <c r="M100" i="4"/>
  <c r="N100" i="4"/>
  <c r="O100" i="4"/>
  <c r="P100" i="4"/>
  <c r="Q100" i="4"/>
  <c r="I101" i="4"/>
  <c r="J101" i="4"/>
  <c r="K101" i="4"/>
  <c r="L101" i="4"/>
  <c r="M101" i="4"/>
  <c r="N101" i="4"/>
  <c r="O101" i="4"/>
  <c r="P101" i="4"/>
  <c r="Q101" i="4"/>
  <c r="I102" i="4"/>
  <c r="J102" i="4"/>
  <c r="K102" i="4"/>
  <c r="L102" i="4"/>
  <c r="M102" i="4"/>
  <c r="N102" i="4"/>
  <c r="O102" i="4"/>
  <c r="P102" i="4"/>
  <c r="Q102" i="4"/>
  <c r="I103" i="4"/>
  <c r="J103" i="4"/>
  <c r="K103" i="4"/>
  <c r="L103" i="4"/>
  <c r="M103" i="4"/>
  <c r="N103" i="4"/>
  <c r="O103" i="4"/>
  <c r="P103" i="4"/>
  <c r="Q103" i="4"/>
  <c r="I104" i="4"/>
  <c r="J104" i="4"/>
  <c r="K104" i="4"/>
  <c r="L104" i="4"/>
  <c r="M104" i="4"/>
  <c r="N104" i="4"/>
  <c r="O104" i="4"/>
  <c r="P104" i="4"/>
  <c r="Q104" i="4"/>
  <c r="I105" i="4"/>
  <c r="J105" i="4"/>
  <c r="K105" i="4"/>
  <c r="L105" i="4"/>
  <c r="M105" i="4"/>
  <c r="N105" i="4"/>
  <c r="O105" i="4"/>
  <c r="P105" i="4"/>
  <c r="Q105" i="4"/>
  <c r="I106" i="4"/>
  <c r="J106" i="4"/>
  <c r="K106" i="4"/>
  <c r="L106" i="4"/>
  <c r="M106" i="4"/>
  <c r="N106" i="4"/>
  <c r="O106" i="4"/>
  <c r="P106" i="4"/>
  <c r="Q106" i="4"/>
  <c r="I107" i="4"/>
  <c r="J107" i="4"/>
  <c r="K107" i="4"/>
  <c r="L107" i="4"/>
  <c r="M107" i="4"/>
  <c r="N107" i="4"/>
  <c r="O107" i="4"/>
  <c r="P107" i="4"/>
  <c r="Q107" i="4"/>
  <c r="I108" i="4"/>
  <c r="J108" i="4"/>
  <c r="K108" i="4"/>
  <c r="L108" i="4"/>
  <c r="M108" i="4"/>
  <c r="N108" i="4"/>
  <c r="O108" i="4"/>
  <c r="P108" i="4"/>
  <c r="Q108" i="4"/>
  <c r="I109" i="4"/>
  <c r="J109" i="4"/>
  <c r="K109" i="4"/>
  <c r="L109" i="4"/>
  <c r="M109" i="4"/>
  <c r="N109" i="4"/>
  <c r="O109" i="4"/>
  <c r="P109" i="4"/>
  <c r="Q109" i="4"/>
  <c r="I110" i="4"/>
  <c r="J110" i="4"/>
  <c r="K110" i="4"/>
  <c r="L110" i="4"/>
  <c r="M110" i="4"/>
  <c r="N110" i="4"/>
  <c r="O110" i="4"/>
  <c r="P110" i="4"/>
  <c r="Q110" i="4"/>
  <c r="I111" i="4"/>
  <c r="J111" i="4"/>
  <c r="K111" i="4"/>
  <c r="L111" i="4"/>
  <c r="M111" i="4"/>
  <c r="N111" i="4"/>
  <c r="O111" i="4"/>
  <c r="P111" i="4"/>
  <c r="Q111" i="4"/>
  <c r="I112" i="4"/>
  <c r="J112" i="4"/>
  <c r="K112" i="4"/>
  <c r="L112" i="4"/>
  <c r="M112" i="4"/>
  <c r="N112" i="4"/>
  <c r="O112" i="4"/>
  <c r="P112" i="4"/>
  <c r="Q112" i="4"/>
  <c r="I113" i="4"/>
  <c r="J113" i="4"/>
  <c r="K113" i="4"/>
  <c r="L113" i="4"/>
  <c r="M113" i="4"/>
  <c r="N113" i="4"/>
  <c r="O113" i="4"/>
  <c r="P113" i="4"/>
  <c r="Q113" i="4"/>
  <c r="I114" i="4"/>
  <c r="J114" i="4"/>
  <c r="K114" i="4"/>
  <c r="L114" i="4"/>
  <c r="M114" i="4"/>
  <c r="N114" i="4"/>
  <c r="O114" i="4"/>
  <c r="P114" i="4"/>
  <c r="Q114" i="4"/>
  <c r="I115" i="4"/>
  <c r="J115" i="4"/>
  <c r="K115" i="4"/>
  <c r="L115" i="4"/>
  <c r="M115" i="4"/>
  <c r="N115" i="4"/>
  <c r="O115" i="4"/>
  <c r="P115" i="4"/>
  <c r="Q115" i="4"/>
  <c r="I116" i="4"/>
  <c r="J116" i="4"/>
  <c r="K116" i="4"/>
  <c r="L116" i="4"/>
  <c r="M116" i="4"/>
  <c r="N116" i="4"/>
  <c r="O116" i="4"/>
  <c r="P116" i="4"/>
  <c r="Q116" i="4"/>
  <c r="I117" i="4"/>
  <c r="J117" i="4"/>
  <c r="K117" i="4"/>
  <c r="L117" i="4"/>
  <c r="M117" i="4"/>
  <c r="N117" i="4"/>
  <c r="O117" i="4"/>
  <c r="P117" i="4"/>
  <c r="Q117" i="4"/>
  <c r="I118" i="4"/>
  <c r="J118" i="4"/>
  <c r="K118" i="4"/>
  <c r="L118" i="4"/>
  <c r="M118" i="4"/>
  <c r="N118" i="4"/>
  <c r="O118" i="4"/>
  <c r="P118" i="4"/>
  <c r="Q118" i="4"/>
  <c r="I119" i="4"/>
  <c r="J119" i="4"/>
  <c r="K119" i="4"/>
  <c r="L119" i="4"/>
  <c r="M119" i="4"/>
  <c r="N119" i="4"/>
  <c r="O119" i="4"/>
  <c r="P119" i="4"/>
  <c r="Q119" i="4"/>
  <c r="I120" i="4"/>
  <c r="J120" i="4"/>
  <c r="K120" i="4"/>
  <c r="L120" i="4"/>
  <c r="M120" i="4"/>
  <c r="N120" i="4"/>
  <c r="O120" i="4"/>
  <c r="P120" i="4"/>
  <c r="Q120" i="4"/>
  <c r="I121" i="4"/>
  <c r="J121" i="4"/>
  <c r="K121" i="4"/>
  <c r="L121" i="4"/>
  <c r="M121" i="4"/>
  <c r="N121" i="4"/>
  <c r="O121" i="4"/>
  <c r="P121" i="4"/>
  <c r="Q121" i="4"/>
  <c r="I122" i="4"/>
  <c r="J122" i="4"/>
  <c r="K122" i="4"/>
  <c r="L122" i="4"/>
  <c r="M122" i="4"/>
  <c r="N122" i="4"/>
  <c r="O122" i="4"/>
  <c r="P122" i="4"/>
  <c r="Q122" i="4"/>
  <c r="I123" i="4"/>
  <c r="J123" i="4"/>
  <c r="K123" i="4"/>
  <c r="L123" i="4"/>
  <c r="M123" i="4"/>
  <c r="N123" i="4"/>
  <c r="O123" i="4"/>
  <c r="P123" i="4"/>
  <c r="Q123" i="4"/>
  <c r="I124" i="4"/>
  <c r="J124" i="4"/>
  <c r="K124" i="4"/>
  <c r="L124" i="4"/>
  <c r="M124" i="4"/>
  <c r="N124" i="4"/>
  <c r="O124" i="4"/>
  <c r="P124" i="4"/>
  <c r="Q124" i="4"/>
  <c r="I125" i="4"/>
  <c r="J125" i="4"/>
  <c r="K125" i="4"/>
  <c r="L125" i="4"/>
  <c r="M125" i="4"/>
  <c r="N125" i="4"/>
  <c r="O125" i="4"/>
  <c r="P125" i="4"/>
  <c r="Q125" i="4"/>
  <c r="I126" i="4"/>
  <c r="J126" i="4"/>
  <c r="K126" i="4"/>
  <c r="L126" i="4"/>
  <c r="M126" i="4"/>
  <c r="N126" i="4"/>
  <c r="O126" i="4"/>
  <c r="P126" i="4"/>
  <c r="Q126" i="4"/>
  <c r="I127" i="4"/>
  <c r="J127" i="4"/>
  <c r="K127" i="4"/>
  <c r="L127" i="4"/>
  <c r="M127" i="4"/>
  <c r="N127" i="4"/>
  <c r="O127" i="4"/>
  <c r="P127" i="4"/>
  <c r="Q127" i="4"/>
  <c r="I128" i="4"/>
  <c r="J128" i="4"/>
  <c r="K128" i="4"/>
  <c r="L128" i="4"/>
  <c r="M128" i="4"/>
  <c r="N128" i="4"/>
  <c r="O128" i="4"/>
  <c r="P128" i="4"/>
  <c r="Q128" i="4"/>
  <c r="I129" i="4"/>
  <c r="J129" i="4"/>
  <c r="K129" i="4"/>
  <c r="L129" i="4"/>
  <c r="M129" i="4"/>
  <c r="N129" i="4"/>
  <c r="O129" i="4"/>
  <c r="P129" i="4"/>
  <c r="Q129" i="4"/>
  <c r="I130" i="4"/>
  <c r="J130" i="4"/>
  <c r="K130" i="4"/>
  <c r="L130" i="4"/>
  <c r="M130" i="4"/>
  <c r="N130" i="4"/>
  <c r="O130" i="4"/>
  <c r="P130" i="4"/>
  <c r="Q130" i="4"/>
  <c r="I131" i="4"/>
  <c r="J131" i="4"/>
  <c r="K131" i="4"/>
  <c r="L131" i="4"/>
  <c r="M131" i="4"/>
  <c r="N131" i="4"/>
  <c r="O131" i="4"/>
  <c r="P131" i="4"/>
  <c r="Q131" i="4"/>
  <c r="I132" i="4"/>
  <c r="J132" i="4"/>
  <c r="K132" i="4"/>
  <c r="L132" i="4"/>
  <c r="M132" i="4"/>
  <c r="N132" i="4"/>
  <c r="O132" i="4"/>
  <c r="P132" i="4"/>
  <c r="Q132" i="4"/>
  <c r="I133" i="4"/>
  <c r="J133" i="4"/>
  <c r="K133" i="4"/>
  <c r="L133" i="4"/>
  <c r="M133" i="4"/>
  <c r="N133" i="4"/>
  <c r="O133" i="4"/>
  <c r="P133" i="4"/>
  <c r="Q133" i="4"/>
  <c r="I134" i="4"/>
  <c r="J134" i="4"/>
  <c r="K134" i="4"/>
  <c r="L134" i="4"/>
  <c r="M134" i="4"/>
  <c r="N134" i="4"/>
  <c r="O134" i="4"/>
  <c r="P134" i="4"/>
  <c r="Q134" i="4"/>
  <c r="I135" i="4"/>
  <c r="J135" i="4"/>
  <c r="K135" i="4"/>
  <c r="L135" i="4"/>
  <c r="M135" i="4"/>
  <c r="N135" i="4"/>
  <c r="O135" i="4"/>
  <c r="P135" i="4"/>
  <c r="Q135" i="4"/>
  <c r="I136" i="4"/>
  <c r="J136" i="4"/>
  <c r="K136" i="4"/>
  <c r="L136" i="4"/>
  <c r="M136" i="4"/>
  <c r="N136" i="4"/>
  <c r="O136" i="4"/>
  <c r="P136" i="4"/>
  <c r="Q136" i="4"/>
  <c r="I137" i="4"/>
  <c r="J137" i="4"/>
  <c r="K137" i="4"/>
  <c r="L137" i="4"/>
  <c r="M137" i="4"/>
  <c r="N137" i="4"/>
  <c r="O137" i="4"/>
  <c r="P137" i="4"/>
  <c r="Q137" i="4"/>
  <c r="I138" i="4"/>
  <c r="J138" i="4"/>
  <c r="K138" i="4"/>
  <c r="L138" i="4"/>
  <c r="M138" i="4"/>
  <c r="N138" i="4"/>
  <c r="O138" i="4"/>
  <c r="P138" i="4"/>
  <c r="Q138" i="4"/>
  <c r="I139" i="4"/>
  <c r="J139" i="4"/>
  <c r="K139" i="4"/>
  <c r="L139" i="4"/>
  <c r="M139" i="4"/>
  <c r="N139" i="4"/>
  <c r="O139" i="4"/>
  <c r="P139" i="4"/>
  <c r="Q139" i="4"/>
  <c r="I140" i="4"/>
  <c r="J140" i="4"/>
  <c r="K140" i="4"/>
  <c r="L140" i="4"/>
  <c r="M140" i="4"/>
  <c r="N140" i="4"/>
  <c r="O140" i="4"/>
  <c r="P140" i="4"/>
  <c r="Q140" i="4"/>
  <c r="I141" i="4"/>
  <c r="J141" i="4"/>
  <c r="K141" i="4"/>
  <c r="L141" i="4"/>
  <c r="M141" i="4"/>
  <c r="N141" i="4"/>
  <c r="O141" i="4"/>
  <c r="P141" i="4"/>
  <c r="Q141" i="4"/>
  <c r="I142" i="4"/>
  <c r="J142" i="4"/>
  <c r="K142" i="4"/>
  <c r="L142" i="4"/>
  <c r="M142" i="4"/>
  <c r="N142" i="4"/>
  <c r="O142" i="4"/>
  <c r="P142" i="4"/>
  <c r="Q142" i="4"/>
  <c r="I143" i="4"/>
  <c r="J143" i="4"/>
  <c r="K143" i="4"/>
  <c r="L143" i="4"/>
  <c r="M143" i="4"/>
  <c r="N143" i="4"/>
  <c r="O143" i="4"/>
  <c r="P143" i="4"/>
  <c r="Q143" i="4"/>
  <c r="I144" i="4"/>
  <c r="J144" i="4"/>
  <c r="K144" i="4"/>
  <c r="L144" i="4"/>
  <c r="M144" i="4"/>
  <c r="N144" i="4"/>
  <c r="O144" i="4"/>
  <c r="P144" i="4"/>
  <c r="Q144" i="4"/>
  <c r="I145" i="4"/>
  <c r="J145" i="4"/>
  <c r="K145" i="4"/>
  <c r="L145" i="4"/>
  <c r="M145" i="4"/>
  <c r="N145" i="4"/>
  <c r="O145" i="4"/>
  <c r="P145" i="4"/>
  <c r="Q145" i="4"/>
  <c r="I146" i="4"/>
  <c r="J146" i="4"/>
  <c r="K146" i="4"/>
  <c r="L146" i="4"/>
  <c r="M146" i="4"/>
  <c r="N146" i="4"/>
  <c r="O146" i="4"/>
  <c r="P146" i="4"/>
  <c r="Q146" i="4"/>
  <c r="I147" i="4"/>
  <c r="J147" i="4"/>
  <c r="K147" i="4"/>
  <c r="L147" i="4"/>
  <c r="M147" i="4"/>
  <c r="N147" i="4"/>
  <c r="O147" i="4"/>
  <c r="P147" i="4"/>
  <c r="Q147" i="4"/>
  <c r="I148" i="4"/>
  <c r="J148" i="4"/>
  <c r="K148" i="4"/>
  <c r="L148" i="4"/>
  <c r="M148" i="4"/>
  <c r="N148" i="4"/>
  <c r="O148" i="4"/>
  <c r="P148" i="4"/>
  <c r="Q148" i="4"/>
  <c r="I149" i="4"/>
  <c r="J149" i="4"/>
  <c r="K149" i="4"/>
  <c r="L149" i="4"/>
  <c r="M149" i="4"/>
  <c r="N149" i="4"/>
  <c r="O149" i="4"/>
  <c r="P149" i="4"/>
  <c r="Q149" i="4"/>
  <c r="I150" i="4"/>
  <c r="J150" i="4"/>
  <c r="K150" i="4"/>
  <c r="L150" i="4"/>
  <c r="M150" i="4"/>
  <c r="N150" i="4"/>
  <c r="O150" i="4"/>
  <c r="P150" i="4"/>
  <c r="Q150" i="4"/>
  <c r="I151" i="4"/>
  <c r="J151" i="4"/>
  <c r="K151" i="4"/>
  <c r="L151" i="4"/>
  <c r="M151" i="4"/>
  <c r="N151" i="4"/>
  <c r="O151" i="4"/>
  <c r="P151" i="4"/>
  <c r="Q151" i="4"/>
  <c r="I152" i="4"/>
  <c r="J152" i="4"/>
  <c r="K152" i="4"/>
  <c r="L152" i="4"/>
  <c r="M152" i="4"/>
  <c r="N152" i="4"/>
  <c r="O152" i="4"/>
  <c r="P152" i="4"/>
  <c r="Q152" i="4"/>
  <c r="I153" i="4"/>
  <c r="J153" i="4"/>
  <c r="K153" i="4"/>
  <c r="L153" i="4"/>
  <c r="M153" i="4"/>
  <c r="N153" i="4"/>
  <c r="O153" i="4"/>
  <c r="P153" i="4"/>
  <c r="Q153" i="4"/>
  <c r="I154" i="4"/>
  <c r="J154" i="4"/>
  <c r="K154" i="4"/>
  <c r="L154" i="4"/>
  <c r="M154" i="4"/>
  <c r="N154" i="4"/>
  <c r="O154" i="4"/>
  <c r="P154" i="4"/>
  <c r="Q154" i="4"/>
  <c r="I155" i="4"/>
  <c r="J155" i="4"/>
  <c r="K155" i="4"/>
  <c r="L155" i="4"/>
  <c r="M155" i="4"/>
  <c r="N155" i="4"/>
  <c r="O155" i="4"/>
  <c r="P155" i="4"/>
  <c r="Q155" i="4"/>
  <c r="I156" i="4"/>
  <c r="J156" i="4"/>
  <c r="K156" i="4"/>
  <c r="L156" i="4"/>
  <c r="M156" i="4"/>
  <c r="N156" i="4"/>
  <c r="O156" i="4"/>
  <c r="P156" i="4"/>
  <c r="Q156" i="4"/>
  <c r="I157" i="4"/>
  <c r="J157" i="4"/>
  <c r="K157" i="4"/>
  <c r="L157" i="4"/>
  <c r="M157" i="4"/>
  <c r="N157" i="4"/>
  <c r="O157" i="4"/>
  <c r="P157" i="4"/>
  <c r="Q157" i="4"/>
  <c r="I158" i="4"/>
  <c r="J158" i="4"/>
  <c r="K158" i="4"/>
  <c r="L158" i="4"/>
  <c r="M158" i="4"/>
  <c r="N158" i="4"/>
  <c r="O158" i="4"/>
  <c r="P158" i="4"/>
  <c r="Q158" i="4"/>
  <c r="I159" i="4"/>
  <c r="J159" i="4"/>
  <c r="K159" i="4"/>
  <c r="L159" i="4"/>
  <c r="M159" i="4"/>
  <c r="N159" i="4"/>
  <c r="O159" i="4"/>
  <c r="P159" i="4"/>
  <c r="Q159" i="4"/>
  <c r="I160" i="4"/>
  <c r="J160" i="4"/>
  <c r="K160" i="4"/>
  <c r="L160" i="4"/>
  <c r="M160" i="4"/>
  <c r="N160" i="4"/>
  <c r="O160" i="4"/>
  <c r="P160" i="4"/>
  <c r="Q160" i="4"/>
  <c r="I161" i="4"/>
  <c r="J161" i="4"/>
  <c r="K161" i="4"/>
  <c r="L161" i="4"/>
  <c r="M161" i="4"/>
  <c r="N161" i="4"/>
  <c r="O161" i="4"/>
  <c r="P161" i="4"/>
  <c r="Q161" i="4"/>
  <c r="I162" i="4"/>
  <c r="J162" i="4"/>
  <c r="K162" i="4"/>
  <c r="L162" i="4"/>
  <c r="M162" i="4"/>
  <c r="N162" i="4"/>
  <c r="O162" i="4"/>
  <c r="P162" i="4"/>
  <c r="Q162" i="4"/>
  <c r="I163" i="4"/>
  <c r="J163" i="4"/>
  <c r="K163" i="4"/>
  <c r="L163" i="4"/>
  <c r="M163" i="4"/>
  <c r="N163" i="4"/>
  <c r="O163" i="4"/>
  <c r="P163" i="4"/>
  <c r="Q163" i="4"/>
  <c r="I164" i="4"/>
  <c r="J164" i="4"/>
  <c r="K164" i="4"/>
  <c r="L164" i="4"/>
  <c r="M164" i="4"/>
  <c r="N164" i="4"/>
  <c r="O164" i="4"/>
  <c r="P164" i="4"/>
  <c r="Q164" i="4"/>
  <c r="I165" i="4"/>
  <c r="J165" i="4"/>
  <c r="K165" i="4"/>
  <c r="L165" i="4"/>
  <c r="M165" i="4"/>
  <c r="N165" i="4"/>
  <c r="O165" i="4"/>
  <c r="P165" i="4"/>
  <c r="Q165" i="4"/>
  <c r="I166" i="4"/>
  <c r="J166" i="4"/>
  <c r="K166" i="4"/>
  <c r="L166" i="4"/>
  <c r="M166" i="4"/>
  <c r="N166" i="4"/>
  <c r="O166" i="4"/>
  <c r="P166" i="4"/>
  <c r="Q166" i="4"/>
  <c r="I167" i="4"/>
  <c r="J167" i="4"/>
  <c r="K167" i="4"/>
  <c r="L167" i="4"/>
  <c r="M167" i="4"/>
  <c r="N167" i="4"/>
  <c r="O167" i="4"/>
  <c r="P167" i="4"/>
  <c r="Q167" i="4"/>
  <c r="I168" i="4"/>
  <c r="J168" i="4"/>
  <c r="K168" i="4"/>
  <c r="L168" i="4"/>
  <c r="M168" i="4"/>
  <c r="N168" i="4"/>
  <c r="O168" i="4"/>
  <c r="P168" i="4"/>
  <c r="Q168" i="4"/>
  <c r="I169" i="4"/>
  <c r="J169" i="4"/>
  <c r="K169" i="4"/>
  <c r="L169" i="4"/>
  <c r="M169" i="4"/>
  <c r="N169" i="4"/>
  <c r="O169" i="4"/>
  <c r="P169" i="4"/>
  <c r="Q169" i="4"/>
  <c r="I170" i="4"/>
  <c r="J170" i="4"/>
  <c r="K170" i="4"/>
  <c r="L170" i="4"/>
  <c r="M170" i="4"/>
  <c r="N170" i="4"/>
  <c r="O170" i="4"/>
  <c r="P170" i="4"/>
  <c r="Q170" i="4"/>
  <c r="I171" i="4"/>
  <c r="J171" i="4"/>
  <c r="K171" i="4"/>
  <c r="L171" i="4"/>
  <c r="M171" i="4"/>
  <c r="N171" i="4"/>
  <c r="O171" i="4"/>
  <c r="P171" i="4"/>
  <c r="Q171" i="4"/>
  <c r="I172" i="4"/>
  <c r="J172" i="4"/>
  <c r="K172" i="4"/>
  <c r="L172" i="4"/>
  <c r="M172" i="4"/>
  <c r="N172" i="4"/>
  <c r="O172" i="4"/>
  <c r="P172" i="4"/>
  <c r="Q172" i="4"/>
  <c r="I173" i="4"/>
  <c r="J173" i="4"/>
  <c r="K173" i="4"/>
  <c r="L173" i="4"/>
  <c r="M173" i="4"/>
  <c r="N173" i="4"/>
  <c r="O173" i="4"/>
  <c r="P173" i="4"/>
  <c r="Q173" i="4"/>
  <c r="I174" i="4"/>
  <c r="J174" i="4"/>
  <c r="K174" i="4"/>
  <c r="L174" i="4"/>
  <c r="M174" i="4"/>
  <c r="N174" i="4"/>
  <c r="O174" i="4"/>
  <c r="P174" i="4"/>
  <c r="Q174" i="4"/>
  <c r="I175" i="4"/>
  <c r="J175" i="4"/>
  <c r="K175" i="4"/>
  <c r="L175" i="4"/>
  <c r="M175" i="4"/>
  <c r="N175" i="4"/>
  <c r="O175" i="4"/>
  <c r="P175" i="4"/>
  <c r="Q175" i="4"/>
  <c r="I176" i="4"/>
  <c r="J176" i="4"/>
  <c r="K176" i="4"/>
  <c r="L176" i="4"/>
  <c r="M176" i="4"/>
  <c r="N176" i="4"/>
  <c r="O176" i="4"/>
  <c r="P176" i="4"/>
  <c r="Q176" i="4"/>
  <c r="I177" i="4"/>
  <c r="J177" i="4"/>
  <c r="K177" i="4"/>
  <c r="L177" i="4"/>
  <c r="M177" i="4"/>
  <c r="N177" i="4"/>
  <c r="O177" i="4"/>
  <c r="P177" i="4"/>
  <c r="Q177" i="4"/>
  <c r="I178" i="4"/>
  <c r="J178" i="4"/>
  <c r="K178" i="4"/>
  <c r="L178" i="4"/>
  <c r="M178" i="4"/>
  <c r="N178" i="4"/>
  <c r="O178" i="4"/>
  <c r="P178" i="4"/>
  <c r="Q178" i="4"/>
  <c r="I179" i="4"/>
  <c r="J179" i="4"/>
  <c r="K179" i="4"/>
  <c r="L179" i="4"/>
  <c r="M179" i="4"/>
  <c r="N179" i="4"/>
  <c r="O179" i="4"/>
  <c r="P179" i="4"/>
  <c r="Q179" i="4"/>
  <c r="I180" i="4"/>
  <c r="J180" i="4"/>
  <c r="K180" i="4"/>
  <c r="L180" i="4"/>
  <c r="M180" i="4"/>
  <c r="N180" i="4"/>
  <c r="O180" i="4"/>
  <c r="P180" i="4"/>
  <c r="Q180" i="4"/>
  <c r="I181" i="4"/>
  <c r="J181" i="4"/>
  <c r="K181" i="4"/>
  <c r="L181" i="4"/>
  <c r="M181" i="4"/>
  <c r="N181" i="4"/>
  <c r="O181" i="4"/>
  <c r="P181" i="4"/>
  <c r="Q181" i="4"/>
  <c r="I182" i="4"/>
  <c r="J182" i="4"/>
  <c r="K182" i="4"/>
  <c r="L182" i="4"/>
  <c r="M182" i="4"/>
  <c r="N182" i="4"/>
  <c r="O182" i="4"/>
  <c r="P182" i="4"/>
  <c r="Q182" i="4"/>
  <c r="I183" i="4"/>
  <c r="J183" i="4"/>
  <c r="K183" i="4"/>
  <c r="L183" i="4"/>
  <c r="M183" i="4"/>
  <c r="N183" i="4"/>
  <c r="O183" i="4"/>
  <c r="P183" i="4"/>
  <c r="Q183" i="4"/>
  <c r="I184" i="4"/>
  <c r="J184" i="4"/>
  <c r="K184" i="4"/>
  <c r="L184" i="4"/>
  <c r="M184" i="4"/>
  <c r="N184" i="4"/>
  <c r="O184" i="4"/>
  <c r="P184" i="4"/>
  <c r="Q184" i="4"/>
  <c r="I185" i="4"/>
  <c r="J185" i="4"/>
  <c r="K185" i="4"/>
  <c r="L185" i="4"/>
  <c r="M185" i="4"/>
  <c r="N185" i="4"/>
  <c r="O185" i="4"/>
  <c r="P185" i="4"/>
  <c r="Q185" i="4"/>
  <c r="I186" i="4"/>
  <c r="J186" i="4"/>
  <c r="K186" i="4"/>
  <c r="L186" i="4"/>
  <c r="M186" i="4"/>
  <c r="N186" i="4"/>
  <c r="O186" i="4"/>
  <c r="P186" i="4"/>
  <c r="Q186" i="4"/>
  <c r="I187" i="4"/>
  <c r="J187" i="4"/>
  <c r="K187" i="4"/>
  <c r="L187" i="4"/>
  <c r="M187" i="4"/>
  <c r="N187" i="4"/>
  <c r="O187" i="4"/>
  <c r="P187" i="4"/>
  <c r="Q187" i="4"/>
  <c r="I188" i="4"/>
  <c r="J188" i="4"/>
  <c r="K188" i="4"/>
  <c r="L188" i="4"/>
  <c r="M188" i="4"/>
  <c r="N188" i="4"/>
  <c r="O188" i="4"/>
  <c r="P188" i="4"/>
  <c r="Q188" i="4"/>
  <c r="I189" i="4"/>
  <c r="J189" i="4"/>
  <c r="K189" i="4"/>
  <c r="L189" i="4"/>
  <c r="M189" i="4"/>
  <c r="N189" i="4"/>
  <c r="O189" i="4"/>
  <c r="P189" i="4"/>
  <c r="Q189" i="4"/>
  <c r="I190" i="4"/>
  <c r="J190" i="4"/>
  <c r="K190" i="4"/>
  <c r="L190" i="4"/>
  <c r="M190" i="4"/>
  <c r="N190" i="4"/>
  <c r="O190" i="4"/>
  <c r="P190" i="4"/>
  <c r="Q190" i="4"/>
  <c r="I191" i="4"/>
  <c r="J191" i="4"/>
  <c r="K191" i="4"/>
  <c r="L191" i="4"/>
  <c r="M191" i="4"/>
  <c r="N191" i="4"/>
  <c r="O191" i="4"/>
  <c r="P191" i="4"/>
  <c r="Q191" i="4"/>
  <c r="I192" i="4"/>
  <c r="J192" i="4"/>
  <c r="K192" i="4"/>
  <c r="L192" i="4"/>
  <c r="M192" i="4"/>
  <c r="N192" i="4"/>
  <c r="O192" i="4"/>
  <c r="P192" i="4"/>
  <c r="Q192" i="4"/>
  <c r="I193" i="4"/>
  <c r="J193" i="4"/>
  <c r="K193" i="4"/>
  <c r="L193" i="4"/>
  <c r="M193" i="4"/>
  <c r="N193" i="4"/>
  <c r="O193" i="4"/>
  <c r="P193" i="4"/>
  <c r="Q193" i="4"/>
  <c r="I194" i="4"/>
  <c r="J194" i="4"/>
  <c r="K194" i="4"/>
  <c r="L194" i="4"/>
  <c r="M194" i="4"/>
  <c r="N194" i="4"/>
  <c r="O194" i="4"/>
  <c r="P194" i="4"/>
  <c r="Q194" i="4"/>
  <c r="I195" i="4"/>
  <c r="J195" i="4"/>
  <c r="K195" i="4"/>
  <c r="L195" i="4"/>
  <c r="M195" i="4"/>
  <c r="N195" i="4"/>
  <c r="O195" i="4"/>
  <c r="P195" i="4"/>
  <c r="Q195" i="4"/>
  <c r="I196" i="4"/>
  <c r="J196" i="4"/>
  <c r="K196" i="4"/>
  <c r="L196" i="4"/>
  <c r="M196" i="4"/>
  <c r="N196" i="4"/>
  <c r="O196" i="4"/>
  <c r="P196" i="4"/>
  <c r="Q196" i="4"/>
  <c r="I197" i="4"/>
  <c r="J197" i="4"/>
  <c r="K197" i="4"/>
  <c r="L197" i="4"/>
  <c r="M197" i="4"/>
  <c r="N197" i="4"/>
  <c r="O197" i="4"/>
  <c r="P197" i="4"/>
  <c r="Q197" i="4"/>
  <c r="I198" i="4"/>
  <c r="J198" i="4"/>
  <c r="K198" i="4"/>
  <c r="L198" i="4"/>
  <c r="M198" i="4"/>
  <c r="N198" i="4"/>
  <c r="O198" i="4"/>
  <c r="P198" i="4"/>
  <c r="Q198" i="4"/>
  <c r="I199" i="4"/>
  <c r="J199" i="4"/>
  <c r="K199" i="4"/>
  <c r="L199" i="4"/>
  <c r="M199" i="4"/>
  <c r="N199" i="4"/>
  <c r="O199" i="4"/>
  <c r="P199" i="4"/>
  <c r="Q199" i="4"/>
  <c r="I200" i="4"/>
  <c r="J200" i="4"/>
  <c r="K200" i="4"/>
  <c r="L200" i="4"/>
  <c r="M200" i="4"/>
  <c r="N200" i="4"/>
  <c r="O200" i="4"/>
  <c r="P200" i="4"/>
  <c r="Q200" i="4"/>
  <c r="I201" i="4"/>
  <c r="J201" i="4"/>
  <c r="K201" i="4"/>
  <c r="L201" i="4"/>
  <c r="M201" i="4"/>
  <c r="N201" i="4"/>
  <c r="O201" i="4"/>
  <c r="P201" i="4"/>
  <c r="Q201" i="4"/>
  <c r="I202" i="4"/>
  <c r="J202" i="4"/>
  <c r="K202" i="4"/>
  <c r="L202" i="4"/>
  <c r="M202" i="4"/>
  <c r="N202" i="4"/>
  <c r="O202" i="4"/>
  <c r="P202" i="4"/>
  <c r="Q202" i="4"/>
  <c r="I203" i="4"/>
  <c r="J203" i="4"/>
  <c r="K203" i="4"/>
  <c r="L203" i="4"/>
  <c r="M203" i="4"/>
  <c r="N203" i="4"/>
  <c r="O203" i="4"/>
  <c r="P203" i="4"/>
  <c r="Q203" i="4"/>
  <c r="I204" i="4"/>
  <c r="J204" i="4"/>
  <c r="K204" i="4"/>
  <c r="L204" i="4"/>
  <c r="M204" i="4"/>
  <c r="N204" i="4"/>
  <c r="O204" i="4"/>
  <c r="P204" i="4"/>
  <c r="Q204" i="4"/>
  <c r="I205" i="4"/>
  <c r="J205" i="4"/>
  <c r="K205" i="4"/>
  <c r="L205" i="4"/>
  <c r="M205" i="4"/>
  <c r="N205" i="4"/>
  <c r="O205" i="4"/>
  <c r="P205" i="4"/>
  <c r="Q205" i="4"/>
  <c r="I206" i="4"/>
  <c r="J206" i="4"/>
  <c r="K206" i="4"/>
  <c r="L206" i="4"/>
  <c r="M206" i="4"/>
  <c r="N206" i="4"/>
  <c r="O206" i="4"/>
  <c r="P206" i="4"/>
  <c r="Q206" i="4"/>
  <c r="I207" i="4"/>
  <c r="J207" i="4"/>
  <c r="K207" i="4"/>
  <c r="L207" i="4"/>
  <c r="M207" i="4"/>
  <c r="N207" i="4"/>
  <c r="O207" i="4"/>
  <c r="P207" i="4"/>
  <c r="Q207" i="4"/>
  <c r="I208" i="4"/>
  <c r="J208" i="4"/>
  <c r="K208" i="4"/>
  <c r="L208" i="4"/>
  <c r="M208" i="4"/>
  <c r="N208" i="4"/>
  <c r="O208" i="4"/>
  <c r="P208" i="4"/>
  <c r="Q208" i="4"/>
  <c r="I209" i="4"/>
  <c r="J209" i="4"/>
  <c r="K209" i="4"/>
  <c r="L209" i="4"/>
  <c r="M209" i="4"/>
  <c r="N209" i="4"/>
  <c r="O209" i="4"/>
  <c r="P209" i="4"/>
  <c r="Q209" i="4"/>
  <c r="I210" i="4"/>
  <c r="J210" i="4"/>
  <c r="K210" i="4"/>
  <c r="L210" i="4"/>
  <c r="M210" i="4"/>
  <c r="N210" i="4"/>
  <c r="O210" i="4"/>
  <c r="P210" i="4"/>
  <c r="Q210" i="4"/>
  <c r="I211" i="4"/>
  <c r="J211" i="4"/>
  <c r="K211" i="4"/>
  <c r="L211" i="4"/>
  <c r="M211" i="4"/>
  <c r="N211" i="4"/>
  <c r="O211" i="4"/>
  <c r="P211" i="4"/>
  <c r="Q211" i="4"/>
  <c r="I212" i="4"/>
  <c r="J212" i="4"/>
  <c r="K212" i="4"/>
  <c r="L212" i="4"/>
  <c r="M212" i="4"/>
  <c r="N212" i="4"/>
  <c r="O212" i="4"/>
  <c r="P212" i="4"/>
  <c r="Q212" i="4"/>
  <c r="I213" i="4"/>
  <c r="J213" i="4"/>
  <c r="K213" i="4"/>
  <c r="L213" i="4"/>
  <c r="M213" i="4"/>
  <c r="N213" i="4"/>
  <c r="O213" i="4"/>
  <c r="P213" i="4"/>
  <c r="Q213" i="4"/>
  <c r="I214" i="4"/>
  <c r="J214" i="4"/>
  <c r="K214" i="4"/>
  <c r="L214" i="4"/>
  <c r="M214" i="4"/>
  <c r="N214" i="4"/>
  <c r="O214" i="4"/>
  <c r="P214" i="4"/>
  <c r="Q214" i="4"/>
  <c r="I215" i="4"/>
  <c r="J215" i="4"/>
  <c r="K215" i="4"/>
  <c r="L215" i="4"/>
  <c r="M215" i="4"/>
  <c r="N215" i="4"/>
  <c r="O215" i="4"/>
  <c r="P215" i="4"/>
  <c r="Q215" i="4"/>
  <c r="I216" i="4"/>
  <c r="J216" i="4"/>
  <c r="K216" i="4"/>
  <c r="L216" i="4"/>
  <c r="M216" i="4"/>
  <c r="N216" i="4"/>
  <c r="O216" i="4"/>
  <c r="P216" i="4"/>
  <c r="Q216" i="4"/>
  <c r="I217" i="4"/>
  <c r="J217" i="4"/>
  <c r="K217" i="4"/>
  <c r="L217" i="4"/>
  <c r="M217" i="4"/>
  <c r="N217" i="4"/>
  <c r="O217" i="4"/>
  <c r="P217" i="4"/>
  <c r="Q217" i="4"/>
  <c r="I218" i="4"/>
  <c r="J218" i="4"/>
  <c r="K218" i="4"/>
  <c r="L218" i="4"/>
  <c r="M218" i="4"/>
  <c r="N218" i="4"/>
  <c r="O218" i="4"/>
  <c r="P218" i="4"/>
  <c r="Q218" i="4"/>
  <c r="I219" i="4"/>
  <c r="J219" i="4"/>
  <c r="K219" i="4"/>
  <c r="L219" i="4"/>
  <c r="M219" i="4"/>
  <c r="N219" i="4"/>
  <c r="O219" i="4"/>
  <c r="P219" i="4"/>
  <c r="Q219" i="4"/>
  <c r="I220" i="4"/>
  <c r="J220" i="4"/>
  <c r="K220" i="4"/>
  <c r="L220" i="4"/>
  <c r="M220" i="4"/>
  <c r="N220" i="4"/>
  <c r="O220" i="4"/>
  <c r="P220" i="4"/>
  <c r="Q220" i="4"/>
  <c r="I221" i="4"/>
  <c r="J221" i="4"/>
  <c r="K221" i="4"/>
  <c r="L221" i="4"/>
  <c r="M221" i="4"/>
  <c r="N221" i="4"/>
  <c r="O221" i="4"/>
  <c r="P221" i="4"/>
  <c r="Q221" i="4"/>
  <c r="I222" i="4"/>
  <c r="J222" i="4"/>
  <c r="K222" i="4"/>
  <c r="L222" i="4"/>
  <c r="M222" i="4"/>
  <c r="N222" i="4"/>
  <c r="O222" i="4"/>
  <c r="P222" i="4"/>
  <c r="Q222" i="4"/>
  <c r="I223" i="4"/>
  <c r="J223" i="4"/>
  <c r="K223" i="4"/>
  <c r="L223" i="4"/>
  <c r="M223" i="4"/>
  <c r="N223" i="4"/>
  <c r="O223" i="4"/>
  <c r="P223" i="4"/>
  <c r="Q223" i="4"/>
  <c r="I224" i="4"/>
  <c r="J224" i="4"/>
  <c r="K224" i="4"/>
  <c r="L224" i="4"/>
  <c r="M224" i="4"/>
  <c r="N224" i="4"/>
  <c r="O224" i="4"/>
  <c r="P224" i="4"/>
  <c r="Q224" i="4"/>
  <c r="I225" i="4"/>
  <c r="J225" i="4"/>
  <c r="K225" i="4"/>
  <c r="L225" i="4"/>
  <c r="M225" i="4"/>
  <c r="N225" i="4"/>
  <c r="O225" i="4"/>
  <c r="P225" i="4"/>
  <c r="Q225" i="4"/>
  <c r="I226" i="4"/>
  <c r="J226" i="4"/>
  <c r="K226" i="4"/>
  <c r="L226" i="4"/>
  <c r="M226" i="4"/>
  <c r="N226" i="4"/>
  <c r="O226" i="4"/>
  <c r="P226" i="4"/>
  <c r="Q226" i="4"/>
  <c r="I227" i="4"/>
  <c r="J227" i="4"/>
  <c r="K227" i="4"/>
  <c r="L227" i="4"/>
  <c r="M227" i="4"/>
  <c r="N227" i="4"/>
  <c r="O227" i="4"/>
  <c r="P227" i="4"/>
  <c r="Q227" i="4"/>
  <c r="I228" i="4"/>
  <c r="J228" i="4"/>
  <c r="K228" i="4"/>
  <c r="L228" i="4"/>
  <c r="M228" i="4"/>
  <c r="N228" i="4"/>
  <c r="O228" i="4"/>
  <c r="P228" i="4"/>
  <c r="Q228" i="4"/>
  <c r="I229" i="4"/>
  <c r="J229" i="4"/>
  <c r="K229" i="4"/>
  <c r="L229" i="4"/>
  <c r="M229" i="4"/>
  <c r="N229" i="4"/>
  <c r="O229" i="4"/>
  <c r="P229" i="4"/>
  <c r="Q229" i="4"/>
  <c r="I230" i="4"/>
  <c r="J230" i="4"/>
  <c r="K230" i="4"/>
  <c r="L230" i="4"/>
  <c r="M230" i="4"/>
  <c r="N230" i="4"/>
  <c r="O230" i="4"/>
  <c r="P230" i="4"/>
  <c r="Q230" i="4"/>
  <c r="I231" i="4"/>
  <c r="J231" i="4"/>
  <c r="K231" i="4"/>
  <c r="L231" i="4"/>
  <c r="M231" i="4"/>
  <c r="N231" i="4"/>
  <c r="O231" i="4"/>
  <c r="P231" i="4"/>
  <c r="Q231" i="4"/>
  <c r="I232" i="4"/>
  <c r="J232" i="4"/>
  <c r="K232" i="4"/>
  <c r="L232" i="4"/>
  <c r="M232" i="4"/>
  <c r="N232" i="4"/>
  <c r="O232" i="4"/>
  <c r="P232" i="4"/>
  <c r="Q232" i="4"/>
  <c r="I233" i="4"/>
  <c r="J233" i="4"/>
  <c r="K233" i="4"/>
  <c r="L233" i="4"/>
  <c r="M233" i="4"/>
  <c r="N233" i="4"/>
  <c r="O233" i="4"/>
  <c r="P233" i="4"/>
  <c r="Q233" i="4"/>
  <c r="I234" i="4"/>
  <c r="J234" i="4"/>
  <c r="K234" i="4"/>
  <c r="L234" i="4"/>
  <c r="M234" i="4"/>
  <c r="N234" i="4"/>
  <c r="O234" i="4"/>
  <c r="P234" i="4"/>
  <c r="Q234" i="4"/>
  <c r="I235" i="4"/>
  <c r="J235" i="4"/>
  <c r="K235" i="4"/>
  <c r="L235" i="4"/>
  <c r="M235" i="4"/>
  <c r="N235" i="4"/>
  <c r="O235" i="4"/>
  <c r="P235" i="4"/>
  <c r="Q235" i="4"/>
  <c r="I236" i="4"/>
  <c r="J236" i="4"/>
  <c r="K236" i="4"/>
  <c r="L236" i="4"/>
  <c r="M236" i="4"/>
  <c r="N236" i="4"/>
  <c r="O236" i="4"/>
  <c r="P236" i="4"/>
  <c r="Q236" i="4"/>
  <c r="I237" i="4"/>
  <c r="J237" i="4"/>
  <c r="K237" i="4"/>
  <c r="L237" i="4"/>
  <c r="M237" i="4"/>
  <c r="N237" i="4"/>
  <c r="O237" i="4"/>
  <c r="P237" i="4"/>
  <c r="Q237" i="4"/>
  <c r="I238" i="4"/>
  <c r="J238" i="4"/>
  <c r="K238" i="4"/>
  <c r="L238" i="4"/>
  <c r="M238" i="4"/>
  <c r="N238" i="4"/>
  <c r="O238" i="4"/>
  <c r="P238" i="4"/>
  <c r="Q238" i="4"/>
  <c r="I239" i="4"/>
  <c r="J239" i="4"/>
  <c r="K239" i="4"/>
  <c r="L239" i="4"/>
  <c r="M239" i="4"/>
  <c r="N239" i="4"/>
  <c r="O239" i="4"/>
  <c r="P239" i="4"/>
  <c r="Q239" i="4"/>
  <c r="I240" i="4"/>
  <c r="J240" i="4"/>
  <c r="K240" i="4"/>
  <c r="L240" i="4"/>
  <c r="M240" i="4"/>
  <c r="N240" i="4"/>
  <c r="O240" i="4"/>
  <c r="P240" i="4"/>
  <c r="Q240" i="4"/>
  <c r="I241" i="4"/>
  <c r="J241" i="4"/>
  <c r="K241" i="4"/>
  <c r="L241" i="4"/>
  <c r="M241" i="4"/>
  <c r="N241" i="4"/>
  <c r="O241" i="4"/>
  <c r="P241" i="4"/>
  <c r="Q241" i="4"/>
  <c r="I242" i="4"/>
  <c r="J242" i="4"/>
  <c r="K242" i="4"/>
  <c r="L242" i="4"/>
  <c r="M242" i="4"/>
  <c r="N242" i="4"/>
  <c r="O242" i="4"/>
  <c r="P242" i="4"/>
  <c r="Q242" i="4"/>
  <c r="I243" i="4"/>
  <c r="J243" i="4"/>
  <c r="K243" i="4"/>
  <c r="L243" i="4"/>
  <c r="M243" i="4"/>
  <c r="N243" i="4"/>
  <c r="O243" i="4"/>
  <c r="P243" i="4"/>
  <c r="Q243" i="4"/>
  <c r="I244" i="4"/>
  <c r="J244" i="4"/>
  <c r="K244" i="4"/>
  <c r="L244" i="4"/>
  <c r="M244" i="4"/>
  <c r="N244" i="4"/>
  <c r="O244" i="4"/>
  <c r="P244" i="4"/>
  <c r="Q244" i="4"/>
  <c r="I245" i="4"/>
  <c r="J245" i="4"/>
  <c r="K245" i="4"/>
  <c r="L245" i="4"/>
  <c r="M245" i="4"/>
  <c r="N245" i="4"/>
  <c r="O245" i="4"/>
  <c r="P245" i="4"/>
  <c r="Q245" i="4"/>
  <c r="I246" i="4"/>
  <c r="J246" i="4"/>
  <c r="K246" i="4"/>
  <c r="L246" i="4"/>
  <c r="M246" i="4"/>
  <c r="N246" i="4"/>
  <c r="O246" i="4"/>
  <c r="P246" i="4"/>
  <c r="Q246" i="4"/>
  <c r="I247" i="4"/>
  <c r="J247" i="4"/>
  <c r="K247" i="4"/>
  <c r="L247" i="4"/>
  <c r="M247" i="4"/>
  <c r="N247" i="4"/>
  <c r="O247" i="4"/>
  <c r="P247" i="4"/>
  <c r="Q247" i="4"/>
  <c r="I248" i="4"/>
  <c r="J248" i="4"/>
  <c r="K248" i="4"/>
  <c r="L248" i="4"/>
  <c r="M248" i="4"/>
  <c r="N248" i="4"/>
  <c r="O248" i="4"/>
  <c r="P248" i="4"/>
  <c r="Q248" i="4"/>
  <c r="I249" i="4"/>
  <c r="J249" i="4"/>
  <c r="K249" i="4"/>
  <c r="L249" i="4"/>
  <c r="M249" i="4"/>
  <c r="N249" i="4"/>
  <c r="O249" i="4"/>
  <c r="P249" i="4"/>
  <c r="Q249" i="4"/>
  <c r="I250" i="4"/>
  <c r="J250" i="4"/>
  <c r="K250" i="4"/>
  <c r="L250" i="4"/>
  <c r="M250" i="4"/>
  <c r="N250" i="4"/>
  <c r="O250" i="4"/>
  <c r="P250" i="4"/>
  <c r="Q250" i="4"/>
  <c r="I251" i="4"/>
  <c r="J251" i="4"/>
  <c r="K251" i="4"/>
  <c r="L251" i="4"/>
  <c r="M251" i="4"/>
  <c r="N251" i="4"/>
  <c r="O251" i="4"/>
  <c r="P251" i="4"/>
  <c r="Q251" i="4"/>
  <c r="I252" i="4"/>
  <c r="J252" i="4"/>
  <c r="K252" i="4"/>
  <c r="L252" i="4"/>
  <c r="M252" i="4"/>
  <c r="N252" i="4"/>
  <c r="O252" i="4"/>
  <c r="P252" i="4"/>
  <c r="Q252" i="4"/>
  <c r="I253" i="4"/>
  <c r="J253" i="4"/>
  <c r="K253" i="4"/>
  <c r="L253" i="4"/>
  <c r="M253" i="4"/>
  <c r="N253" i="4"/>
  <c r="O253" i="4"/>
  <c r="P253" i="4"/>
  <c r="Q253" i="4"/>
  <c r="I254" i="4"/>
  <c r="J254" i="4"/>
  <c r="K254" i="4"/>
  <c r="L254" i="4"/>
  <c r="M254" i="4"/>
  <c r="N254" i="4"/>
  <c r="O254" i="4"/>
  <c r="P254" i="4"/>
  <c r="Q254" i="4"/>
  <c r="I255" i="4"/>
  <c r="J255" i="4"/>
  <c r="K255" i="4"/>
  <c r="L255" i="4"/>
  <c r="M255" i="4"/>
  <c r="N255" i="4"/>
  <c r="O255" i="4"/>
  <c r="P255" i="4"/>
  <c r="Q255" i="4"/>
  <c r="I256" i="4"/>
  <c r="J256" i="4"/>
  <c r="K256" i="4"/>
  <c r="L256" i="4"/>
  <c r="M256" i="4"/>
  <c r="N256" i="4"/>
  <c r="O256" i="4"/>
  <c r="P256" i="4"/>
  <c r="Q256" i="4"/>
  <c r="I257" i="4"/>
  <c r="J257" i="4"/>
  <c r="K257" i="4"/>
  <c r="L257" i="4"/>
  <c r="M257" i="4"/>
  <c r="N257" i="4"/>
  <c r="O257" i="4"/>
  <c r="P257" i="4"/>
  <c r="Q257" i="4"/>
  <c r="I258" i="4"/>
  <c r="J258" i="4"/>
  <c r="K258" i="4"/>
  <c r="L258" i="4"/>
  <c r="M258" i="4"/>
  <c r="N258" i="4"/>
  <c r="O258" i="4"/>
  <c r="P258" i="4"/>
  <c r="Q258" i="4"/>
  <c r="I259" i="4"/>
  <c r="J259" i="4"/>
  <c r="K259" i="4"/>
  <c r="L259" i="4"/>
  <c r="M259" i="4"/>
  <c r="N259" i="4"/>
  <c r="O259" i="4"/>
  <c r="P259" i="4"/>
  <c r="Q259" i="4"/>
  <c r="I260" i="4"/>
  <c r="J260" i="4"/>
  <c r="K260" i="4"/>
  <c r="L260" i="4"/>
  <c r="M260" i="4"/>
  <c r="N260" i="4"/>
  <c r="O260" i="4"/>
  <c r="P260" i="4"/>
  <c r="Q260" i="4"/>
  <c r="I261" i="4"/>
  <c r="J261" i="4"/>
  <c r="K261" i="4"/>
  <c r="L261" i="4"/>
  <c r="M261" i="4"/>
  <c r="N261" i="4"/>
  <c r="O261" i="4"/>
  <c r="P261" i="4"/>
  <c r="Q261" i="4"/>
  <c r="I262" i="4"/>
  <c r="J262" i="4"/>
  <c r="K262" i="4"/>
  <c r="L262" i="4"/>
  <c r="M262" i="4"/>
  <c r="N262" i="4"/>
  <c r="O262" i="4"/>
  <c r="P262" i="4"/>
  <c r="Q262" i="4"/>
  <c r="I263" i="4"/>
  <c r="J263" i="4"/>
  <c r="K263" i="4"/>
  <c r="L263" i="4"/>
  <c r="M263" i="4"/>
  <c r="N263" i="4"/>
  <c r="O263" i="4"/>
  <c r="P263" i="4"/>
  <c r="Q263" i="4"/>
  <c r="I264" i="4"/>
  <c r="J264" i="4"/>
  <c r="K264" i="4"/>
  <c r="L264" i="4"/>
  <c r="M264" i="4"/>
  <c r="N264" i="4"/>
  <c r="O264" i="4"/>
  <c r="P264" i="4"/>
  <c r="Q264" i="4"/>
  <c r="I265" i="4"/>
  <c r="J265" i="4"/>
  <c r="K265" i="4"/>
  <c r="L265" i="4"/>
  <c r="M265" i="4"/>
  <c r="N265" i="4"/>
  <c r="O265" i="4"/>
  <c r="P265" i="4"/>
  <c r="Q265" i="4"/>
  <c r="I266" i="4"/>
  <c r="J266" i="4"/>
  <c r="K266" i="4"/>
  <c r="L266" i="4"/>
  <c r="M266" i="4"/>
  <c r="N266" i="4"/>
  <c r="O266" i="4"/>
  <c r="P266" i="4"/>
  <c r="Q266" i="4"/>
  <c r="I267" i="4"/>
  <c r="J267" i="4"/>
  <c r="K267" i="4"/>
  <c r="L267" i="4"/>
  <c r="M267" i="4"/>
  <c r="N267" i="4"/>
  <c r="O267" i="4"/>
  <c r="P267" i="4"/>
  <c r="Q267" i="4"/>
  <c r="I268" i="4"/>
  <c r="J268" i="4"/>
  <c r="K268" i="4"/>
  <c r="L268" i="4"/>
  <c r="M268" i="4"/>
  <c r="N268" i="4"/>
  <c r="O268" i="4"/>
  <c r="P268" i="4"/>
  <c r="Q268" i="4"/>
  <c r="I269" i="4"/>
  <c r="J269" i="4"/>
  <c r="K269" i="4"/>
  <c r="L269" i="4"/>
  <c r="M269" i="4"/>
  <c r="N269" i="4"/>
  <c r="O269" i="4"/>
  <c r="P269" i="4"/>
  <c r="Q269" i="4"/>
  <c r="I270" i="4"/>
  <c r="J270" i="4"/>
  <c r="K270" i="4"/>
  <c r="L270" i="4"/>
  <c r="M270" i="4"/>
  <c r="N270" i="4"/>
  <c r="O270" i="4"/>
  <c r="P270" i="4"/>
  <c r="Q270" i="4"/>
  <c r="I271" i="4"/>
  <c r="J271" i="4"/>
  <c r="K271" i="4"/>
  <c r="L271" i="4"/>
  <c r="M271" i="4"/>
  <c r="N271" i="4"/>
  <c r="O271" i="4"/>
  <c r="P271" i="4"/>
  <c r="Q271" i="4"/>
  <c r="I272" i="4"/>
  <c r="J272" i="4"/>
  <c r="K272" i="4"/>
  <c r="L272" i="4"/>
  <c r="M272" i="4"/>
  <c r="N272" i="4"/>
  <c r="O272" i="4"/>
  <c r="P272" i="4"/>
  <c r="Q272" i="4"/>
  <c r="I273" i="4"/>
  <c r="J273" i="4"/>
  <c r="K273" i="4"/>
  <c r="L273" i="4"/>
  <c r="M273" i="4"/>
  <c r="N273" i="4"/>
  <c r="O273" i="4"/>
  <c r="P273" i="4"/>
  <c r="Q273" i="4"/>
  <c r="I274" i="4"/>
  <c r="J274" i="4"/>
  <c r="K274" i="4"/>
  <c r="L274" i="4"/>
  <c r="M274" i="4"/>
  <c r="N274" i="4"/>
  <c r="O274" i="4"/>
  <c r="P274" i="4"/>
  <c r="Q274" i="4"/>
  <c r="I275" i="4"/>
  <c r="J275" i="4"/>
  <c r="K275" i="4"/>
  <c r="L275" i="4"/>
  <c r="M275" i="4"/>
  <c r="N275" i="4"/>
  <c r="O275" i="4"/>
  <c r="P275" i="4"/>
  <c r="Q275" i="4"/>
  <c r="I276" i="4"/>
  <c r="J276" i="4"/>
  <c r="K276" i="4"/>
  <c r="L276" i="4"/>
  <c r="M276" i="4"/>
  <c r="N276" i="4"/>
  <c r="O276" i="4"/>
  <c r="P276" i="4"/>
  <c r="Q276" i="4"/>
  <c r="I277" i="4"/>
  <c r="J277" i="4"/>
  <c r="K277" i="4"/>
  <c r="L277" i="4"/>
  <c r="M277" i="4"/>
  <c r="N277" i="4"/>
  <c r="O277" i="4"/>
  <c r="P277" i="4"/>
  <c r="Q277" i="4"/>
  <c r="I278" i="4"/>
  <c r="J278" i="4"/>
  <c r="K278" i="4"/>
  <c r="L278" i="4"/>
  <c r="M278" i="4"/>
  <c r="N278" i="4"/>
  <c r="O278" i="4"/>
  <c r="P278" i="4"/>
  <c r="Q278" i="4"/>
  <c r="I279" i="4"/>
  <c r="J279" i="4"/>
  <c r="K279" i="4"/>
  <c r="L279" i="4"/>
  <c r="M279" i="4"/>
  <c r="N279" i="4"/>
  <c r="O279" i="4"/>
  <c r="P279" i="4"/>
  <c r="Q279" i="4"/>
  <c r="I280" i="4"/>
  <c r="J280" i="4"/>
  <c r="K280" i="4"/>
  <c r="L280" i="4"/>
  <c r="M280" i="4"/>
  <c r="N280" i="4"/>
  <c r="O280" i="4"/>
  <c r="P280" i="4"/>
  <c r="Q280" i="4"/>
  <c r="I281" i="4"/>
  <c r="J281" i="4"/>
  <c r="K281" i="4"/>
  <c r="L281" i="4"/>
  <c r="M281" i="4"/>
  <c r="N281" i="4"/>
  <c r="O281" i="4"/>
  <c r="P281" i="4"/>
  <c r="Q281" i="4"/>
  <c r="I282" i="4"/>
  <c r="J282" i="4"/>
  <c r="K282" i="4"/>
  <c r="L282" i="4"/>
  <c r="M282" i="4"/>
  <c r="N282" i="4"/>
  <c r="O282" i="4"/>
  <c r="P282" i="4"/>
  <c r="Q282" i="4"/>
  <c r="I283" i="4"/>
  <c r="J283" i="4"/>
  <c r="K283" i="4"/>
  <c r="L283" i="4"/>
  <c r="M283" i="4"/>
  <c r="N283" i="4"/>
  <c r="O283" i="4"/>
  <c r="P283" i="4"/>
  <c r="Q283" i="4"/>
  <c r="I284" i="4"/>
  <c r="J284" i="4"/>
  <c r="K284" i="4"/>
  <c r="L284" i="4"/>
  <c r="M284" i="4"/>
  <c r="N284" i="4"/>
  <c r="O284" i="4"/>
  <c r="P284" i="4"/>
  <c r="Q284" i="4"/>
  <c r="I285" i="4"/>
  <c r="J285" i="4"/>
  <c r="K285" i="4"/>
  <c r="L285" i="4"/>
  <c r="M285" i="4"/>
  <c r="N285" i="4"/>
  <c r="O285" i="4"/>
  <c r="P285" i="4"/>
  <c r="Q285" i="4"/>
  <c r="I286" i="4"/>
  <c r="J286" i="4"/>
  <c r="K286" i="4"/>
  <c r="L286" i="4"/>
  <c r="M286" i="4"/>
  <c r="N286" i="4"/>
  <c r="O286" i="4"/>
  <c r="P286" i="4"/>
  <c r="Q286" i="4"/>
  <c r="I287" i="4"/>
  <c r="J287" i="4"/>
  <c r="K287" i="4"/>
  <c r="L287" i="4"/>
  <c r="M287" i="4"/>
  <c r="N287" i="4"/>
  <c r="O287" i="4"/>
  <c r="P287" i="4"/>
  <c r="Q287" i="4"/>
  <c r="I288" i="4"/>
  <c r="J288" i="4"/>
  <c r="K288" i="4"/>
  <c r="L288" i="4"/>
  <c r="M288" i="4"/>
  <c r="N288" i="4"/>
  <c r="O288" i="4"/>
  <c r="P288" i="4"/>
  <c r="Q288" i="4"/>
  <c r="I289" i="4"/>
  <c r="J289" i="4"/>
  <c r="K289" i="4"/>
  <c r="L289" i="4"/>
  <c r="M289" i="4"/>
  <c r="N289" i="4"/>
  <c r="O289" i="4"/>
  <c r="P289" i="4"/>
  <c r="Q289" i="4"/>
  <c r="I290" i="4"/>
  <c r="J290" i="4"/>
  <c r="K290" i="4"/>
  <c r="L290" i="4"/>
  <c r="M290" i="4"/>
  <c r="N290" i="4"/>
  <c r="O290" i="4"/>
  <c r="P290" i="4"/>
  <c r="Q290" i="4"/>
  <c r="I291" i="4"/>
  <c r="J291" i="4"/>
  <c r="K291" i="4"/>
  <c r="L291" i="4"/>
  <c r="M291" i="4"/>
  <c r="N291" i="4"/>
  <c r="O291" i="4"/>
  <c r="P291" i="4"/>
  <c r="Q291" i="4"/>
  <c r="I292" i="4"/>
  <c r="J292" i="4"/>
  <c r="K292" i="4"/>
  <c r="L292" i="4"/>
  <c r="M292" i="4"/>
  <c r="N292" i="4"/>
  <c r="O292" i="4"/>
  <c r="P292" i="4"/>
  <c r="Q292" i="4"/>
  <c r="I293" i="4"/>
  <c r="J293" i="4"/>
  <c r="K293" i="4"/>
  <c r="L293" i="4"/>
  <c r="M293" i="4"/>
  <c r="N293" i="4"/>
  <c r="O293" i="4"/>
  <c r="P293" i="4"/>
  <c r="Q293" i="4"/>
  <c r="I294" i="4"/>
  <c r="J294" i="4"/>
  <c r="K294" i="4"/>
  <c r="L294" i="4"/>
  <c r="M294" i="4"/>
  <c r="N294" i="4"/>
  <c r="O294" i="4"/>
  <c r="P294" i="4"/>
  <c r="Q294" i="4"/>
  <c r="I295" i="4"/>
  <c r="J295" i="4"/>
  <c r="K295" i="4"/>
  <c r="L295" i="4"/>
  <c r="M295" i="4"/>
  <c r="N295" i="4"/>
  <c r="O295" i="4"/>
  <c r="P295" i="4"/>
  <c r="Q295" i="4"/>
  <c r="I296" i="4"/>
  <c r="J296" i="4"/>
  <c r="K296" i="4"/>
  <c r="L296" i="4"/>
  <c r="M296" i="4"/>
  <c r="N296" i="4"/>
  <c r="O296" i="4"/>
  <c r="P296" i="4"/>
  <c r="Q296" i="4"/>
  <c r="I297" i="4"/>
  <c r="J297" i="4"/>
  <c r="K297" i="4"/>
  <c r="L297" i="4"/>
  <c r="M297" i="4"/>
  <c r="N297" i="4"/>
  <c r="O297" i="4"/>
  <c r="P297" i="4"/>
  <c r="Q297" i="4"/>
  <c r="I298" i="4"/>
  <c r="J298" i="4"/>
  <c r="K298" i="4"/>
  <c r="L298" i="4"/>
  <c r="M298" i="4"/>
  <c r="N298" i="4"/>
  <c r="O298" i="4"/>
  <c r="P298" i="4"/>
  <c r="Q298" i="4"/>
  <c r="I299" i="4"/>
  <c r="J299" i="4"/>
  <c r="K299" i="4"/>
  <c r="L299" i="4"/>
  <c r="M299" i="4"/>
  <c r="N299" i="4"/>
  <c r="O299" i="4"/>
  <c r="P299" i="4"/>
  <c r="Q299" i="4"/>
  <c r="I300" i="4"/>
  <c r="J300" i="4"/>
  <c r="K300" i="4"/>
  <c r="L300" i="4"/>
  <c r="M300" i="4"/>
  <c r="N300" i="4"/>
  <c r="O300" i="4"/>
  <c r="P300" i="4"/>
  <c r="Q300" i="4"/>
  <c r="I301" i="4"/>
  <c r="J301" i="4"/>
  <c r="K301" i="4"/>
  <c r="L301" i="4"/>
  <c r="M301" i="4"/>
  <c r="N301" i="4"/>
  <c r="O301" i="4"/>
  <c r="P301" i="4"/>
  <c r="Q301" i="4"/>
  <c r="I302" i="4"/>
  <c r="J302" i="4"/>
  <c r="K302" i="4"/>
  <c r="L302" i="4"/>
  <c r="M302" i="4"/>
  <c r="N302" i="4"/>
  <c r="O302" i="4"/>
  <c r="P302" i="4"/>
  <c r="Q302" i="4"/>
  <c r="I303" i="4"/>
  <c r="J303" i="4"/>
  <c r="K303" i="4"/>
  <c r="L303" i="4"/>
  <c r="M303" i="4"/>
  <c r="N303" i="4"/>
  <c r="O303" i="4"/>
  <c r="P303" i="4"/>
  <c r="Q303" i="4"/>
  <c r="I304" i="4"/>
  <c r="J304" i="4"/>
  <c r="K304" i="4"/>
  <c r="L304" i="4"/>
  <c r="M304" i="4"/>
  <c r="N304" i="4"/>
  <c r="O304" i="4"/>
  <c r="P304" i="4"/>
  <c r="Q304" i="4"/>
  <c r="I305" i="4"/>
  <c r="J305" i="4"/>
  <c r="K305" i="4"/>
  <c r="L305" i="4"/>
  <c r="M305" i="4"/>
  <c r="N305" i="4"/>
  <c r="O305" i="4"/>
  <c r="P305" i="4"/>
  <c r="Q305" i="4"/>
  <c r="I306" i="4"/>
  <c r="J306" i="4"/>
  <c r="K306" i="4"/>
  <c r="L306" i="4"/>
  <c r="M306" i="4"/>
  <c r="N306" i="4"/>
  <c r="O306" i="4"/>
  <c r="P306" i="4"/>
  <c r="Q306" i="4"/>
  <c r="I307" i="4"/>
  <c r="J307" i="4"/>
  <c r="K307" i="4"/>
  <c r="L307" i="4"/>
  <c r="M307" i="4"/>
  <c r="N307" i="4"/>
  <c r="O307" i="4"/>
  <c r="P307" i="4"/>
  <c r="Q307" i="4"/>
  <c r="I308" i="4"/>
  <c r="J308" i="4"/>
  <c r="K308" i="4"/>
  <c r="L308" i="4"/>
  <c r="M308" i="4"/>
  <c r="N308" i="4"/>
  <c r="O308" i="4"/>
  <c r="P308" i="4"/>
  <c r="Q308" i="4"/>
  <c r="I309" i="4"/>
  <c r="J309" i="4"/>
  <c r="K309" i="4"/>
  <c r="L309" i="4"/>
  <c r="M309" i="4"/>
  <c r="N309" i="4"/>
  <c r="O309" i="4"/>
  <c r="P309" i="4"/>
  <c r="Q309" i="4"/>
  <c r="I310" i="4"/>
  <c r="J310" i="4"/>
  <c r="K310" i="4"/>
  <c r="L310" i="4"/>
  <c r="M310" i="4"/>
  <c r="N310" i="4"/>
  <c r="O310" i="4"/>
  <c r="P310" i="4"/>
  <c r="Q310" i="4"/>
  <c r="I311" i="4"/>
  <c r="J311" i="4"/>
  <c r="K311" i="4"/>
  <c r="L311" i="4"/>
  <c r="M311" i="4"/>
  <c r="N311" i="4"/>
  <c r="O311" i="4"/>
  <c r="P311" i="4"/>
  <c r="Q311" i="4"/>
  <c r="I312" i="4"/>
  <c r="J312" i="4"/>
  <c r="K312" i="4"/>
  <c r="L312" i="4"/>
  <c r="M312" i="4"/>
  <c r="N312" i="4"/>
  <c r="O312" i="4"/>
  <c r="P312" i="4"/>
  <c r="Q312" i="4"/>
  <c r="I313" i="4"/>
  <c r="J313" i="4"/>
  <c r="K313" i="4"/>
  <c r="L313" i="4"/>
  <c r="M313" i="4"/>
  <c r="N313" i="4"/>
  <c r="O313" i="4"/>
  <c r="P313" i="4"/>
  <c r="Q313" i="4"/>
  <c r="I314" i="4"/>
  <c r="J314" i="4"/>
  <c r="K314" i="4"/>
  <c r="L314" i="4"/>
  <c r="M314" i="4"/>
  <c r="N314" i="4"/>
  <c r="O314" i="4"/>
  <c r="P314" i="4"/>
  <c r="Q314" i="4"/>
  <c r="I315" i="4"/>
  <c r="J315" i="4"/>
  <c r="K315" i="4"/>
  <c r="L315" i="4"/>
  <c r="M315" i="4"/>
  <c r="N315" i="4"/>
  <c r="O315" i="4"/>
  <c r="P315" i="4"/>
  <c r="Q315" i="4"/>
  <c r="I316" i="4"/>
  <c r="J316" i="4"/>
  <c r="K316" i="4"/>
  <c r="L316" i="4"/>
  <c r="M316" i="4"/>
  <c r="N316" i="4"/>
  <c r="O316" i="4"/>
  <c r="P316" i="4"/>
  <c r="Q316" i="4"/>
  <c r="I317" i="4"/>
  <c r="J317" i="4"/>
  <c r="K317" i="4"/>
  <c r="L317" i="4"/>
  <c r="M317" i="4"/>
  <c r="N317" i="4"/>
  <c r="O317" i="4"/>
  <c r="P317" i="4"/>
  <c r="Q317" i="4"/>
  <c r="I318" i="4"/>
  <c r="J318" i="4"/>
  <c r="K318" i="4"/>
  <c r="L318" i="4"/>
  <c r="M318" i="4"/>
  <c r="N318" i="4"/>
  <c r="O318" i="4"/>
  <c r="P318" i="4"/>
  <c r="Q318" i="4"/>
  <c r="I319" i="4"/>
  <c r="J319" i="4"/>
  <c r="K319" i="4"/>
  <c r="L319" i="4"/>
  <c r="M319" i="4"/>
  <c r="N319" i="4"/>
  <c r="O319" i="4"/>
  <c r="P319" i="4"/>
  <c r="Q319" i="4"/>
  <c r="I320" i="4"/>
  <c r="J320" i="4"/>
  <c r="K320" i="4"/>
  <c r="L320" i="4"/>
  <c r="M320" i="4"/>
  <c r="N320" i="4"/>
  <c r="O320" i="4"/>
  <c r="P320" i="4"/>
  <c r="Q320" i="4"/>
  <c r="I321" i="4"/>
  <c r="J321" i="4"/>
  <c r="K321" i="4"/>
  <c r="L321" i="4"/>
  <c r="M321" i="4"/>
  <c r="N321" i="4"/>
  <c r="O321" i="4"/>
  <c r="P321" i="4"/>
  <c r="Q321" i="4"/>
  <c r="I322" i="4"/>
  <c r="J322" i="4"/>
  <c r="K322" i="4"/>
  <c r="L322" i="4"/>
  <c r="M322" i="4"/>
  <c r="N322" i="4"/>
  <c r="O322" i="4"/>
  <c r="P322" i="4"/>
  <c r="Q322" i="4"/>
  <c r="I323" i="4"/>
  <c r="J323" i="4"/>
  <c r="K323" i="4"/>
  <c r="L323" i="4"/>
  <c r="M323" i="4"/>
  <c r="N323" i="4"/>
  <c r="O323" i="4"/>
  <c r="P323" i="4"/>
  <c r="Q323" i="4"/>
  <c r="I324" i="4"/>
  <c r="J324" i="4"/>
  <c r="K324" i="4"/>
  <c r="L324" i="4"/>
  <c r="M324" i="4"/>
  <c r="N324" i="4"/>
  <c r="O324" i="4"/>
  <c r="P324" i="4"/>
  <c r="Q324" i="4"/>
  <c r="I325" i="4"/>
  <c r="J325" i="4"/>
  <c r="K325" i="4"/>
  <c r="L325" i="4"/>
  <c r="M325" i="4"/>
  <c r="N325" i="4"/>
  <c r="O325" i="4"/>
  <c r="P325" i="4"/>
  <c r="Q325" i="4"/>
  <c r="I326" i="4"/>
  <c r="J326" i="4"/>
  <c r="K326" i="4"/>
  <c r="L326" i="4"/>
  <c r="M326" i="4"/>
  <c r="N326" i="4"/>
  <c r="O326" i="4"/>
  <c r="P326" i="4"/>
  <c r="Q326" i="4"/>
  <c r="I327" i="4"/>
  <c r="J327" i="4"/>
  <c r="K327" i="4"/>
  <c r="L327" i="4"/>
  <c r="M327" i="4"/>
  <c r="N327" i="4"/>
  <c r="O327" i="4"/>
  <c r="P327" i="4"/>
  <c r="Q327" i="4"/>
  <c r="I328" i="4"/>
  <c r="J328" i="4"/>
  <c r="K328" i="4"/>
  <c r="L328" i="4"/>
  <c r="M328" i="4"/>
  <c r="N328" i="4"/>
  <c r="O328" i="4"/>
  <c r="P328" i="4"/>
  <c r="Q328" i="4"/>
  <c r="I329" i="4"/>
  <c r="J329" i="4"/>
  <c r="K329" i="4"/>
  <c r="L329" i="4"/>
  <c r="M329" i="4"/>
  <c r="N329" i="4"/>
  <c r="O329" i="4"/>
  <c r="P329" i="4"/>
  <c r="Q329" i="4"/>
  <c r="I330" i="4"/>
  <c r="J330" i="4"/>
  <c r="K330" i="4"/>
  <c r="L330" i="4"/>
  <c r="M330" i="4"/>
  <c r="N330" i="4"/>
  <c r="O330" i="4"/>
  <c r="P330" i="4"/>
  <c r="Q330" i="4"/>
  <c r="I331" i="4"/>
  <c r="J331" i="4"/>
  <c r="K331" i="4"/>
  <c r="L331" i="4"/>
  <c r="M331" i="4"/>
  <c r="N331" i="4"/>
  <c r="O331" i="4"/>
  <c r="P331" i="4"/>
  <c r="Q331" i="4"/>
  <c r="I332" i="4"/>
  <c r="J332" i="4"/>
  <c r="K332" i="4"/>
  <c r="L332" i="4"/>
  <c r="M332" i="4"/>
  <c r="N332" i="4"/>
  <c r="O332" i="4"/>
  <c r="P332" i="4"/>
  <c r="Q332" i="4"/>
  <c r="I333" i="4"/>
  <c r="J333" i="4"/>
  <c r="K333" i="4"/>
  <c r="L333" i="4"/>
  <c r="M333" i="4"/>
  <c r="N333" i="4"/>
  <c r="O333" i="4"/>
  <c r="P333" i="4"/>
  <c r="Q333" i="4"/>
  <c r="I334" i="4"/>
  <c r="J334" i="4"/>
  <c r="K334" i="4"/>
  <c r="L334" i="4"/>
  <c r="M334" i="4"/>
  <c r="N334" i="4"/>
  <c r="O334" i="4"/>
  <c r="P334" i="4"/>
  <c r="Q334" i="4"/>
  <c r="I335" i="4"/>
  <c r="J335" i="4"/>
  <c r="K335" i="4"/>
  <c r="L335" i="4"/>
  <c r="M335" i="4"/>
  <c r="N335" i="4"/>
  <c r="O335" i="4"/>
  <c r="P335" i="4"/>
  <c r="Q335" i="4"/>
  <c r="I336" i="4"/>
  <c r="J336" i="4"/>
  <c r="K336" i="4"/>
  <c r="L336" i="4"/>
  <c r="M336" i="4"/>
  <c r="N336" i="4"/>
  <c r="O336" i="4"/>
  <c r="P336" i="4"/>
  <c r="Q336" i="4"/>
  <c r="I337" i="4"/>
  <c r="J337" i="4"/>
  <c r="K337" i="4"/>
  <c r="L337" i="4"/>
  <c r="M337" i="4"/>
  <c r="N337" i="4"/>
  <c r="O337" i="4"/>
  <c r="P337" i="4"/>
  <c r="Q337" i="4"/>
  <c r="I338" i="4"/>
  <c r="J338" i="4"/>
  <c r="K338" i="4"/>
  <c r="L338" i="4"/>
  <c r="M338" i="4"/>
  <c r="N338" i="4"/>
  <c r="O338" i="4"/>
  <c r="P338" i="4"/>
  <c r="Q338" i="4"/>
  <c r="I339" i="4"/>
  <c r="J339" i="4"/>
  <c r="K339" i="4"/>
  <c r="L339" i="4"/>
  <c r="M339" i="4"/>
  <c r="N339" i="4"/>
  <c r="O339" i="4"/>
  <c r="P339" i="4"/>
  <c r="Q339" i="4"/>
  <c r="I340" i="4"/>
  <c r="J340" i="4"/>
  <c r="K340" i="4"/>
  <c r="L340" i="4"/>
  <c r="M340" i="4"/>
  <c r="N340" i="4"/>
  <c r="O340" i="4"/>
  <c r="P340" i="4"/>
  <c r="Q340" i="4"/>
  <c r="I341" i="4"/>
  <c r="J341" i="4"/>
  <c r="K341" i="4"/>
  <c r="L341" i="4"/>
  <c r="M341" i="4"/>
  <c r="N341" i="4"/>
  <c r="O341" i="4"/>
  <c r="P341" i="4"/>
  <c r="Q341" i="4"/>
  <c r="I342" i="4"/>
  <c r="J342" i="4"/>
  <c r="K342" i="4"/>
  <c r="L342" i="4"/>
  <c r="M342" i="4"/>
  <c r="N342" i="4"/>
  <c r="O342" i="4"/>
  <c r="P342" i="4"/>
  <c r="Q342" i="4"/>
  <c r="I343" i="4"/>
  <c r="J343" i="4"/>
  <c r="K343" i="4"/>
  <c r="L343" i="4"/>
  <c r="M343" i="4"/>
  <c r="N343" i="4"/>
  <c r="O343" i="4"/>
  <c r="P343" i="4"/>
  <c r="Q343" i="4"/>
  <c r="I344" i="4"/>
  <c r="J344" i="4"/>
  <c r="K344" i="4"/>
  <c r="L344" i="4"/>
  <c r="M344" i="4"/>
  <c r="N344" i="4"/>
  <c r="O344" i="4"/>
  <c r="P344" i="4"/>
  <c r="Q344" i="4"/>
  <c r="I345" i="4"/>
  <c r="J345" i="4"/>
  <c r="K345" i="4"/>
  <c r="L345" i="4"/>
  <c r="M345" i="4"/>
  <c r="N345" i="4"/>
  <c r="O345" i="4"/>
  <c r="P345" i="4"/>
  <c r="Q345" i="4"/>
  <c r="I346" i="4"/>
  <c r="J346" i="4"/>
  <c r="K346" i="4"/>
  <c r="L346" i="4"/>
  <c r="M346" i="4"/>
  <c r="N346" i="4"/>
  <c r="O346" i="4"/>
  <c r="P346" i="4"/>
  <c r="Q346" i="4"/>
  <c r="I347" i="4"/>
  <c r="J347" i="4"/>
  <c r="K347" i="4"/>
  <c r="L347" i="4"/>
  <c r="M347" i="4"/>
  <c r="N347" i="4"/>
  <c r="O347" i="4"/>
  <c r="P347" i="4"/>
  <c r="Q347" i="4"/>
  <c r="I348" i="4"/>
  <c r="J348" i="4"/>
  <c r="K348" i="4"/>
  <c r="L348" i="4"/>
  <c r="M348" i="4"/>
  <c r="N348" i="4"/>
  <c r="O348" i="4"/>
  <c r="P348" i="4"/>
  <c r="Q348" i="4"/>
  <c r="I349" i="4"/>
  <c r="J349" i="4"/>
  <c r="K349" i="4"/>
  <c r="L349" i="4"/>
  <c r="M349" i="4"/>
  <c r="N349" i="4"/>
  <c r="O349" i="4"/>
  <c r="P349" i="4"/>
  <c r="Q349" i="4"/>
  <c r="I350" i="4"/>
  <c r="J350" i="4"/>
  <c r="K350" i="4"/>
  <c r="L350" i="4"/>
  <c r="M350" i="4"/>
  <c r="N350" i="4"/>
  <c r="O350" i="4"/>
  <c r="P350" i="4"/>
  <c r="Q350" i="4"/>
  <c r="I351" i="4"/>
  <c r="J351" i="4"/>
  <c r="K351" i="4"/>
  <c r="L351" i="4"/>
  <c r="M351" i="4"/>
  <c r="N351" i="4"/>
  <c r="O351" i="4"/>
  <c r="P351" i="4"/>
  <c r="Q351" i="4"/>
  <c r="I352" i="4"/>
  <c r="J352" i="4"/>
  <c r="K352" i="4"/>
  <c r="L352" i="4"/>
  <c r="M352" i="4"/>
  <c r="N352" i="4"/>
  <c r="O352" i="4"/>
  <c r="P352" i="4"/>
  <c r="Q352" i="4"/>
  <c r="I353" i="4"/>
  <c r="J353" i="4"/>
  <c r="K353" i="4"/>
  <c r="L353" i="4"/>
  <c r="M353" i="4"/>
  <c r="N353" i="4"/>
  <c r="O353" i="4"/>
  <c r="P353" i="4"/>
  <c r="Q353" i="4"/>
  <c r="I354" i="4"/>
  <c r="J354" i="4"/>
  <c r="K354" i="4"/>
  <c r="L354" i="4"/>
  <c r="M354" i="4"/>
  <c r="N354" i="4"/>
  <c r="O354" i="4"/>
  <c r="P354" i="4"/>
  <c r="Q354" i="4"/>
  <c r="I355" i="4"/>
  <c r="J355" i="4"/>
  <c r="K355" i="4"/>
  <c r="L355" i="4"/>
  <c r="M355" i="4"/>
  <c r="N355" i="4"/>
  <c r="O355" i="4"/>
  <c r="P355" i="4"/>
  <c r="Q355" i="4"/>
  <c r="I356" i="4"/>
  <c r="J356" i="4"/>
  <c r="K356" i="4"/>
  <c r="L356" i="4"/>
  <c r="M356" i="4"/>
  <c r="N356" i="4"/>
  <c r="O356" i="4"/>
  <c r="P356" i="4"/>
  <c r="Q356" i="4"/>
  <c r="I357" i="4"/>
  <c r="J357" i="4"/>
  <c r="K357" i="4"/>
  <c r="L357" i="4"/>
  <c r="M357" i="4"/>
  <c r="N357" i="4"/>
  <c r="O357" i="4"/>
  <c r="P357" i="4"/>
  <c r="Q357" i="4"/>
  <c r="I358" i="4"/>
  <c r="J358" i="4"/>
  <c r="K358" i="4"/>
  <c r="L358" i="4"/>
  <c r="M358" i="4"/>
  <c r="N358" i="4"/>
  <c r="O358" i="4"/>
  <c r="P358" i="4"/>
  <c r="Q358" i="4"/>
  <c r="I359" i="4"/>
  <c r="J359" i="4"/>
  <c r="K359" i="4"/>
  <c r="L359" i="4"/>
  <c r="M359" i="4"/>
  <c r="N359" i="4"/>
  <c r="O359" i="4"/>
  <c r="P359" i="4"/>
  <c r="Q359" i="4"/>
  <c r="I360" i="4"/>
  <c r="J360" i="4"/>
  <c r="K360" i="4"/>
  <c r="L360" i="4"/>
  <c r="M360" i="4"/>
  <c r="N360" i="4"/>
  <c r="O360" i="4"/>
  <c r="P360" i="4"/>
  <c r="Q360" i="4"/>
  <c r="I361" i="4"/>
  <c r="J361" i="4"/>
  <c r="K361" i="4"/>
  <c r="L361" i="4"/>
  <c r="M361" i="4"/>
  <c r="N361" i="4"/>
  <c r="O361" i="4"/>
  <c r="P361" i="4"/>
  <c r="Q361" i="4"/>
  <c r="I362" i="4"/>
  <c r="J362" i="4"/>
  <c r="K362" i="4"/>
  <c r="L362" i="4"/>
  <c r="M362" i="4"/>
  <c r="N362" i="4"/>
  <c r="O362" i="4"/>
  <c r="P362" i="4"/>
  <c r="Q362" i="4"/>
  <c r="I363" i="4"/>
  <c r="J363" i="4"/>
  <c r="K363" i="4"/>
  <c r="L363" i="4"/>
  <c r="M363" i="4"/>
  <c r="N363" i="4"/>
  <c r="O363" i="4"/>
  <c r="P363" i="4"/>
  <c r="Q363" i="4"/>
  <c r="I364" i="4"/>
  <c r="J364" i="4"/>
  <c r="K364" i="4"/>
  <c r="L364" i="4"/>
  <c r="M364" i="4"/>
  <c r="N364" i="4"/>
  <c r="O364" i="4"/>
  <c r="P364" i="4"/>
  <c r="Q364" i="4"/>
  <c r="I365" i="4"/>
  <c r="J365" i="4"/>
  <c r="K365" i="4"/>
  <c r="L365" i="4"/>
  <c r="M365" i="4"/>
  <c r="N365" i="4"/>
  <c r="O365" i="4"/>
  <c r="P365" i="4"/>
  <c r="Q365" i="4"/>
  <c r="I366" i="4"/>
  <c r="J366" i="4"/>
  <c r="K366" i="4"/>
  <c r="L366" i="4"/>
  <c r="M366" i="4"/>
  <c r="N366" i="4"/>
  <c r="O366" i="4"/>
  <c r="P366" i="4"/>
  <c r="Q366" i="4"/>
  <c r="I367" i="4"/>
  <c r="J367" i="4"/>
  <c r="K367" i="4"/>
  <c r="L367" i="4"/>
  <c r="M367" i="4"/>
  <c r="N367" i="4"/>
  <c r="O367" i="4"/>
  <c r="P367" i="4"/>
  <c r="Q367" i="4"/>
  <c r="I368" i="4"/>
  <c r="J368" i="4"/>
  <c r="K368" i="4"/>
  <c r="L368" i="4"/>
  <c r="M368" i="4"/>
  <c r="N368" i="4"/>
  <c r="O368" i="4"/>
  <c r="P368" i="4"/>
  <c r="Q368" i="4"/>
  <c r="I369" i="4"/>
  <c r="J369" i="4"/>
  <c r="K369" i="4"/>
  <c r="L369" i="4"/>
  <c r="M369" i="4"/>
  <c r="N369" i="4"/>
  <c r="O369" i="4"/>
  <c r="P369" i="4"/>
  <c r="Q369" i="4"/>
  <c r="I370" i="4"/>
  <c r="J370" i="4"/>
  <c r="K370" i="4"/>
  <c r="L370" i="4"/>
  <c r="M370" i="4"/>
  <c r="N370" i="4"/>
  <c r="O370" i="4"/>
  <c r="P370" i="4"/>
  <c r="Q370" i="4"/>
  <c r="I371" i="4"/>
  <c r="J371" i="4"/>
  <c r="K371" i="4"/>
  <c r="L371" i="4"/>
  <c r="M371" i="4"/>
  <c r="N371" i="4"/>
  <c r="O371" i="4"/>
  <c r="P371" i="4"/>
  <c r="Q371" i="4"/>
  <c r="I372" i="4"/>
  <c r="J372" i="4"/>
  <c r="K372" i="4"/>
  <c r="L372" i="4"/>
  <c r="M372" i="4"/>
  <c r="N372" i="4"/>
  <c r="O372" i="4"/>
  <c r="P372" i="4"/>
  <c r="Q372" i="4"/>
  <c r="I373" i="4"/>
  <c r="J373" i="4"/>
  <c r="K373" i="4"/>
  <c r="L373" i="4"/>
  <c r="M373" i="4"/>
  <c r="N373" i="4"/>
  <c r="O373" i="4"/>
  <c r="P373" i="4"/>
  <c r="Q373" i="4"/>
  <c r="I374" i="4"/>
  <c r="J374" i="4"/>
  <c r="K374" i="4"/>
  <c r="L374" i="4"/>
  <c r="M374" i="4"/>
  <c r="N374" i="4"/>
  <c r="O374" i="4"/>
  <c r="P374" i="4"/>
  <c r="Q374" i="4"/>
  <c r="I375" i="4"/>
  <c r="J375" i="4"/>
  <c r="K375" i="4"/>
  <c r="L375" i="4"/>
  <c r="M375" i="4"/>
  <c r="N375" i="4"/>
  <c r="O375" i="4"/>
  <c r="P375" i="4"/>
  <c r="Q375" i="4"/>
  <c r="I376" i="4"/>
  <c r="J376" i="4"/>
  <c r="K376" i="4"/>
  <c r="L376" i="4"/>
  <c r="M376" i="4"/>
  <c r="N376" i="4"/>
  <c r="O376" i="4"/>
  <c r="P376" i="4"/>
  <c r="Q376" i="4"/>
  <c r="I377" i="4"/>
  <c r="J377" i="4"/>
  <c r="K377" i="4"/>
  <c r="L377" i="4"/>
  <c r="M377" i="4"/>
  <c r="N377" i="4"/>
  <c r="O377" i="4"/>
  <c r="P377" i="4"/>
  <c r="Q377" i="4"/>
  <c r="I378" i="4"/>
  <c r="J378" i="4"/>
  <c r="K378" i="4"/>
  <c r="L378" i="4"/>
  <c r="M378" i="4"/>
  <c r="N378" i="4"/>
  <c r="O378" i="4"/>
  <c r="P378" i="4"/>
  <c r="Q378" i="4"/>
  <c r="I379" i="4"/>
  <c r="J379" i="4"/>
  <c r="K379" i="4"/>
  <c r="L379" i="4"/>
  <c r="M379" i="4"/>
  <c r="N379" i="4"/>
  <c r="O379" i="4"/>
  <c r="P379" i="4"/>
  <c r="Q379" i="4"/>
  <c r="I380" i="4"/>
  <c r="J380" i="4"/>
  <c r="K380" i="4"/>
  <c r="L380" i="4"/>
  <c r="M380" i="4"/>
  <c r="N380" i="4"/>
  <c r="O380" i="4"/>
  <c r="P380" i="4"/>
  <c r="Q380" i="4"/>
  <c r="I381" i="4"/>
  <c r="J381" i="4"/>
  <c r="K381" i="4"/>
  <c r="L381" i="4"/>
  <c r="M381" i="4"/>
  <c r="N381" i="4"/>
  <c r="O381" i="4"/>
  <c r="P381" i="4"/>
  <c r="Q381" i="4"/>
  <c r="I382" i="4"/>
  <c r="J382" i="4"/>
  <c r="K382" i="4"/>
  <c r="L382" i="4"/>
  <c r="M382" i="4"/>
  <c r="N382" i="4"/>
  <c r="O382" i="4"/>
  <c r="P382" i="4"/>
  <c r="Q382" i="4"/>
  <c r="I383" i="4"/>
  <c r="J383" i="4"/>
  <c r="K383" i="4"/>
  <c r="L383" i="4"/>
  <c r="M383" i="4"/>
  <c r="N383" i="4"/>
  <c r="O383" i="4"/>
  <c r="P383" i="4"/>
  <c r="Q383" i="4"/>
  <c r="I384" i="4"/>
  <c r="J384" i="4"/>
  <c r="K384" i="4"/>
  <c r="L384" i="4"/>
  <c r="M384" i="4"/>
  <c r="N384" i="4"/>
  <c r="O384" i="4"/>
  <c r="P384" i="4"/>
  <c r="Q384" i="4"/>
  <c r="I385" i="4"/>
  <c r="J385" i="4"/>
  <c r="K385" i="4"/>
  <c r="L385" i="4"/>
  <c r="M385" i="4"/>
  <c r="N385" i="4"/>
  <c r="O385" i="4"/>
  <c r="P385" i="4"/>
  <c r="Q385" i="4"/>
  <c r="I386" i="4"/>
  <c r="J386" i="4"/>
  <c r="K386" i="4"/>
  <c r="L386" i="4"/>
  <c r="M386" i="4"/>
  <c r="N386" i="4"/>
  <c r="O386" i="4"/>
  <c r="P386" i="4"/>
  <c r="Q386" i="4"/>
  <c r="I387" i="4"/>
  <c r="J387" i="4"/>
  <c r="K387" i="4"/>
  <c r="L387" i="4"/>
  <c r="M387" i="4"/>
  <c r="N387" i="4"/>
  <c r="O387" i="4"/>
  <c r="P387" i="4"/>
  <c r="Q387" i="4"/>
  <c r="I388" i="4"/>
  <c r="J388" i="4"/>
  <c r="K388" i="4"/>
  <c r="L388" i="4"/>
  <c r="M388" i="4"/>
  <c r="N388" i="4"/>
  <c r="O388" i="4"/>
  <c r="P388" i="4"/>
  <c r="Q388" i="4"/>
  <c r="I389" i="4"/>
  <c r="J389" i="4"/>
  <c r="K389" i="4"/>
  <c r="L389" i="4"/>
  <c r="M389" i="4"/>
  <c r="N389" i="4"/>
  <c r="O389" i="4"/>
  <c r="P389" i="4"/>
  <c r="Q389" i="4"/>
  <c r="I390" i="4"/>
  <c r="J390" i="4"/>
  <c r="K390" i="4"/>
  <c r="L390" i="4"/>
  <c r="M390" i="4"/>
  <c r="N390" i="4"/>
  <c r="O390" i="4"/>
  <c r="P390" i="4"/>
  <c r="Q390" i="4"/>
  <c r="I391" i="4"/>
  <c r="J391" i="4"/>
  <c r="K391" i="4"/>
  <c r="L391" i="4"/>
  <c r="M391" i="4"/>
  <c r="N391" i="4"/>
  <c r="O391" i="4"/>
  <c r="P391" i="4"/>
  <c r="Q391" i="4"/>
  <c r="I392" i="4"/>
  <c r="J392" i="4"/>
  <c r="K392" i="4"/>
  <c r="L392" i="4"/>
  <c r="M392" i="4"/>
  <c r="N392" i="4"/>
  <c r="O392" i="4"/>
  <c r="P392" i="4"/>
  <c r="Q392" i="4"/>
  <c r="I393" i="4"/>
  <c r="J393" i="4"/>
  <c r="K393" i="4"/>
  <c r="L393" i="4"/>
  <c r="M393" i="4"/>
  <c r="N393" i="4"/>
  <c r="O393" i="4"/>
  <c r="P393" i="4"/>
  <c r="Q393" i="4"/>
  <c r="I394" i="4"/>
  <c r="J394" i="4"/>
  <c r="K394" i="4"/>
  <c r="L394" i="4"/>
  <c r="M394" i="4"/>
  <c r="N394" i="4"/>
  <c r="O394" i="4"/>
  <c r="P394" i="4"/>
  <c r="Q394" i="4"/>
  <c r="I395" i="4"/>
  <c r="J395" i="4"/>
  <c r="K395" i="4"/>
  <c r="L395" i="4"/>
  <c r="M395" i="4"/>
  <c r="N395" i="4"/>
  <c r="O395" i="4"/>
  <c r="P395" i="4"/>
  <c r="Q395" i="4"/>
  <c r="I396" i="4"/>
  <c r="J396" i="4"/>
  <c r="K396" i="4"/>
  <c r="L396" i="4"/>
  <c r="M396" i="4"/>
  <c r="N396" i="4"/>
  <c r="O396" i="4"/>
  <c r="P396" i="4"/>
  <c r="Q396" i="4"/>
  <c r="I397" i="4"/>
  <c r="J397" i="4"/>
  <c r="K397" i="4"/>
  <c r="L397" i="4"/>
  <c r="M397" i="4"/>
  <c r="N397" i="4"/>
  <c r="O397" i="4"/>
  <c r="P397" i="4"/>
  <c r="Q397" i="4"/>
  <c r="I398" i="4"/>
  <c r="J398" i="4"/>
  <c r="K398" i="4"/>
  <c r="L398" i="4"/>
  <c r="M398" i="4"/>
  <c r="N398" i="4"/>
  <c r="O398" i="4"/>
  <c r="P398" i="4"/>
  <c r="Q398" i="4"/>
  <c r="I399" i="4"/>
  <c r="J399" i="4"/>
  <c r="K399" i="4"/>
  <c r="L399" i="4"/>
  <c r="M399" i="4"/>
  <c r="N399" i="4"/>
  <c r="O399" i="4"/>
  <c r="P399" i="4"/>
  <c r="Q399" i="4"/>
  <c r="I400" i="4"/>
  <c r="J400" i="4"/>
  <c r="K400" i="4"/>
  <c r="L400" i="4"/>
  <c r="M400" i="4"/>
  <c r="N400" i="4"/>
  <c r="O400" i="4"/>
  <c r="P400" i="4"/>
  <c r="Q400" i="4"/>
  <c r="I401" i="4"/>
  <c r="J401" i="4"/>
  <c r="K401" i="4"/>
  <c r="L401" i="4"/>
  <c r="M401" i="4"/>
  <c r="N401" i="4"/>
  <c r="O401" i="4"/>
  <c r="P401" i="4"/>
  <c r="Q401" i="4"/>
  <c r="I402" i="4"/>
  <c r="J402" i="4"/>
  <c r="K402" i="4"/>
  <c r="L402" i="4"/>
  <c r="M402" i="4"/>
  <c r="N402" i="4"/>
  <c r="O402" i="4"/>
  <c r="P402" i="4"/>
  <c r="Q402" i="4"/>
  <c r="I403" i="4"/>
  <c r="J403" i="4"/>
  <c r="K403" i="4"/>
  <c r="L403" i="4"/>
  <c r="M403" i="4"/>
  <c r="N403" i="4"/>
  <c r="O403" i="4"/>
  <c r="P403" i="4"/>
  <c r="Q403" i="4"/>
  <c r="I404" i="4"/>
  <c r="J404" i="4"/>
  <c r="K404" i="4"/>
  <c r="L404" i="4"/>
  <c r="M404" i="4"/>
  <c r="N404" i="4"/>
  <c r="O404" i="4"/>
  <c r="P404" i="4"/>
  <c r="Q404" i="4"/>
  <c r="I405" i="4"/>
  <c r="J405" i="4"/>
  <c r="K405" i="4"/>
  <c r="L405" i="4"/>
  <c r="M405" i="4"/>
  <c r="N405" i="4"/>
  <c r="O405" i="4"/>
  <c r="P405" i="4"/>
  <c r="Q405" i="4"/>
  <c r="I406" i="4"/>
  <c r="J406" i="4"/>
  <c r="K406" i="4"/>
  <c r="L406" i="4"/>
  <c r="M406" i="4"/>
  <c r="N406" i="4"/>
  <c r="O406" i="4"/>
  <c r="P406" i="4"/>
  <c r="Q406" i="4"/>
  <c r="I407" i="4"/>
  <c r="J407" i="4"/>
  <c r="K407" i="4"/>
  <c r="L407" i="4"/>
  <c r="M407" i="4"/>
  <c r="N407" i="4"/>
  <c r="O407" i="4"/>
  <c r="P407" i="4"/>
  <c r="Q407" i="4"/>
  <c r="I408" i="4"/>
  <c r="J408" i="4"/>
  <c r="K408" i="4"/>
  <c r="L408" i="4"/>
  <c r="M408" i="4"/>
  <c r="N408" i="4"/>
  <c r="O408" i="4"/>
  <c r="P408" i="4"/>
  <c r="Q408" i="4"/>
  <c r="I409" i="4"/>
  <c r="J409" i="4"/>
  <c r="K409" i="4"/>
  <c r="L409" i="4"/>
  <c r="M409" i="4"/>
  <c r="N409" i="4"/>
  <c r="O409" i="4"/>
  <c r="P409" i="4"/>
  <c r="Q409" i="4"/>
  <c r="I410" i="4"/>
  <c r="J410" i="4"/>
  <c r="K410" i="4"/>
  <c r="L410" i="4"/>
  <c r="M410" i="4"/>
  <c r="N410" i="4"/>
  <c r="O410" i="4"/>
  <c r="P410" i="4"/>
  <c r="Q410" i="4"/>
  <c r="I411" i="4"/>
  <c r="J411" i="4"/>
  <c r="K411" i="4"/>
  <c r="L411" i="4"/>
  <c r="M411" i="4"/>
  <c r="N411" i="4"/>
  <c r="O411" i="4"/>
  <c r="P411" i="4"/>
  <c r="Q411" i="4"/>
  <c r="I412" i="4"/>
  <c r="J412" i="4"/>
  <c r="K412" i="4"/>
  <c r="L412" i="4"/>
  <c r="M412" i="4"/>
  <c r="N412" i="4"/>
  <c r="O412" i="4"/>
  <c r="P412" i="4"/>
  <c r="Q412" i="4"/>
  <c r="I413" i="4"/>
  <c r="J413" i="4"/>
  <c r="K413" i="4"/>
  <c r="L413" i="4"/>
  <c r="M413" i="4"/>
  <c r="N413" i="4"/>
  <c r="O413" i="4"/>
  <c r="P413" i="4"/>
  <c r="Q413" i="4"/>
  <c r="I414" i="4"/>
  <c r="J414" i="4"/>
  <c r="K414" i="4"/>
  <c r="L414" i="4"/>
  <c r="M414" i="4"/>
  <c r="N414" i="4"/>
  <c r="O414" i="4"/>
  <c r="P414" i="4"/>
  <c r="Q414" i="4"/>
  <c r="I415" i="4"/>
  <c r="J415" i="4"/>
  <c r="K415" i="4"/>
  <c r="L415" i="4"/>
  <c r="M415" i="4"/>
  <c r="N415" i="4"/>
  <c r="O415" i="4"/>
  <c r="P415" i="4"/>
  <c r="Q415" i="4"/>
  <c r="I416" i="4"/>
  <c r="J416" i="4"/>
  <c r="K416" i="4"/>
  <c r="L416" i="4"/>
  <c r="M416" i="4"/>
  <c r="N416" i="4"/>
  <c r="O416" i="4"/>
  <c r="P416" i="4"/>
  <c r="Q416" i="4"/>
  <c r="I417" i="4"/>
  <c r="J417" i="4"/>
  <c r="K417" i="4"/>
  <c r="L417" i="4"/>
  <c r="M417" i="4"/>
  <c r="N417" i="4"/>
  <c r="O417" i="4"/>
  <c r="P417" i="4"/>
  <c r="Q417" i="4"/>
  <c r="I418" i="4"/>
  <c r="J418" i="4"/>
  <c r="K418" i="4"/>
  <c r="L418" i="4"/>
  <c r="M418" i="4"/>
  <c r="N418" i="4"/>
  <c r="O418" i="4"/>
  <c r="P418" i="4"/>
  <c r="Q418" i="4"/>
  <c r="I419" i="4"/>
  <c r="J419" i="4"/>
  <c r="K419" i="4"/>
  <c r="L419" i="4"/>
  <c r="M419" i="4"/>
  <c r="N419" i="4"/>
  <c r="O419" i="4"/>
  <c r="P419" i="4"/>
  <c r="Q419" i="4"/>
  <c r="I420" i="4"/>
  <c r="J420" i="4"/>
  <c r="K420" i="4"/>
  <c r="L420" i="4"/>
  <c r="M420" i="4"/>
  <c r="N420" i="4"/>
  <c r="O420" i="4"/>
  <c r="P420" i="4"/>
  <c r="Q420" i="4"/>
  <c r="I421" i="4"/>
  <c r="J421" i="4"/>
  <c r="K421" i="4"/>
  <c r="L421" i="4"/>
  <c r="M421" i="4"/>
  <c r="N421" i="4"/>
  <c r="O421" i="4"/>
  <c r="P421" i="4"/>
  <c r="Q421" i="4"/>
  <c r="I422" i="4"/>
  <c r="J422" i="4"/>
  <c r="K422" i="4"/>
  <c r="L422" i="4"/>
  <c r="M422" i="4"/>
  <c r="N422" i="4"/>
  <c r="O422" i="4"/>
  <c r="P422" i="4"/>
  <c r="Q422" i="4"/>
  <c r="I423" i="4"/>
  <c r="J423" i="4"/>
  <c r="K423" i="4"/>
  <c r="L423" i="4"/>
  <c r="M423" i="4"/>
  <c r="N423" i="4"/>
  <c r="O423" i="4"/>
  <c r="P423" i="4"/>
  <c r="Q423" i="4"/>
  <c r="I424" i="4"/>
  <c r="J424" i="4"/>
  <c r="K424" i="4"/>
  <c r="L424" i="4"/>
  <c r="M424" i="4"/>
  <c r="N424" i="4"/>
  <c r="O424" i="4"/>
  <c r="P424" i="4"/>
  <c r="Q424" i="4"/>
  <c r="I425" i="4"/>
  <c r="J425" i="4"/>
  <c r="K425" i="4"/>
  <c r="L425" i="4"/>
  <c r="M425" i="4"/>
  <c r="N425" i="4"/>
  <c r="O425" i="4"/>
  <c r="P425" i="4"/>
  <c r="Q425" i="4"/>
  <c r="I426" i="4"/>
  <c r="J426" i="4"/>
  <c r="K426" i="4"/>
  <c r="L426" i="4"/>
  <c r="M426" i="4"/>
  <c r="N426" i="4"/>
  <c r="O426" i="4"/>
  <c r="P426" i="4"/>
  <c r="Q426" i="4"/>
  <c r="I427" i="4"/>
  <c r="J427" i="4"/>
  <c r="K427" i="4"/>
  <c r="L427" i="4"/>
  <c r="M427" i="4"/>
  <c r="N427" i="4"/>
  <c r="O427" i="4"/>
  <c r="P427" i="4"/>
  <c r="Q427" i="4"/>
  <c r="I428" i="4"/>
  <c r="J428" i="4"/>
  <c r="K428" i="4"/>
  <c r="L428" i="4"/>
  <c r="M428" i="4"/>
  <c r="N428" i="4"/>
  <c r="O428" i="4"/>
  <c r="P428" i="4"/>
  <c r="Q428" i="4"/>
  <c r="I429" i="4"/>
  <c r="J429" i="4"/>
  <c r="K429" i="4"/>
  <c r="L429" i="4"/>
  <c r="M429" i="4"/>
  <c r="N429" i="4"/>
  <c r="O429" i="4"/>
  <c r="P429" i="4"/>
  <c r="Q429" i="4"/>
  <c r="I430" i="4"/>
  <c r="J430" i="4"/>
  <c r="K430" i="4"/>
  <c r="L430" i="4"/>
  <c r="M430" i="4"/>
  <c r="N430" i="4"/>
  <c r="O430" i="4"/>
  <c r="P430" i="4"/>
  <c r="Q430" i="4"/>
  <c r="I431" i="4"/>
  <c r="J431" i="4"/>
  <c r="K431" i="4"/>
  <c r="L431" i="4"/>
  <c r="M431" i="4"/>
  <c r="N431" i="4"/>
  <c r="O431" i="4"/>
  <c r="P431" i="4"/>
  <c r="Q431" i="4"/>
  <c r="I432" i="4"/>
  <c r="J432" i="4"/>
  <c r="K432" i="4"/>
  <c r="L432" i="4"/>
  <c r="M432" i="4"/>
  <c r="N432" i="4"/>
  <c r="O432" i="4"/>
  <c r="P432" i="4"/>
  <c r="Q432" i="4"/>
  <c r="I433" i="4"/>
  <c r="J433" i="4"/>
  <c r="K433" i="4"/>
  <c r="L433" i="4"/>
  <c r="M433" i="4"/>
  <c r="N433" i="4"/>
  <c r="O433" i="4"/>
  <c r="P433" i="4"/>
  <c r="Q433" i="4"/>
  <c r="I434" i="4"/>
  <c r="J434" i="4"/>
  <c r="K434" i="4"/>
  <c r="L434" i="4"/>
  <c r="M434" i="4"/>
  <c r="N434" i="4"/>
  <c r="O434" i="4"/>
  <c r="P434" i="4"/>
  <c r="Q434" i="4"/>
  <c r="I435" i="4"/>
  <c r="J435" i="4"/>
  <c r="K435" i="4"/>
  <c r="L435" i="4"/>
  <c r="M435" i="4"/>
  <c r="N435" i="4"/>
  <c r="O435" i="4"/>
  <c r="P435" i="4"/>
  <c r="Q435" i="4"/>
  <c r="I436" i="4"/>
  <c r="J436" i="4"/>
  <c r="K436" i="4"/>
  <c r="L436" i="4"/>
  <c r="M436" i="4"/>
  <c r="N436" i="4"/>
  <c r="O436" i="4"/>
  <c r="P436" i="4"/>
  <c r="Q436" i="4"/>
  <c r="I437" i="4"/>
  <c r="J437" i="4"/>
  <c r="K437" i="4"/>
  <c r="L437" i="4"/>
  <c r="M437" i="4"/>
  <c r="N437" i="4"/>
  <c r="O437" i="4"/>
  <c r="P437" i="4"/>
  <c r="Q437" i="4"/>
  <c r="I438" i="4"/>
  <c r="J438" i="4"/>
  <c r="K438" i="4"/>
  <c r="L438" i="4"/>
  <c r="M438" i="4"/>
  <c r="N438" i="4"/>
  <c r="O438" i="4"/>
  <c r="P438" i="4"/>
  <c r="Q438" i="4"/>
  <c r="I439" i="4"/>
  <c r="J439" i="4"/>
  <c r="K439" i="4"/>
  <c r="L439" i="4"/>
  <c r="M439" i="4"/>
  <c r="N439" i="4"/>
  <c r="O439" i="4"/>
  <c r="P439" i="4"/>
  <c r="Q439" i="4"/>
  <c r="I440" i="4"/>
  <c r="J440" i="4"/>
  <c r="K440" i="4"/>
  <c r="L440" i="4"/>
  <c r="M440" i="4"/>
  <c r="N440" i="4"/>
  <c r="O440" i="4"/>
  <c r="P440" i="4"/>
  <c r="Q440" i="4"/>
  <c r="I441" i="4"/>
  <c r="J441" i="4"/>
  <c r="K441" i="4"/>
  <c r="L441" i="4"/>
  <c r="M441" i="4"/>
  <c r="N441" i="4"/>
  <c r="O441" i="4"/>
  <c r="P441" i="4"/>
  <c r="Q441" i="4"/>
  <c r="I442" i="4"/>
  <c r="J442" i="4"/>
  <c r="K442" i="4"/>
  <c r="L442" i="4"/>
  <c r="M442" i="4"/>
  <c r="N442" i="4"/>
  <c r="O442" i="4"/>
  <c r="P442" i="4"/>
  <c r="Q442" i="4"/>
  <c r="I443" i="4"/>
  <c r="J443" i="4"/>
  <c r="K443" i="4"/>
  <c r="L443" i="4"/>
  <c r="M443" i="4"/>
  <c r="N443" i="4"/>
  <c r="O443" i="4"/>
  <c r="P443" i="4"/>
  <c r="Q443" i="4"/>
  <c r="I444" i="4"/>
  <c r="J444" i="4"/>
  <c r="K444" i="4"/>
  <c r="L444" i="4"/>
  <c r="M444" i="4"/>
  <c r="N444" i="4"/>
  <c r="O444" i="4"/>
  <c r="P444" i="4"/>
  <c r="Q444" i="4"/>
  <c r="I445" i="4"/>
  <c r="J445" i="4"/>
  <c r="K445" i="4"/>
  <c r="L445" i="4"/>
  <c r="M445" i="4"/>
  <c r="N445" i="4"/>
  <c r="O445" i="4"/>
  <c r="P445" i="4"/>
  <c r="Q445" i="4"/>
  <c r="I446" i="4"/>
  <c r="J446" i="4"/>
  <c r="K446" i="4"/>
  <c r="L446" i="4"/>
  <c r="M446" i="4"/>
  <c r="N446" i="4"/>
  <c r="O446" i="4"/>
  <c r="P446" i="4"/>
  <c r="Q446" i="4"/>
  <c r="I447" i="4"/>
  <c r="J447" i="4"/>
  <c r="K447" i="4"/>
  <c r="L447" i="4"/>
  <c r="M447" i="4"/>
  <c r="N447" i="4"/>
  <c r="O447" i="4"/>
  <c r="P447" i="4"/>
  <c r="Q447" i="4"/>
  <c r="I448" i="4"/>
  <c r="J448" i="4"/>
  <c r="K448" i="4"/>
  <c r="L448" i="4"/>
  <c r="M448" i="4"/>
  <c r="N448" i="4"/>
  <c r="O448" i="4"/>
  <c r="P448" i="4"/>
  <c r="Q448" i="4"/>
  <c r="I449" i="4"/>
  <c r="J449" i="4"/>
  <c r="K449" i="4"/>
  <c r="L449" i="4"/>
  <c r="M449" i="4"/>
  <c r="N449" i="4"/>
  <c r="O449" i="4"/>
  <c r="P449" i="4"/>
  <c r="Q449" i="4"/>
  <c r="I450" i="4"/>
  <c r="J450" i="4"/>
  <c r="K450" i="4"/>
  <c r="L450" i="4"/>
  <c r="M450" i="4"/>
  <c r="N450" i="4"/>
  <c r="O450" i="4"/>
  <c r="P450" i="4"/>
  <c r="Q450" i="4"/>
  <c r="I451" i="4"/>
  <c r="J451" i="4"/>
  <c r="K451" i="4"/>
  <c r="L451" i="4"/>
  <c r="M451" i="4"/>
  <c r="N451" i="4"/>
  <c r="O451" i="4"/>
  <c r="P451" i="4"/>
  <c r="Q451" i="4"/>
  <c r="I452" i="4"/>
  <c r="J452" i="4"/>
  <c r="K452" i="4"/>
  <c r="L452" i="4"/>
  <c r="M452" i="4"/>
  <c r="N452" i="4"/>
  <c r="O452" i="4"/>
  <c r="P452" i="4"/>
  <c r="Q452" i="4"/>
  <c r="I453" i="4"/>
  <c r="J453" i="4"/>
  <c r="K453" i="4"/>
  <c r="L453" i="4"/>
  <c r="M453" i="4"/>
  <c r="N453" i="4"/>
  <c r="O453" i="4"/>
  <c r="P453" i="4"/>
  <c r="Q453" i="4"/>
  <c r="I454" i="4"/>
  <c r="J454" i="4"/>
  <c r="K454" i="4"/>
  <c r="L454" i="4"/>
  <c r="M454" i="4"/>
  <c r="N454" i="4"/>
  <c r="O454" i="4"/>
  <c r="P454" i="4"/>
  <c r="Q454" i="4"/>
  <c r="I455" i="4"/>
  <c r="J455" i="4"/>
  <c r="K455" i="4"/>
  <c r="L455" i="4"/>
  <c r="M455" i="4"/>
  <c r="N455" i="4"/>
  <c r="O455" i="4"/>
  <c r="P455" i="4"/>
  <c r="Q455" i="4"/>
  <c r="I456" i="4"/>
  <c r="J456" i="4"/>
  <c r="K456" i="4"/>
  <c r="L456" i="4"/>
  <c r="M456" i="4"/>
  <c r="N456" i="4"/>
  <c r="O456" i="4"/>
  <c r="P456" i="4"/>
  <c r="Q456" i="4"/>
  <c r="I457" i="4"/>
  <c r="J457" i="4"/>
  <c r="K457" i="4"/>
  <c r="L457" i="4"/>
  <c r="M457" i="4"/>
  <c r="N457" i="4"/>
  <c r="O457" i="4"/>
  <c r="P457" i="4"/>
  <c r="Q457" i="4"/>
  <c r="I458" i="4"/>
  <c r="J458" i="4"/>
  <c r="K458" i="4"/>
  <c r="L458" i="4"/>
  <c r="M458" i="4"/>
  <c r="N458" i="4"/>
  <c r="O458" i="4"/>
  <c r="P458" i="4"/>
  <c r="Q458" i="4"/>
  <c r="I459" i="4"/>
  <c r="J459" i="4"/>
  <c r="K459" i="4"/>
  <c r="L459" i="4"/>
  <c r="M459" i="4"/>
  <c r="N459" i="4"/>
  <c r="O459" i="4"/>
  <c r="P459" i="4"/>
  <c r="Q459" i="4"/>
  <c r="I460" i="4"/>
  <c r="J460" i="4"/>
  <c r="K460" i="4"/>
  <c r="L460" i="4"/>
  <c r="M460" i="4"/>
  <c r="N460" i="4"/>
  <c r="O460" i="4"/>
  <c r="P460" i="4"/>
  <c r="Q460" i="4"/>
  <c r="I461" i="4"/>
  <c r="J461" i="4"/>
  <c r="K461" i="4"/>
  <c r="L461" i="4"/>
  <c r="M461" i="4"/>
  <c r="N461" i="4"/>
  <c r="O461" i="4"/>
  <c r="P461" i="4"/>
  <c r="Q461" i="4"/>
  <c r="I462" i="4"/>
  <c r="J462" i="4"/>
  <c r="K462" i="4"/>
  <c r="L462" i="4"/>
  <c r="M462" i="4"/>
  <c r="N462" i="4"/>
  <c r="O462" i="4"/>
  <c r="P462" i="4"/>
  <c r="Q462" i="4"/>
  <c r="I463" i="4"/>
  <c r="J463" i="4"/>
  <c r="K463" i="4"/>
  <c r="L463" i="4"/>
  <c r="M463" i="4"/>
  <c r="N463" i="4"/>
  <c r="O463" i="4"/>
  <c r="P463" i="4"/>
  <c r="Q463" i="4"/>
  <c r="I464" i="4"/>
  <c r="J464" i="4"/>
  <c r="K464" i="4"/>
  <c r="L464" i="4"/>
  <c r="M464" i="4"/>
  <c r="N464" i="4"/>
  <c r="O464" i="4"/>
  <c r="P464" i="4"/>
  <c r="Q464" i="4"/>
  <c r="I465" i="4"/>
  <c r="J465" i="4"/>
  <c r="K465" i="4"/>
  <c r="L465" i="4"/>
  <c r="M465" i="4"/>
  <c r="N465" i="4"/>
  <c r="O465" i="4"/>
  <c r="P465" i="4"/>
  <c r="Q465" i="4"/>
  <c r="I466" i="4"/>
  <c r="J466" i="4"/>
  <c r="K466" i="4"/>
  <c r="L466" i="4"/>
  <c r="M466" i="4"/>
  <c r="N466" i="4"/>
  <c r="O466" i="4"/>
  <c r="P466" i="4"/>
  <c r="Q466" i="4"/>
  <c r="I467" i="4"/>
  <c r="J467" i="4"/>
  <c r="K467" i="4"/>
  <c r="L467" i="4"/>
  <c r="M467" i="4"/>
  <c r="N467" i="4"/>
  <c r="O467" i="4"/>
  <c r="P467" i="4"/>
  <c r="Q467" i="4"/>
  <c r="I468" i="4"/>
  <c r="J468" i="4"/>
  <c r="K468" i="4"/>
  <c r="L468" i="4"/>
  <c r="M468" i="4"/>
  <c r="N468" i="4"/>
  <c r="O468" i="4"/>
  <c r="P468" i="4"/>
  <c r="Q468" i="4"/>
  <c r="I469" i="4"/>
  <c r="J469" i="4"/>
  <c r="K469" i="4"/>
  <c r="L469" i="4"/>
  <c r="M469" i="4"/>
  <c r="N469" i="4"/>
  <c r="O469" i="4"/>
  <c r="P469" i="4"/>
  <c r="Q469" i="4"/>
  <c r="I470" i="4"/>
  <c r="J470" i="4"/>
  <c r="K470" i="4"/>
  <c r="L470" i="4"/>
  <c r="M470" i="4"/>
  <c r="N470" i="4"/>
  <c r="O470" i="4"/>
  <c r="P470" i="4"/>
  <c r="Q470" i="4"/>
  <c r="I471" i="4"/>
  <c r="J471" i="4"/>
  <c r="K471" i="4"/>
  <c r="L471" i="4"/>
  <c r="M471" i="4"/>
  <c r="N471" i="4"/>
  <c r="O471" i="4"/>
  <c r="P471" i="4"/>
  <c r="Q471" i="4"/>
  <c r="I472" i="4"/>
  <c r="J472" i="4"/>
  <c r="K472" i="4"/>
  <c r="L472" i="4"/>
  <c r="M472" i="4"/>
  <c r="N472" i="4"/>
  <c r="O472" i="4"/>
  <c r="P472" i="4"/>
  <c r="Q472" i="4"/>
  <c r="I473" i="4"/>
  <c r="J473" i="4"/>
  <c r="K473" i="4"/>
  <c r="L473" i="4"/>
  <c r="M473" i="4"/>
  <c r="N473" i="4"/>
  <c r="O473" i="4"/>
  <c r="P473" i="4"/>
  <c r="Q473" i="4"/>
  <c r="I474" i="4"/>
  <c r="J474" i="4"/>
  <c r="K474" i="4"/>
  <c r="L474" i="4"/>
  <c r="M474" i="4"/>
  <c r="N474" i="4"/>
  <c r="O474" i="4"/>
  <c r="P474" i="4"/>
  <c r="Q474" i="4"/>
  <c r="I475" i="4"/>
  <c r="J475" i="4"/>
  <c r="K475" i="4"/>
  <c r="L475" i="4"/>
  <c r="M475" i="4"/>
  <c r="N475" i="4"/>
  <c r="O475" i="4"/>
  <c r="P475" i="4"/>
  <c r="Q475" i="4"/>
  <c r="I476" i="4"/>
  <c r="J476" i="4"/>
  <c r="K476" i="4"/>
  <c r="L476" i="4"/>
  <c r="M476" i="4"/>
  <c r="N476" i="4"/>
  <c r="O476" i="4"/>
  <c r="P476" i="4"/>
  <c r="Q476" i="4"/>
  <c r="I477" i="4"/>
  <c r="J477" i="4"/>
  <c r="K477" i="4"/>
  <c r="L477" i="4"/>
  <c r="M477" i="4"/>
  <c r="N477" i="4"/>
  <c r="O477" i="4"/>
  <c r="P477" i="4"/>
  <c r="Q477" i="4"/>
  <c r="I478" i="4"/>
  <c r="J478" i="4"/>
  <c r="K478" i="4"/>
  <c r="L478" i="4"/>
  <c r="M478" i="4"/>
  <c r="N478" i="4"/>
  <c r="O478" i="4"/>
  <c r="P478" i="4"/>
  <c r="Q478" i="4"/>
  <c r="I479" i="4"/>
  <c r="J479" i="4"/>
  <c r="K479" i="4"/>
  <c r="L479" i="4"/>
  <c r="M479" i="4"/>
  <c r="N479" i="4"/>
  <c r="O479" i="4"/>
  <c r="P479" i="4"/>
  <c r="Q479" i="4"/>
  <c r="I480" i="4"/>
  <c r="J480" i="4"/>
  <c r="K480" i="4"/>
  <c r="L480" i="4"/>
  <c r="M480" i="4"/>
  <c r="N480" i="4"/>
  <c r="O480" i="4"/>
  <c r="P480" i="4"/>
  <c r="Q480" i="4"/>
  <c r="I481" i="4"/>
  <c r="J481" i="4"/>
  <c r="K481" i="4"/>
  <c r="L481" i="4"/>
  <c r="M481" i="4"/>
  <c r="N481" i="4"/>
  <c r="O481" i="4"/>
  <c r="P481" i="4"/>
  <c r="Q481" i="4"/>
  <c r="I482" i="4"/>
  <c r="J482" i="4"/>
  <c r="K482" i="4"/>
  <c r="L482" i="4"/>
  <c r="M482" i="4"/>
  <c r="N482" i="4"/>
  <c r="O482" i="4"/>
  <c r="P482" i="4"/>
  <c r="Q482" i="4"/>
  <c r="I483" i="4"/>
  <c r="J483" i="4"/>
  <c r="K483" i="4"/>
  <c r="L483" i="4"/>
  <c r="M483" i="4"/>
  <c r="N483" i="4"/>
  <c r="O483" i="4"/>
  <c r="P483" i="4"/>
  <c r="Q483" i="4"/>
  <c r="I484" i="4"/>
  <c r="J484" i="4"/>
  <c r="K484" i="4"/>
  <c r="L484" i="4"/>
  <c r="M484" i="4"/>
  <c r="N484" i="4"/>
  <c r="O484" i="4"/>
  <c r="P484" i="4"/>
  <c r="Q484" i="4"/>
  <c r="I485" i="4"/>
  <c r="J485" i="4"/>
  <c r="K485" i="4"/>
  <c r="L485" i="4"/>
  <c r="M485" i="4"/>
  <c r="N485" i="4"/>
  <c r="O485" i="4"/>
  <c r="P485" i="4"/>
  <c r="Q485" i="4"/>
  <c r="I486" i="4"/>
  <c r="J486" i="4"/>
  <c r="K486" i="4"/>
  <c r="L486" i="4"/>
  <c r="M486" i="4"/>
  <c r="N486" i="4"/>
  <c r="O486" i="4"/>
  <c r="P486" i="4"/>
  <c r="Q486" i="4"/>
  <c r="I487" i="4"/>
  <c r="J487" i="4"/>
  <c r="K487" i="4"/>
  <c r="L487" i="4"/>
  <c r="M487" i="4"/>
  <c r="N487" i="4"/>
  <c r="O487" i="4"/>
  <c r="P487" i="4"/>
  <c r="Q487" i="4"/>
  <c r="I488" i="4"/>
  <c r="J488" i="4"/>
  <c r="K488" i="4"/>
  <c r="L488" i="4"/>
  <c r="M488" i="4"/>
  <c r="N488" i="4"/>
  <c r="O488" i="4"/>
  <c r="P488" i="4"/>
  <c r="Q488" i="4"/>
  <c r="I489" i="4"/>
  <c r="J489" i="4"/>
  <c r="K489" i="4"/>
  <c r="L489" i="4"/>
  <c r="M489" i="4"/>
  <c r="N489" i="4"/>
  <c r="O489" i="4"/>
  <c r="P489" i="4"/>
  <c r="Q489" i="4"/>
  <c r="I490" i="4"/>
  <c r="J490" i="4"/>
  <c r="K490" i="4"/>
  <c r="L490" i="4"/>
  <c r="M490" i="4"/>
  <c r="N490" i="4"/>
  <c r="O490" i="4"/>
  <c r="P490" i="4"/>
  <c r="Q490" i="4"/>
  <c r="I491" i="4"/>
  <c r="J491" i="4"/>
  <c r="K491" i="4"/>
  <c r="L491" i="4"/>
  <c r="M491" i="4"/>
  <c r="N491" i="4"/>
  <c r="O491" i="4"/>
  <c r="P491" i="4"/>
  <c r="Q491" i="4"/>
  <c r="I492" i="4"/>
  <c r="J492" i="4"/>
  <c r="K492" i="4"/>
  <c r="L492" i="4"/>
  <c r="M492" i="4"/>
  <c r="N492" i="4"/>
  <c r="O492" i="4"/>
  <c r="P492" i="4"/>
  <c r="Q492" i="4"/>
  <c r="I493" i="4"/>
  <c r="J493" i="4"/>
  <c r="K493" i="4"/>
  <c r="L493" i="4"/>
  <c r="M493" i="4"/>
  <c r="N493" i="4"/>
  <c r="O493" i="4"/>
  <c r="P493" i="4"/>
  <c r="Q493" i="4"/>
  <c r="I494" i="4"/>
  <c r="J494" i="4"/>
  <c r="K494" i="4"/>
  <c r="L494" i="4"/>
  <c r="M494" i="4"/>
  <c r="N494" i="4"/>
  <c r="O494" i="4"/>
  <c r="P494" i="4"/>
  <c r="Q494" i="4"/>
  <c r="I495" i="4"/>
  <c r="J495" i="4"/>
  <c r="K495" i="4"/>
  <c r="L495" i="4"/>
  <c r="M495" i="4"/>
  <c r="N495" i="4"/>
  <c r="O495" i="4"/>
  <c r="P495" i="4"/>
  <c r="Q495" i="4"/>
  <c r="I496" i="4"/>
  <c r="J496" i="4"/>
  <c r="K496" i="4"/>
  <c r="L496" i="4"/>
  <c r="M496" i="4"/>
  <c r="N496" i="4"/>
  <c r="O496" i="4"/>
  <c r="P496" i="4"/>
  <c r="Q496" i="4"/>
  <c r="I497" i="4"/>
  <c r="J497" i="4"/>
  <c r="K497" i="4"/>
  <c r="L497" i="4"/>
  <c r="M497" i="4"/>
  <c r="N497" i="4"/>
  <c r="O497" i="4"/>
  <c r="P497" i="4"/>
  <c r="Q497" i="4"/>
  <c r="I498" i="4"/>
  <c r="J498" i="4"/>
  <c r="K498" i="4"/>
  <c r="L498" i="4"/>
  <c r="M498" i="4"/>
  <c r="N498" i="4"/>
  <c r="O498" i="4"/>
  <c r="P498" i="4"/>
  <c r="Q498" i="4"/>
  <c r="I499" i="4"/>
  <c r="J499" i="4"/>
  <c r="K499" i="4"/>
  <c r="L499" i="4"/>
  <c r="M499" i="4"/>
  <c r="N499" i="4"/>
  <c r="O499" i="4"/>
  <c r="P499" i="4"/>
  <c r="Q499" i="4"/>
  <c r="I500" i="4"/>
  <c r="J500" i="4"/>
  <c r="K500" i="4"/>
  <c r="L500" i="4"/>
  <c r="M500" i="4"/>
  <c r="N500" i="4"/>
  <c r="O500" i="4"/>
  <c r="P500" i="4"/>
  <c r="Q500" i="4"/>
  <c r="I501" i="4"/>
  <c r="J501" i="4"/>
  <c r="K501" i="4"/>
  <c r="L501" i="4"/>
  <c r="M501" i="4"/>
  <c r="N501" i="4"/>
  <c r="O501" i="4"/>
  <c r="P501" i="4"/>
  <c r="Q501" i="4"/>
  <c r="I502" i="4"/>
  <c r="J502" i="4"/>
  <c r="K502" i="4"/>
  <c r="L502" i="4"/>
  <c r="M502" i="4"/>
  <c r="N502" i="4"/>
  <c r="O502" i="4"/>
  <c r="P502" i="4"/>
  <c r="Q502" i="4"/>
  <c r="I503" i="4"/>
  <c r="J503" i="4"/>
  <c r="K503" i="4"/>
  <c r="L503" i="4"/>
  <c r="M503" i="4"/>
  <c r="N503" i="4"/>
  <c r="O503" i="4"/>
  <c r="P503" i="4"/>
  <c r="Q503" i="4"/>
  <c r="I504" i="4"/>
  <c r="J504" i="4"/>
  <c r="K504" i="4"/>
  <c r="L504" i="4"/>
  <c r="M504" i="4"/>
  <c r="N504" i="4"/>
  <c r="O504" i="4"/>
  <c r="P504" i="4"/>
  <c r="Q504" i="4"/>
  <c r="I505" i="4"/>
  <c r="J505" i="4"/>
  <c r="K505" i="4"/>
  <c r="L505" i="4"/>
  <c r="M505" i="4"/>
  <c r="N505" i="4"/>
  <c r="O505" i="4"/>
  <c r="P505" i="4"/>
  <c r="Q505" i="4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J7" i="3"/>
  <c r="K7" i="3"/>
  <c r="L7" i="3"/>
  <c r="M7" i="3"/>
  <c r="J8" i="3"/>
  <c r="K8" i="3"/>
  <c r="L8" i="3"/>
  <c r="M8" i="3"/>
  <c r="J9" i="3"/>
  <c r="K9" i="3"/>
  <c r="L9" i="3"/>
  <c r="M9" i="3"/>
  <c r="J10" i="3"/>
  <c r="K10" i="3"/>
  <c r="L10" i="3"/>
  <c r="M10" i="3"/>
  <c r="J11" i="3"/>
  <c r="K11" i="3"/>
  <c r="L11" i="3"/>
  <c r="M11" i="3"/>
  <c r="J12" i="3"/>
  <c r="K12" i="3"/>
  <c r="L12" i="3"/>
  <c r="M12" i="3"/>
  <c r="J13" i="3"/>
  <c r="K13" i="3"/>
  <c r="L13" i="3"/>
  <c r="M13" i="3"/>
  <c r="J14" i="3"/>
  <c r="K14" i="3"/>
  <c r="L14" i="3"/>
  <c r="M14" i="3"/>
  <c r="J15" i="3"/>
  <c r="K15" i="3"/>
  <c r="L15" i="3"/>
  <c r="M15" i="3"/>
  <c r="J16" i="3"/>
  <c r="K16" i="3"/>
  <c r="L16" i="3"/>
  <c r="M16" i="3"/>
  <c r="J17" i="3"/>
  <c r="K17" i="3"/>
  <c r="L17" i="3"/>
  <c r="M17" i="3"/>
  <c r="J18" i="3"/>
  <c r="K18" i="3"/>
  <c r="L18" i="3"/>
  <c r="M18" i="3"/>
  <c r="J19" i="3"/>
  <c r="K19" i="3"/>
  <c r="L19" i="3"/>
  <c r="M19" i="3"/>
  <c r="J20" i="3"/>
  <c r="K20" i="3"/>
  <c r="L20" i="3"/>
  <c r="M20" i="3"/>
  <c r="J21" i="3"/>
  <c r="K21" i="3"/>
  <c r="L21" i="3"/>
  <c r="M21" i="3"/>
  <c r="J22" i="3"/>
  <c r="K22" i="3"/>
  <c r="L22" i="3"/>
  <c r="M22" i="3"/>
  <c r="J23" i="3"/>
  <c r="K23" i="3"/>
  <c r="L23" i="3"/>
  <c r="M23" i="3"/>
  <c r="J24" i="3"/>
  <c r="K24" i="3"/>
  <c r="L24" i="3"/>
  <c r="M24" i="3"/>
  <c r="J25" i="3"/>
  <c r="K25" i="3"/>
  <c r="L25" i="3"/>
  <c r="M25" i="3"/>
  <c r="J26" i="3"/>
  <c r="K26" i="3"/>
  <c r="L26" i="3"/>
  <c r="M26" i="3"/>
  <c r="J27" i="3"/>
  <c r="K27" i="3"/>
  <c r="L27" i="3"/>
  <c r="M27" i="3"/>
  <c r="J28" i="3"/>
  <c r="K28" i="3"/>
  <c r="L28" i="3"/>
  <c r="M28" i="3"/>
  <c r="J29" i="3"/>
  <c r="K29" i="3"/>
  <c r="L29" i="3"/>
  <c r="M29" i="3"/>
  <c r="J30" i="3"/>
  <c r="K30" i="3"/>
  <c r="L30" i="3"/>
  <c r="M30" i="3"/>
  <c r="J31" i="3"/>
  <c r="K31" i="3"/>
  <c r="L31" i="3"/>
  <c r="M31" i="3"/>
  <c r="J32" i="3"/>
  <c r="K32" i="3"/>
  <c r="L32" i="3"/>
  <c r="M32" i="3"/>
  <c r="J33" i="3"/>
  <c r="K33" i="3"/>
  <c r="L33" i="3"/>
  <c r="M33" i="3"/>
  <c r="J34" i="3"/>
  <c r="K34" i="3"/>
  <c r="L34" i="3"/>
  <c r="M34" i="3"/>
  <c r="J35" i="3"/>
  <c r="K35" i="3"/>
  <c r="L35" i="3"/>
  <c r="M35" i="3"/>
  <c r="J36" i="3"/>
  <c r="K36" i="3"/>
  <c r="L36" i="3"/>
  <c r="M36" i="3"/>
  <c r="J37" i="3"/>
  <c r="K37" i="3"/>
  <c r="L37" i="3"/>
  <c r="M37" i="3"/>
  <c r="J38" i="3"/>
  <c r="K38" i="3"/>
  <c r="L38" i="3"/>
  <c r="M38" i="3"/>
  <c r="J39" i="3"/>
  <c r="K39" i="3"/>
  <c r="L39" i="3"/>
  <c r="M39" i="3"/>
  <c r="J40" i="3"/>
  <c r="K40" i="3"/>
  <c r="L40" i="3"/>
  <c r="M40" i="3"/>
  <c r="J41" i="3"/>
  <c r="K41" i="3"/>
  <c r="L41" i="3"/>
  <c r="M41" i="3"/>
  <c r="J42" i="3"/>
  <c r="K42" i="3"/>
  <c r="L42" i="3"/>
  <c r="M42" i="3"/>
  <c r="J43" i="3"/>
  <c r="K43" i="3"/>
  <c r="L43" i="3"/>
  <c r="M43" i="3"/>
  <c r="J44" i="3"/>
  <c r="K44" i="3"/>
  <c r="L44" i="3"/>
  <c r="M44" i="3"/>
  <c r="J45" i="3"/>
  <c r="K45" i="3"/>
  <c r="L45" i="3"/>
  <c r="M45" i="3"/>
  <c r="J46" i="3"/>
  <c r="K46" i="3"/>
  <c r="L46" i="3"/>
  <c r="M46" i="3"/>
  <c r="J47" i="3"/>
  <c r="K47" i="3"/>
  <c r="L47" i="3"/>
  <c r="M47" i="3"/>
  <c r="J48" i="3"/>
  <c r="K48" i="3"/>
  <c r="L48" i="3"/>
  <c r="M48" i="3"/>
  <c r="J49" i="3"/>
  <c r="K49" i="3"/>
  <c r="L49" i="3"/>
  <c r="M49" i="3"/>
  <c r="J50" i="3"/>
  <c r="K50" i="3"/>
  <c r="L50" i="3"/>
  <c r="M50" i="3"/>
  <c r="J51" i="3"/>
  <c r="K51" i="3"/>
  <c r="L51" i="3"/>
  <c r="M51" i="3"/>
  <c r="J52" i="3"/>
  <c r="K52" i="3"/>
  <c r="L52" i="3"/>
  <c r="M52" i="3"/>
  <c r="J53" i="3"/>
  <c r="K53" i="3"/>
  <c r="L53" i="3"/>
  <c r="M53" i="3"/>
  <c r="J54" i="3"/>
  <c r="K54" i="3"/>
  <c r="L54" i="3"/>
  <c r="M54" i="3"/>
  <c r="J55" i="3"/>
  <c r="K55" i="3"/>
  <c r="L55" i="3"/>
  <c r="M55" i="3"/>
  <c r="J56" i="3"/>
  <c r="K56" i="3"/>
  <c r="L56" i="3"/>
  <c r="M56" i="3"/>
  <c r="J57" i="3"/>
  <c r="K57" i="3"/>
  <c r="L57" i="3"/>
  <c r="M57" i="3"/>
  <c r="J58" i="3"/>
  <c r="K58" i="3"/>
  <c r="L58" i="3"/>
  <c r="M58" i="3"/>
  <c r="J59" i="3"/>
  <c r="K59" i="3"/>
  <c r="L59" i="3"/>
  <c r="M59" i="3"/>
  <c r="J60" i="3"/>
  <c r="K60" i="3"/>
  <c r="L60" i="3"/>
  <c r="M60" i="3"/>
  <c r="J61" i="3"/>
  <c r="K61" i="3"/>
  <c r="L61" i="3"/>
  <c r="M61" i="3"/>
  <c r="J62" i="3"/>
  <c r="K62" i="3"/>
  <c r="L62" i="3"/>
  <c r="M62" i="3"/>
  <c r="J63" i="3"/>
  <c r="K63" i="3"/>
  <c r="L63" i="3"/>
  <c r="M63" i="3"/>
  <c r="J64" i="3"/>
  <c r="K64" i="3"/>
  <c r="L64" i="3"/>
  <c r="M64" i="3"/>
  <c r="J65" i="3"/>
  <c r="K65" i="3"/>
  <c r="L65" i="3"/>
  <c r="M65" i="3"/>
  <c r="J66" i="3"/>
  <c r="K66" i="3"/>
  <c r="L66" i="3"/>
  <c r="M66" i="3"/>
  <c r="J67" i="3"/>
  <c r="K67" i="3"/>
  <c r="L67" i="3"/>
  <c r="M67" i="3"/>
  <c r="J68" i="3"/>
  <c r="K68" i="3"/>
  <c r="L68" i="3"/>
  <c r="M68" i="3"/>
  <c r="J69" i="3"/>
  <c r="K69" i="3"/>
  <c r="L69" i="3"/>
  <c r="M69" i="3"/>
  <c r="J70" i="3"/>
  <c r="K70" i="3"/>
  <c r="L70" i="3"/>
  <c r="M70" i="3"/>
  <c r="J71" i="3"/>
  <c r="K71" i="3"/>
  <c r="L71" i="3"/>
  <c r="M71" i="3"/>
  <c r="J72" i="3"/>
  <c r="K72" i="3"/>
  <c r="L72" i="3"/>
  <c r="M72" i="3"/>
  <c r="J73" i="3"/>
  <c r="K73" i="3"/>
  <c r="L73" i="3"/>
  <c r="M73" i="3"/>
  <c r="J74" i="3"/>
  <c r="K74" i="3"/>
  <c r="L74" i="3"/>
  <c r="M74" i="3"/>
  <c r="J75" i="3"/>
  <c r="K75" i="3"/>
  <c r="L75" i="3"/>
  <c r="M75" i="3"/>
  <c r="J76" i="3"/>
  <c r="K76" i="3"/>
  <c r="L76" i="3"/>
  <c r="M76" i="3"/>
  <c r="J77" i="3"/>
  <c r="K77" i="3"/>
  <c r="L77" i="3"/>
  <c r="M77" i="3"/>
  <c r="J78" i="3"/>
  <c r="K78" i="3"/>
  <c r="L78" i="3"/>
  <c r="M78" i="3"/>
  <c r="J79" i="3"/>
  <c r="K79" i="3"/>
  <c r="L79" i="3"/>
  <c r="M79" i="3"/>
  <c r="J80" i="3"/>
  <c r="K80" i="3"/>
  <c r="L80" i="3"/>
  <c r="M80" i="3"/>
  <c r="J81" i="3"/>
  <c r="K81" i="3"/>
  <c r="L81" i="3"/>
  <c r="M81" i="3"/>
  <c r="J82" i="3"/>
  <c r="K82" i="3"/>
  <c r="L82" i="3"/>
  <c r="M82" i="3"/>
  <c r="J83" i="3"/>
  <c r="K83" i="3"/>
  <c r="L83" i="3"/>
  <c r="M83" i="3"/>
  <c r="J84" i="3"/>
  <c r="K84" i="3"/>
  <c r="L84" i="3"/>
  <c r="M84" i="3"/>
  <c r="J85" i="3"/>
  <c r="K85" i="3"/>
  <c r="L85" i="3"/>
  <c r="M85" i="3"/>
  <c r="J86" i="3"/>
  <c r="K86" i="3"/>
  <c r="L86" i="3"/>
  <c r="M86" i="3"/>
  <c r="J87" i="3"/>
  <c r="K87" i="3"/>
  <c r="L87" i="3"/>
  <c r="M87" i="3"/>
  <c r="J88" i="3"/>
  <c r="K88" i="3"/>
  <c r="L88" i="3"/>
  <c r="M88" i="3"/>
  <c r="J89" i="3"/>
  <c r="K89" i="3"/>
  <c r="L89" i="3"/>
  <c r="M89" i="3"/>
  <c r="J90" i="3"/>
  <c r="K90" i="3"/>
  <c r="L90" i="3"/>
  <c r="M90" i="3"/>
  <c r="J91" i="3"/>
  <c r="K91" i="3"/>
  <c r="L91" i="3"/>
  <c r="M91" i="3"/>
  <c r="J92" i="3"/>
  <c r="K92" i="3"/>
  <c r="L92" i="3"/>
  <c r="M92" i="3"/>
  <c r="J93" i="3"/>
  <c r="K93" i="3"/>
  <c r="L93" i="3"/>
  <c r="M93" i="3"/>
  <c r="J94" i="3"/>
  <c r="K94" i="3"/>
  <c r="L94" i="3"/>
  <c r="M94" i="3"/>
  <c r="J95" i="3"/>
  <c r="K95" i="3"/>
  <c r="L95" i="3"/>
  <c r="M95" i="3"/>
  <c r="J96" i="3"/>
  <c r="K96" i="3"/>
  <c r="L96" i="3"/>
  <c r="M96" i="3"/>
  <c r="J97" i="3"/>
  <c r="K97" i="3"/>
  <c r="L97" i="3"/>
  <c r="M97" i="3"/>
  <c r="J98" i="3"/>
  <c r="K98" i="3"/>
  <c r="L98" i="3"/>
  <c r="M98" i="3"/>
  <c r="J99" i="3"/>
  <c r="K99" i="3"/>
  <c r="L99" i="3"/>
  <c r="M99" i="3"/>
  <c r="J100" i="3"/>
  <c r="K100" i="3"/>
  <c r="L100" i="3"/>
  <c r="M100" i="3"/>
  <c r="J101" i="3"/>
  <c r="K101" i="3"/>
  <c r="L101" i="3"/>
  <c r="M101" i="3"/>
  <c r="J102" i="3"/>
  <c r="K102" i="3"/>
  <c r="L102" i="3"/>
  <c r="M102" i="3"/>
  <c r="J103" i="3"/>
  <c r="K103" i="3"/>
  <c r="L103" i="3"/>
  <c r="M103" i="3"/>
  <c r="J104" i="3"/>
  <c r="K104" i="3"/>
  <c r="L104" i="3"/>
  <c r="M104" i="3"/>
  <c r="J105" i="3"/>
  <c r="K105" i="3"/>
  <c r="L105" i="3"/>
  <c r="M105" i="3"/>
  <c r="J106" i="3"/>
  <c r="K106" i="3"/>
  <c r="L106" i="3"/>
  <c r="M106" i="3"/>
  <c r="J107" i="3"/>
  <c r="K107" i="3"/>
  <c r="L107" i="3"/>
  <c r="M107" i="3"/>
  <c r="J108" i="3"/>
  <c r="K108" i="3"/>
  <c r="L108" i="3"/>
  <c r="M108" i="3"/>
  <c r="J109" i="3"/>
  <c r="K109" i="3"/>
  <c r="L109" i="3"/>
  <c r="M109" i="3"/>
  <c r="J110" i="3"/>
  <c r="K110" i="3"/>
  <c r="L110" i="3"/>
  <c r="M110" i="3"/>
  <c r="J111" i="3"/>
  <c r="K111" i="3"/>
  <c r="L111" i="3"/>
  <c r="M111" i="3"/>
  <c r="J112" i="3"/>
  <c r="K112" i="3"/>
  <c r="L112" i="3"/>
  <c r="M112" i="3"/>
  <c r="J113" i="3"/>
  <c r="K113" i="3"/>
  <c r="L113" i="3"/>
  <c r="M113" i="3"/>
  <c r="J114" i="3"/>
  <c r="K114" i="3"/>
  <c r="L114" i="3"/>
  <c r="M114" i="3"/>
  <c r="J115" i="3"/>
  <c r="K115" i="3"/>
  <c r="L115" i="3"/>
  <c r="M115" i="3"/>
  <c r="J116" i="3"/>
  <c r="K116" i="3"/>
  <c r="L116" i="3"/>
  <c r="M116" i="3"/>
  <c r="J117" i="3"/>
  <c r="K117" i="3"/>
  <c r="L117" i="3"/>
  <c r="M117" i="3"/>
  <c r="J118" i="3"/>
  <c r="K118" i="3"/>
  <c r="L118" i="3"/>
  <c r="M118" i="3"/>
  <c r="J119" i="3"/>
  <c r="K119" i="3"/>
  <c r="L119" i="3"/>
  <c r="M119" i="3"/>
  <c r="J120" i="3"/>
  <c r="K120" i="3"/>
  <c r="L120" i="3"/>
  <c r="M120" i="3"/>
  <c r="J121" i="3"/>
  <c r="K121" i="3"/>
  <c r="L121" i="3"/>
  <c r="M121" i="3"/>
  <c r="J122" i="3"/>
  <c r="K122" i="3"/>
  <c r="L122" i="3"/>
  <c r="M122" i="3"/>
  <c r="J123" i="3"/>
  <c r="K123" i="3"/>
  <c r="L123" i="3"/>
  <c r="M123" i="3"/>
  <c r="J124" i="3"/>
  <c r="K124" i="3"/>
  <c r="L124" i="3"/>
  <c r="M124" i="3"/>
  <c r="J125" i="3"/>
  <c r="K125" i="3"/>
  <c r="L125" i="3"/>
  <c r="M125" i="3"/>
  <c r="J126" i="3"/>
  <c r="K126" i="3"/>
  <c r="L126" i="3"/>
  <c r="M126" i="3"/>
  <c r="J127" i="3"/>
  <c r="K127" i="3"/>
  <c r="L127" i="3"/>
  <c r="M127" i="3"/>
  <c r="J128" i="3"/>
  <c r="K128" i="3"/>
  <c r="L128" i="3"/>
  <c r="M128" i="3"/>
  <c r="J129" i="3"/>
  <c r="K129" i="3"/>
  <c r="L129" i="3"/>
  <c r="M129" i="3"/>
  <c r="J130" i="3"/>
  <c r="K130" i="3"/>
  <c r="L130" i="3"/>
  <c r="M130" i="3"/>
  <c r="J131" i="3"/>
  <c r="K131" i="3"/>
  <c r="L131" i="3"/>
  <c r="M131" i="3"/>
  <c r="J132" i="3"/>
  <c r="K132" i="3"/>
  <c r="L132" i="3"/>
  <c r="M132" i="3"/>
  <c r="J133" i="3"/>
  <c r="K133" i="3"/>
  <c r="L133" i="3"/>
  <c r="M133" i="3"/>
  <c r="J134" i="3"/>
  <c r="K134" i="3"/>
  <c r="L134" i="3"/>
  <c r="M134" i="3"/>
  <c r="J135" i="3"/>
  <c r="K135" i="3"/>
  <c r="L135" i="3"/>
  <c r="M135" i="3"/>
  <c r="J136" i="3"/>
  <c r="K136" i="3"/>
  <c r="L136" i="3"/>
  <c r="M136" i="3"/>
  <c r="J137" i="3"/>
  <c r="K137" i="3"/>
  <c r="L137" i="3"/>
  <c r="M137" i="3"/>
  <c r="J138" i="3"/>
  <c r="K138" i="3"/>
  <c r="L138" i="3"/>
  <c r="M138" i="3"/>
  <c r="J139" i="3"/>
  <c r="K139" i="3"/>
  <c r="L139" i="3"/>
  <c r="M139" i="3"/>
  <c r="J140" i="3"/>
  <c r="K140" i="3"/>
  <c r="L140" i="3"/>
  <c r="M140" i="3"/>
  <c r="J141" i="3"/>
  <c r="K141" i="3"/>
  <c r="L141" i="3"/>
  <c r="M141" i="3"/>
  <c r="J142" i="3"/>
  <c r="K142" i="3"/>
  <c r="L142" i="3"/>
  <c r="M142" i="3"/>
  <c r="J143" i="3"/>
  <c r="K143" i="3"/>
  <c r="L143" i="3"/>
  <c r="M143" i="3"/>
  <c r="J144" i="3"/>
  <c r="K144" i="3"/>
  <c r="L144" i="3"/>
  <c r="M144" i="3"/>
  <c r="J145" i="3"/>
  <c r="K145" i="3"/>
  <c r="L145" i="3"/>
  <c r="M145" i="3"/>
  <c r="J146" i="3"/>
  <c r="K146" i="3"/>
  <c r="L146" i="3"/>
  <c r="M146" i="3"/>
  <c r="J147" i="3"/>
  <c r="K147" i="3"/>
  <c r="L147" i="3"/>
  <c r="M147" i="3"/>
  <c r="J148" i="3"/>
  <c r="K148" i="3"/>
  <c r="L148" i="3"/>
  <c r="M148" i="3"/>
  <c r="J149" i="3"/>
  <c r="K149" i="3"/>
  <c r="L149" i="3"/>
  <c r="M149" i="3"/>
  <c r="J150" i="3"/>
  <c r="K150" i="3"/>
  <c r="L150" i="3"/>
  <c r="M150" i="3"/>
  <c r="J151" i="3"/>
  <c r="K151" i="3"/>
  <c r="L151" i="3"/>
  <c r="M151" i="3"/>
  <c r="J152" i="3"/>
  <c r="K152" i="3"/>
  <c r="L152" i="3"/>
  <c r="M152" i="3"/>
  <c r="J153" i="3"/>
  <c r="K153" i="3"/>
  <c r="L153" i="3"/>
  <c r="M153" i="3"/>
  <c r="J154" i="3"/>
  <c r="K154" i="3"/>
  <c r="L154" i="3"/>
  <c r="M154" i="3"/>
  <c r="J155" i="3"/>
  <c r="K155" i="3"/>
  <c r="L155" i="3"/>
  <c r="M155" i="3"/>
  <c r="J156" i="3"/>
  <c r="K156" i="3"/>
  <c r="L156" i="3"/>
  <c r="M156" i="3"/>
  <c r="J157" i="3"/>
  <c r="K157" i="3"/>
  <c r="L157" i="3"/>
  <c r="M157" i="3"/>
  <c r="J158" i="3"/>
  <c r="K158" i="3"/>
  <c r="L158" i="3"/>
  <c r="M158" i="3"/>
  <c r="J159" i="3"/>
  <c r="K159" i="3"/>
  <c r="L159" i="3"/>
  <c r="M159" i="3"/>
  <c r="J160" i="3"/>
  <c r="K160" i="3"/>
  <c r="L160" i="3"/>
  <c r="M160" i="3"/>
  <c r="J161" i="3"/>
  <c r="K161" i="3"/>
  <c r="L161" i="3"/>
  <c r="M161" i="3"/>
  <c r="J162" i="3"/>
  <c r="K162" i="3"/>
  <c r="L162" i="3"/>
  <c r="M162" i="3"/>
  <c r="J163" i="3"/>
  <c r="K163" i="3"/>
  <c r="L163" i="3"/>
  <c r="M163" i="3"/>
  <c r="J164" i="3"/>
  <c r="K164" i="3"/>
  <c r="L164" i="3"/>
  <c r="M164" i="3"/>
  <c r="J165" i="3"/>
  <c r="K165" i="3"/>
  <c r="L165" i="3"/>
  <c r="M165" i="3"/>
  <c r="J166" i="3"/>
  <c r="K166" i="3"/>
  <c r="L166" i="3"/>
  <c r="M166" i="3"/>
  <c r="J167" i="3"/>
  <c r="K167" i="3"/>
  <c r="L167" i="3"/>
  <c r="M167" i="3"/>
  <c r="J168" i="3"/>
  <c r="K168" i="3"/>
  <c r="L168" i="3"/>
  <c r="M168" i="3"/>
  <c r="J169" i="3"/>
  <c r="K169" i="3"/>
  <c r="L169" i="3"/>
  <c r="M169" i="3"/>
  <c r="J170" i="3"/>
  <c r="K170" i="3"/>
  <c r="L170" i="3"/>
  <c r="M170" i="3"/>
  <c r="J171" i="3"/>
  <c r="K171" i="3"/>
  <c r="L171" i="3"/>
  <c r="M171" i="3"/>
  <c r="J172" i="3"/>
  <c r="K172" i="3"/>
  <c r="L172" i="3"/>
  <c r="M172" i="3"/>
  <c r="J173" i="3"/>
  <c r="K173" i="3"/>
  <c r="L173" i="3"/>
  <c r="M173" i="3"/>
  <c r="J174" i="3"/>
  <c r="K174" i="3"/>
  <c r="L174" i="3"/>
  <c r="M174" i="3"/>
  <c r="J175" i="3"/>
  <c r="K175" i="3"/>
  <c r="L175" i="3"/>
  <c r="M175" i="3"/>
  <c r="J176" i="3"/>
  <c r="K176" i="3"/>
  <c r="L176" i="3"/>
  <c r="M176" i="3"/>
  <c r="J177" i="3"/>
  <c r="K177" i="3"/>
  <c r="L177" i="3"/>
  <c r="M177" i="3"/>
  <c r="J178" i="3"/>
  <c r="K178" i="3"/>
  <c r="L178" i="3"/>
  <c r="M178" i="3"/>
  <c r="J179" i="3"/>
  <c r="K179" i="3"/>
  <c r="L179" i="3"/>
  <c r="M179" i="3"/>
  <c r="J180" i="3"/>
  <c r="K180" i="3"/>
  <c r="L180" i="3"/>
  <c r="M180" i="3"/>
  <c r="J181" i="3"/>
  <c r="K181" i="3"/>
  <c r="L181" i="3"/>
  <c r="M181" i="3"/>
  <c r="J182" i="3"/>
  <c r="K182" i="3"/>
  <c r="L182" i="3"/>
  <c r="M182" i="3"/>
  <c r="J183" i="3"/>
  <c r="K183" i="3"/>
  <c r="L183" i="3"/>
  <c r="M183" i="3"/>
  <c r="J184" i="3"/>
  <c r="K184" i="3"/>
  <c r="L184" i="3"/>
  <c r="M184" i="3"/>
  <c r="J185" i="3"/>
  <c r="K185" i="3"/>
  <c r="L185" i="3"/>
  <c r="M185" i="3"/>
  <c r="J186" i="3"/>
  <c r="K186" i="3"/>
  <c r="L186" i="3"/>
  <c r="M186" i="3"/>
  <c r="J187" i="3"/>
  <c r="K187" i="3"/>
  <c r="L187" i="3"/>
  <c r="M187" i="3"/>
  <c r="J188" i="3"/>
  <c r="K188" i="3"/>
  <c r="L188" i="3"/>
  <c r="M188" i="3"/>
  <c r="J189" i="3"/>
  <c r="K189" i="3"/>
  <c r="L189" i="3"/>
  <c r="M189" i="3"/>
  <c r="J190" i="3"/>
  <c r="K190" i="3"/>
  <c r="L190" i="3"/>
  <c r="M190" i="3"/>
  <c r="J191" i="3"/>
  <c r="K191" i="3"/>
  <c r="L191" i="3"/>
  <c r="M191" i="3"/>
  <c r="J192" i="3"/>
  <c r="K192" i="3"/>
  <c r="L192" i="3"/>
  <c r="M192" i="3"/>
  <c r="J193" i="3"/>
  <c r="K193" i="3"/>
  <c r="L193" i="3"/>
  <c r="M193" i="3"/>
  <c r="J194" i="3"/>
  <c r="K194" i="3"/>
  <c r="L194" i="3"/>
  <c r="M194" i="3"/>
  <c r="J195" i="3"/>
  <c r="K195" i="3"/>
  <c r="L195" i="3"/>
  <c r="M195" i="3"/>
  <c r="J196" i="3"/>
  <c r="K196" i="3"/>
  <c r="L196" i="3"/>
  <c r="M196" i="3"/>
  <c r="J197" i="3"/>
  <c r="K197" i="3"/>
  <c r="L197" i="3"/>
  <c r="M197" i="3"/>
  <c r="J198" i="3"/>
  <c r="K198" i="3"/>
  <c r="L198" i="3"/>
  <c r="M198" i="3"/>
  <c r="J199" i="3"/>
  <c r="K199" i="3"/>
  <c r="L199" i="3"/>
  <c r="M199" i="3"/>
  <c r="J200" i="3"/>
  <c r="K200" i="3"/>
  <c r="L200" i="3"/>
  <c r="M200" i="3"/>
  <c r="J201" i="3"/>
  <c r="K201" i="3"/>
  <c r="L201" i="3"/>
  <c r="M201" i="3"/>
  <c r="J202" i="3"/>
  <c r="K202" i="3"/>
  <c r="L202" i="3"/>
  <c r="M202" i="3"/>
  <c r="J203" i="3"/>
  <c r="K203" i="3"/>
  <c r="L203" i="3"/>
  <c r="M203" i="3"/>
  <c r="J204" i="3"/>
  <c r="K204" i="3"/>
  <c r="L204" i="3"/>
  <c r="M204" i="3"/>
  <c r="J205" i="3"/>
  <c r="K205" i="3"/>
  <c r="L205" i="3"/>
  <c r="M205" i="3"/>
  <c r="J206" i="3"/>
  <c r="K206" i="3"/>
  <c r="L206" i="3"/>
  <c r="M206" i="3"/>
  <c r="J207" i="3"/>
  <c r="K207" i="3"/>
  <c r="L207" i="3"/>
  <c r="M207" i="3"/>
  <c r="J208" i="3"/>
  <c r="K208" i="3"/>
  <c r="L208" i="3"/>
  <c r="M208" i="3"/>
  <c r="J209" i="3"/>
  <c r="K209" i="3"/>
  <c r="L209" i="3"/>
  <c r="M209" i="3"/>
  <c r="J210" i="3"/>
  <c r="K210" i="3"/>
  <c r="L210" i="3"/>
  <c r="M210" i="3"/>
  <c r="J211" i="3"/>
  <c r="K211" i="3"/>
  <c r="L211" i="3"/>
  <c r="M211" i="3"/>
  <c r="J212" i="3"/>
  <c r="K212" i="3"/>
  <c r="L212" i="3"/>
  <c r="M212" i="3"/>
  <c r="J213" i="3"/>
  <c r="K213" i="3"/>
  <c r="L213" i="3"/>
  <c r="M213" i="3"/>
  <c r="J214" i="3"/>
  <c r="K214" i="3"/>
  <c r="L214" i="3"/>
  <c r="M214" i="3"/>
  <c r="J215" i="3"/>
  <c r="K215" i="3"/>
  <c r="L215" i="3"/>
  <c r="M215" i="3"/>
  <c r="J216" i="3"/>
  <c r="K216" i="3"/>
  <c r="L216" i="3"/>
  <c r="M216" i="3"/>
  <c r="J217" i="3"/>
  <c r="K217" i="3"/>
  <c r="L217" i="3"/>
  <c r="M217" i="3"/>
  <c r="J218" i="3"/>
  <c r="K218" i="3"/>
  <c r="L218" i="3"/>
  <c r="M218" i="3"/>
  <c r="J219" i="3"/>
  <c r="K219" i="3"/>
  <c r="L219" i="3"/>
  <c r="M219" i="3"/>
  <c r="J220" i="3"/>
  <c r="K220" i="3"/>
  <c r="L220" i="3"/>
  <c r="M220" i="3"/>
  <c r="J221" i="3"/>
  <c r="K221" i="3"/>
  <c r="L221" i="3"/>
  <c r="M221" i="3"/>
  <c r="J222" i="3"/>
  <c r="K222" i="3"/>
  <c r="L222" i="3"/>
  <c r="M222" i="3"/>
  <c r="J223" i="3"/>
  <c r="K223" i="3"/>
  <c r="L223" i="3"/>
  <c r="M223" i="3"/>
  <c r="J224" i="3"/>
  <c r="K224" i="3"/>
  <c r="L224" i="3"/>
  <c r="M224" i="3"/>
  <c r="J225" i="3"/>
  <c r="K225" i="3"/>
  <c r="L225" i="3"/>
  <c r="M225" i="3"/>
  <c r="J226" i="3"/>
  <c r="K226" i="3"/>
  <c r="L226" i="3"/>
  <c r="M226" i="3"/>
  <c r="J227" i="3"/>
  <c r="K227" i="3"/>
  <c r="L227" i="3"/>
  <c r="M227" i="3"/>
  <c r="J228" i="3"/>
  <c r="K228" i="3"/>
  <c r="L228" i="3"/>
  <c r="M228" i="3"/>
  <c r="J229" i="3"/>
  <c r="K229" i="3"/>
  <c r="L229" i="3"/>
  <c r="M229" i="3"/>
  <c r="J230" i="3"/>
  <c r="K230" i="3"/>
  <c r="L230" i="3"/>
  <c r="M230" i="3"/>
  <c r="J231" i="3"/>
  <c r="K231" i="3"/>
  <c r="L231" i="3"/>
  <c r="M231" i="3"/>
  <c r="J232" i="3"/>
  <c r="K232" i="3"/>
  <c r="L232" i="3"/>
  <c r="M232" i="3"/>
  <c r="J233" i="3"/>
  <c r="K233" i="3"/>
  <c r="L233" i="3"/>
  <c r="M233" i="3"/>
  <c r="J234" i="3"/>
  <c r="K234" i="3"/>
  <c r="L234" i="3"/>
  <c r="M234" i="3"/>
  <c r="J235" i="3"/>
  <c r="K235" i="3"/>
  <c r="L235" i="3"/>
  <c r="M235" i="3"/>
  <c r="J236" i="3"/>
  <c r="K236" i="3"/>
  <c r="L236" i="3"/>
  <c r="M236" i="3"/>
  <c r="J237" i="3"/>
  <c r="K237" i="3"/>
  <c r="L237" i="3"/>
  <c r="M237" i="3"/>
  <c r="J238" i="3"/>
  <c r="K238" i="3"/>
  <c r="L238" i="3"/>
  <c r="M238" i="3"/>
  <c r="J239" i="3"/>
  <c r="K239" i="3"/>
  <c r="L239" i="3"/>
  <c r="M239" i="3"/>
  <c r="J240" i="3"/>
  <c r="K240" i="3"/>
  <c r="L240" i="3"/>
  <c r="M240" i="3"/>
  <c r="J241" i="3"/>
  <c r="K241" i="3"/>
  <c r="L241" i="3"/>
  <c r="M241" i="3"/>
  <c r="J242" i="3"/>
  <c r="K242" i="3"/>
  <c r="L242" i="3"/>
  <c r="M242" i="3"/>
  <c r="J243" i="3"/>
  <c r="K243" i="3"/>
  <c r="L243" i="3"/>
  <c r="M243" i="3"/>
  <c r="J244" i="3"/>
  <c r="K244" i="3"/>
  <c r="L244" i="3"/>
  <c r="M244" i="3"/>
  <c r="J245" i="3"/>
  <c r="K245" i="3"/>
  <c r="L245" i="3"/>
  <c r="M245" i="3"/>
  <c r="J246" i="3"/>
  <c r="K246" i="3"/>
  <c r="L246" i="3"/>
  <c r="M246" i="3"/>
  <c r="J247" i="3"/>
  <c r="K247" i="3"/>
  <c r="L247" i="3"/>
  <c r="M247" i="3"/>
  <c r="J248" i="3"/>
  <c r="K248" i="3"/>
  <c r="L248" i="3"/>
  <c r="M248" i="3"/>
  <c r="J249" i="3"/>
  <c r="K249" i="3"/>
  <c r="L249" i="3"/>
  <c r="M249" i="3"/>
  <c r="J250" i="3"/>
  <c r="K250" i="3"/>
  <c r="L250" i="3"/>
  <c r="M250" i="3"/>
  <c r="J251" i="3"/>
  <c r="K251" i="3"/>
  <c r="L251" i="3"/>
  <c r="M251" i="3"/>
  <c r="J252" i="3"/>
  <c r="K252" i="3"/>
  <c r="L252" i="3"/>
  <c r="M252" i="3"/>
  <c r="J253" i="3"/>
  <c r="K253" i="3"/>
  <c r="L253" i="3"/>
  <c r="M253" i="3"/>
  <c r="J254" i="3"/>
  <c r="K254" i="3"/>
  <c r="L254" i="3"/>
  <c r="M254" i="3"/>
  <c r="J255" i="3"/>
  <c r="K255" i="3"/>
  <c r="L255" i="3"/>
  <c r="M255" i="3"/>
  <c r="J256" i="3"/>
  <c r="K256" i="3"/>
  <c r="L256" i="3"/>
  <c r="M256" i="3"/>
  <c r="J257" i="3"/>
  <c r="K257" i="3"/>
  <c r="L257" i="3"/>
  <c r="M257" i="3"/>
  <c r="J258" i="3"/>
  <c r="K258" i="3"/>
  <c r="L258" i="3"/>
  <c r="M258" i="3"/>
  <c r="J259" i="3"/>
  <c r="K259" i="3"/>
  <c r="L259" i="3"/>
  <c r="M259" i="3"/>
  <c r="J260" i="3"/>
  <c r="K260" i="3"/>
  <c r="L260" i="3"/>
  <c r="M260" i="3"/>
  <c r="J261" i="3"/>
  <c r="K261" i="3"/>
  <c r="L261" i="3"/>
  <c r="M261" i="3"/>
  <c r="J262" i="3"/>
  <c r="K262" i="3"/>
  <c r="L262" i="3"/>
  <c r="M262" i="3"/>
  <c r="J263" i="3"/>
  <c r="K263" i="3"/>
  <c r="L263" i="3"/>
  <c r="M263" i="3"/>
  <c r="J264" i="3"/>
  <c r="K264" i="3"/>
  <c r="L264" i="3"/>
  <c r="M264" i="3"/>
  <c r="J265" i="3"/>
  <c r="K265" i="3"/>
  <c r="L265" i="3"/>
  <c r="M265" i="3"/>
  <c r="J266" i="3"/>
  <c r="K266" i="3"/>
  <c r="L266" i="3"/>
  <c r="M266" i="3"/>
  <c r="J267" i="3"/>
  <c r="K267" i="3"/>
  <c r="L267" i="3"/>
  <c r="M267" i="3"/>
  <c r="J268" i="3"/>
  <c r="K268" i="3"/>
  <c r="L268" i="3"/>
  <c r="M268" i="3"/>
  <c r="J269" i="3"/>
  <c r="K269" i="3"/>
  <c r="L269" i="3"/>
  <c r="M269" i="3"/>
  <c r="J270" i="3"/>
  <c r="K270" i="3"/>
  <c r="L270" i="3"/>
  <c r="M270" i="3"/>
  <c r="J271" i="3"/>
  <c r="K271" i="3"/>
  <c r="L271" i="3"/>
  <c r="M271" i="3"/>
  <c r="J272" i="3"/>
  <c r="K272" i="3"/>
  <c r="L272" i="3"/>
  <c r="M272" i="3"/>
  <c r="J273" i="3"/>
  <c r="K273" i="3"/>
  <c r="L273" i="3"/>
  <c r="M273" i="3"/>
  <c r="J274" i="3"/>
  <c r="K274" i="3"/>
  <c r="L274" i="3"/>
  <c r="M274" i="3"/>
  <c r="J275" i="3"/>
  <c r="K275" i="3"/>
  <c r="L275" i="3"/>
  <c r="M275" i="3"/>
  <c r="J276" i="3"/>
  <c r="K276" i="3"/>
  <c r="L276" i="3"/>
  <c r="M276" i="3"/>
  <c r="J277" i="3"/>
  <c r="K277" i="3"/>
  <c r="L277" i="3"/>
  <c r="M277" i="3"/>
  <c r="J278" i="3"/>
  <c r="K278" i="3"/>
  <c r="L278" i="3"/>
  <c r="M278" i="3"/>
  <c r="J279" i="3"/>
  <c r="K279" i="3"/>
  <c r="L279" i="3"/>
  <c r="M279" i="3"/>
  <c r="J280" i="3"/>
  <c r="K280" i="3"/>
  <c r="L280" i="3"/>
  <c r="M280" i="3"/>
  <c r="J281" i="3"/>
  <c r="K281" i="3"/>
  <c r="L281" i="3"/>
  <c r="M281" i="3"/>
  <c r="J282" i="3"/>
  <c r="K282" i="3"/>
  <c r="L282" i="3"/>
  <c r="M282" i="3"/>
  <c r="J283" i="3"/>
  <c r="K283" i="3"/>
  <c r="L283" i="3"/>
  <c r="M283" i="3"/>
  <c r="J284" i="3"/>
  <c r="K284" i="3"/>
  <c r="L284" i="3"/>
  <c r="M284" i="3"/>
  <c r="J285" i="3"/>
  <c r="K285" i="3"/>
  <c r="L285" i="3"/>
  <c r="M285" i="3"/>
  <c r="J286" i="3"/>
  <c r="K286" i="3"/>
  <c r="L286" i="3"/>
  <c r="M286" i="3"/>
  <c r="J287" i="3"/>
  <c r="K287" i="3"/>
  <c r="L287" i="3"/>
  <c r="M287" i="3"/>
  <c r="J288" i="3"/>
  <c r="K288" i="3"/>
  <c r="L288" i="3"/>
  <c r="M288" i="3"/>
  <c r="J289" i="3"/>
  <c r="K289" i="3"/>
  <c r="L289" i="3"/>
  <c r="M289" i="3"/>
  <c r="J290" i="3"/>
  <c r="K290" i="3"/>
  <c r="L290" i="3"/>
  <c r="M290" i="3"/>
  <c r="J291" i="3"/>
  <c r="K291" i="3"/>
  <c r="L291" i="3"/>
  <c r="M291" i="3"/>
  <c r="J292" i="3"/>
  <c r="K292" i="3"/>
  <c r="L292" i="3"/>
  <c r="M292" i="3"/>
  <c r="J293" i="3"/>
  <c r="K293" i="3"/>
  <c r="L293" i="3"/>
  <c r="M293" i="3"/>
  <c r="J294" i="3"/>
  <c r="K294" i="3"/>
  <c r="L294" i="3"/>
  <c r="M294" i="3"/>
  <c r="J295" i="3"/>
  <c r="K295" i="3"/>
  <c r="L295" i="3"/>
  <c r="M295" i="3"/>
  <c r="J296" i="3"/>
  <c r="K296" i="3"/>
  <c r="L296" i="3"/>
  <c r="M296" i="3"/>
  <c r="J297" i="3"/>
  <c r="K297" i="3"/>
  <c r="L297" i="3"/>
  <c r="M297" i="3"/>
  <c r="J298" i="3"/>
  <c r="K298" i="3"/>
  <c r="L298" i="3"/>
  <c r="M298" i="3"/>
  <c r="J299" i="3"/>
  <c r="K299" i="3"/>
  <c r="L299" i="3"/>
  <c r="M299" i="3"/>
  <c r="J300" i="3"/>
  <c r="K300" i="3"/>
  <c r="L300" i="3"/>
  <c r="M300" i="3"/>
  <c r="J301" i="3"/>
  <c r="K301" i="3"/>
  <c r="L301" i="3"/>
  <c r="M301" i="3"/>
  <c r="J302" i="3"/>
  <c r="K302" i="3"/>
  <c r="L302" i="3"/>
  <c r="M302" i="3"/>
  <c r="J303" i="3"/>
  <c r="K303" i="3"/>
  <c r="L303" i="3"/>
  <c r="M303" i="3"/>
  <c r="J304" i="3"/>
  <c r="K304" i="3"/>
  <c r="L304" i="3"/>
  <c r="M304" i="3"/>
  <c r="J305" i="3"/>
  <c r="K305" i="3"/>
  <c r="L305" i="3"/>
  <c r="M305" i="3"/>
  <c r="J306" i="3"/>
  <c r="K306" i="3"/>
  <c r="L306" i="3"/>
  <c r="M306" i="3"/>
  <c r="J307" i="3"/>
  <c r="K307" i="3"/>
  <c r="L307" i="3"/>
  <c r="M307" i="3"/>
  <c r="J308" i="3"/>
  <c r="K308" i="3"/>
  <c r="L308" i="3"/>
  <c r="M308" i="3"/>
  <c r="J309" i="3"/>
  <c r="K309" i="3"/>
  <c r="L309" i="3"/>
  <c r="M309" i="3"/>
  <c r="J310" i="3"/>
  <c r="K310" i="3"/>
  <c r="L310" i="3"/>
  <c r="M310" i="3"/>
  <c r="J311" i="3"/>
  <c r="K311" i="3"/>
  <c r="L311" i="3"/>
  <c r="M311" i="3"/>
  <c r="J312" i="3"/>
  <c r="K312" i="3"/>
  <c r="L312" i="3"/>
  <c r="M312" i="3"/>
  <c r="J313" i="3"/>
  <c r="K313" i="3"/>
  <c r="L313" i="3"/>
  <c r="M313" i="3"/>
  <c r="J314" i="3"/>
  <c r="K314" i="3"/>
  <c r="L314" i="3"/>
  <c r="M314" i="3"/>
  <c r="J315" i="3"/>
  <c r="K315" i="3"/>
  <c r="L315" i="3"/>
  <c r="M315" i="3"/>
  <c r="J316" i="3"/>
  <c r="K316" i="3"/>
  <c r="L316" i="3"/>
  <c r="M316" i="3"/>
  <c r="J317" i="3"/>
  <c r="K317" i="3"/>
  <c r="L317" i="3"/>
  <c r="M317" i="3"/>
  <c r="J318" i="3"/>
  <c r="K318" i="3"/>
  <c r="L318" i="3"/>
  <c r="M318" i="3"/>
  <c r="J319" i="3"/>
  <c r="K319" i="3"/>
  <c r="L319" i="3"/>
  <c r="M319" i="3"/>
  <c r="J320" i="3"/>
  <c r="K320" i="3"/>
  <c r="L320" i="3"/>
  <c r="M320" i="3"/>
  <c r="J321" i="3"/>
  <c r="K321" i="3"/>
  <c r="L321" i="3"/>
  <c r="M321" i="3"/>
  <c r="J322" i="3"/>
  <c r="K322" i="3"/>
  <c r="L322" i="3"/>
  <c r="M322" i="3"/>
  <c r="J323" i="3"/>
  <c r="K323" i="3"/>
  <c r="L323" i="3"/>
  <c r="M323" i="3"/>
  <c r="J324" i="3"/>
  <c r="K324" i="3"/>
  <c r="L324" i="3"/>
  <c r="M324" i="3"/>
  <c r="J325" i="3"/>
  <c r="K325" i="3"/>
  <c r="L325" i="3"/>
  <c r="M325" i="3"/>
  <c r="J326" i="3"/>
  <c r="K326" i="3"/>
  <c r="L326" i="3"/>
  <c r="M326" i="3"/>
  <c r="J327" i="3"/>
  <c r="K327" i="3"/>
  <c r="L327" i="3"/>
  <c r="M327" i="3"/>
  <c r="J328" i="3"/>
  <c r="K328" i="3"/>
  <c r="L328" i="3"/>
  <c r="M328" i="3"/>
  <c r="J329" i="3"/>
  <c r="K329" i="3"/>
  <c r="L329" i="3"/>
  <c r="M329" i="3"/>
  <c r="J330" i="3"/>
  <c r="K330" i="3"/>
  <c r="L330" i="3"/>
  <c r="M330" i="3"/>
  <c r="J331" i="3"/>
  <c r="K331" i="3"/>
  <c r="L331" i="3"/>
  <c r="M331" i="3"/>
  <c r="J332" i="3"/>
  <c r="K332" i="3"/>
  <c r="L332" i="3"/>
  <c r="M332" i="3"/>
  <c r="J333" i="3"/>
  <c r="K333" i="3"/>
  <c r="L333" i="3"/>
  <c r="M333" i="3"/>
  <c r="J334" i="3"/>
  <c r="K334" i="3"/>
  <c r="L334" i="3"/>
  <c r="M334" i="3"/>
  <c r="J335" i="3"/>
  <c r="K335" i="3"/>
  <c r="L335" i="3"/>
  <c r="M335" i="3"/>
  <c r="J336" i="3"/>
  <c r="K336" i="3"/>
  <c r="L336" i="3"/>
  <c r="M336" i="3"/>
  <c r="J337" i="3"/>
  <c r="K337" i="3"/>
  <c r="L337" i="3"/>
  <c r="M337" i="3"/>
  <c r="J338" i="3"/>
  <c r="K338" i="3"/>
  <c r="L338" i="3"/>
  <c r="M338" i="3"/>
  <c r="J339" i="3"/>
  <c r="K339" i="3"/>
  <c r="L339" i="3"/>
  <c r="M339" i="3"/>
  <c r="J340" i="3"/>
  <c r="K340" i="3"/>
  <c r="L340" i="3"/>
  <c r="M340" i="3"/>
  <c r="J341" i="3"/>
  <c r="K341" i="3"/>
  <c r="L341" i="3"/>
  <c r="M341" i="3"/>
  <c r="J342" i="3"/>
  <c r="K342" i="3"/>
  <c r="L342" i="3"/>
  <c r="M342" i="3"/>
  <c r="J343" i="3"/>
  <c r="K343" i="3"/>
  <c r="L343" i="3"/>
  <c r="M343" i="3"/>
  <c r="J344" i="3"/>
  <c r="K344" i="3"/>
  <c r="L344" i="3"/>
  <c r="M344" i="3"/>
  <c r="J345" i="3"/>
  <c r="K345" i="3"/>
  <c r="L345" i="3"/>
  <c r="M345" i="3"/>
  <c r="J346" i="3"/>
  <c r="K346" i="3"/>
  <c r="L346" i="3"/>
  <c r="M346" i="3"/>
  <c r="J347" i="3"/>
  <c r="K347" i="3"/>
  <c r="L347" i="3"/>
  <c r="M347" i="3"/>
  <c r="J348" i="3"/>
  <c r="K348" i="3"/>
  <c r="L348" i="3"/>
  <c r="M348" i="3"/>
  <c r="J349" i="3"/>
  <c r="K349" i="3"/>
  <c r="L349" i="3"/>
  <c r="M349" i="3"/>
  <c r="J350" i="3"/>
  <c r="K350" i="3"/>
  <c r="L350" i="3"/>
  <c r="M350" i="3"/>
  <c r="J351" i="3"/>
  <c r="K351" i="3"/>
  <c r="L351" i="3"/>
  <c r="M351" i="3"/>
  <c r="J352" i="3"/>
  <c r="K352" i="3"/>
  <c r="L352" i="3"/>
  <c r="M352" i="3"/>
  <c r="J353" i="3"/>
  <c r="K353" i="3"/>
  <c r="L353" i="3"/>
  <c r="M353" i="3"/>
  <c r="J354" i="3"/>
  <c r="K354" i="3"/>
  <c r="L354" i="3"/>
  <c r="M354" i="3"/>
  <c r="J355" i="3"/>
  <c r="K355" i="3"/>
  <c r="L355" i="3"/>
  <c r="M355" i="3"/>
  <c r="J356" i="3"/>
  <c r="K356" i="3"/>
  <c r="L356" i="3"/>
  <c r="M356" i="3"/>
  <c r="J357" i="3"/>
  <c r="K357" i="3"/>
  <c r="L357" i="3"/>
  <c r="M357" i="3"/>
  <c r="J358" i="3"/>
  <c r="K358" i="3"/>
  <c r="L358" i="3"/>
  <c r="M358" i="3"/>
  <c r="J359" i="3"/>
  <c r="K359" i="3"/>
  <c r="L359" i="3"/>
  <c r="M359" i="3"/>
  <c r="J360" i="3"/>
  <c r="K360" i="3"/>
  <c r="L360" i="3"/>
  <c r="M360" i="3"/>
  <c r="J361" i="3"/>
  <c r="K361" i="3"/>
  <c r="L361" i="3"/>
  <c r="M361" i="3"/>
  <c r="J362" i="3"/>
  <c r="K362" i="3"/>
  <c r="L362" i="3"/>
  <c r="M362" i="3"/>
  <c r="J363" i="3"/>
  <c r="K363" i="3"/>
  <c r="L363" i="3"/>
  <c r="M363" i="3"/>
  <c r="J364" i="3"/>
  <c r="K364" i="3"/>
  <c r="L364" i="3"/>
  <c r="M364" i="3"/>
  <c r="J365" i="3"/>
  <c r="K365" i="3"/>
  <c r="L365" i="3"/>
  <c r="M365" i="3"/>
  <c r="J366" i="3"/>
  <c r="K366" i="3"/>
  <c r="L366" i="3"/>
  <c r="M366" i="3"/>
  <c r="J367" i="3"/>
  <c r="K367" i="3"/>
  <c r="L367" i="3"/>
  <c r="M367" i="3"/>
  <c r="J368" i="3"/>
  <c r="K368" i="3"/>
  <c r="L368" i="3"/>
  <c r="M368" i="3"/>
  <c r="J369" i="3"/>
  <c r="K369" i="3"/>
  <c r="L369" i="3"/>
  <c r="M369" i="3"/>
  <c r="J370" i="3"/>
  <c r="K370" i="3"/>
  <c r="L370" i="3"/>
  <c r="M370" i="3"/>
  <c r="J371" i="3"/>
  <c r="K371" i="3"/>
  <c r="L371" i="3"/>
  <c r="M371" i="3"/>
  <c r="J372" i="3"/>
  <c r="K372" i="3"/>
  <c r="L372" i="3"/>
  <c r="M372" i="3"/>
  <c r="J373" i="3"/>
  <c r="K373" i="3"/>
  <c r="L373" i="3"/>
  <c r="M373" i="3"/>
  <c r="J374" i="3"/>
  <c r="K374" i="3"/>
  <c r="L374" i="3"/>
  <c r="M374" i="3"/>
  <c r="J375" i="3"/>
  <c r="K375" i="3"/>
  <c r="L375" i="3"/>
  <c r="M375" i="3"/>
  <c r="J376" i="3"/>
  <c r="K376" i="3"/>
  <c r="L376" i="3"/>
  <c r="M376" i="3"/>
  <c r="J377" i="3"/>
  <c r="K377" i="3"/>
  <c r="L377" i="3"/>
  <c r="M377" i="3"/>
  <c r="J378" i="3"/>
  <c r="K378" i="3"/>
  <c r="L378" i="3"/>
  <c r="M378" i="3"/>
  <c r="J379" i="3"/>
  <c r="K379" i="3"/>
  <c r="L379" i="3"/>
  <c r="M379" i="3"/>
  <c r="J380" i="3"/>
  <c r="K380" i="3"/>
  <c r="L380" i="3"/>
  <c r="M380" i="3"/>
  <c r="J381" i="3"/>
  <c r="K381" i="3"/>
  <c r="L381" i="3"/>
  <c r="M381" i="3"/>
  <c r="J382" i="3"/>
  <c r="K382" i="3"/>
  <c r="L382" i="3"/>
  <c r="M382" i="3"/>
  <c r="J383" i="3"/>
  <c r="K383" i="3"/>
  <c r="L383" i="3"/>
  <c r="M383" i="3"/>
  <c r="J384" i="3"/>
  <c r="K384" i="3"/>
  <c r="L384" i="3"/>
  <c r="M384" i="3"/>
  <c r="J385" i="3"/>
  <c r="K385" i="3"/>
  <c r="L385" i="3"/>
  <c r="M385" i="3"/>
  <c r="J386" i="3"/>
  <c r="K386" i="3"/>
  <c r="L386" i="3"/>
  <c r="M386" i="3"/>
  <c r="J387" i="3"/>
  <c r="K387" i="3"/>
  <c r="L387" i="3"/>
  <c r="M387" i="3"/>
  <c r="J388" i="3"/>
  <c r="K388" i="3"/>
  <c r="L388" i="3"/>
  <c r="M388" i="3"/>
  <c r="J389" i="3"/>
  <c r="K389" i="3"/>
  <c r="L389" i="3"/>
  <c r="M389" i="3"/>
  <c r="J390" i="3"/>
  <c r="K390" i="3"/>
  <c r="L390" i="3"/>
  <c r="M390" i="3"/>
  <c r="J391" i="3"/>
  <c r="K391" i="3"/>
  <c r="L391" i="3"/>
  <c r="M391" i="3"/>
  <c r="J392" i="3"/>
  <c r="K392" i="3"/>
  <c r="L392" i="3"/>
  <c r="M392" i="3"/>
  <c r="J393" i="3"/>
  <c r="K393" i="3"/>
  <c r="L393" i="3"/>
  <c r="M393" i="3"/>
  <c r="J394" i="3"/>
  <c r="K394" i="3"/>
  <c r="L394" i="3"/>
  <c r="M394" i="3"/>
  <c r="J395" i="3"/>
  <c r="K395" i="3"/>
  <c r="L395" i="3"/>
  <c r="M395" i="3"/>
  <c r="J396" i="3"/>
  <c r="K396" i="3"/>
  <c r="L396" i="3"/>
  <c r="M396" i="3"/>
  <c r="J397" i="3"/>
  <c r="K397" i="3"/>
  <c r="L397" i="3"/>
  <c r="M397" i="3"/>
  <c r="J398" i="3"/>
  <c r="K398" i="3"/>
  <c r="L398" i="3"/>
  <c r="M398" i="3"/>
  <c r="J399" i="3"/>
  <c r="K399" i="3"/>
  <c r="L399" i="3"/>
  <c r="M399" i="3"/>
  <c r="J400" i="3"/>
  <c r="K400" i="3"/>
  <c r="L400" i="3"/>
  <c r="M400" i="3"/>
  <c r="J401" i="3"/>
  <c r="K401" i="3"/>
  <c r="L401" i="3"/>
  <c r="M401" i="3"/>
  <c r="J402" i="3"/>
  <c r="K402" i="3"/>
  <c r="L402" i="3"/>
  <c r="M402" i="3"/>
  <c r="J403" i="3"/>
  <c r="K403" i="3"/>
  <c r="L403" i="3"/>
  <c r="M403" i="3"/>
  <c r="J404" i="3"/>
  <c r="K404" i="3"/>
  <c r="L404" i="3"/>
  <c r="M404" i="3"/>
  <c r="J405" i="3"/>
  <c r="K405" i="3"/>
  <c r="L405" i="3"/>
  <c r="M405" i="3"/>
  <c r="J406" i="3"/>
  <c r="K406" i="3"/>
  <c r="L406" i="3"/>
  <c r="M406" i="3"/>
  <c r="J407" i="3"/>
  <c r="K407" i="3"/>
  <c r="L407" i="3"/>
  <c r="M407" i="3"/>
  <c r="J408" i="3"/>
  <c r="K408" i="3"/>
  <c r="L408" i="3"/>
  <c r="M408" i="3"/>
  <c r="J409" i="3"/>
  <c r="K409" i="3"/>
  <c r="L409" i="3"/>
  <c r="M409" i="3"/>
  <c r="J410" i="3"/>
  <c r="K410" i="3"/>
  <c r="L410" i="3"/>
  <c r="M410" i="3"/>
  <c r="J411" i="3"/>
  <c r="K411" i="3"/>
  <c r="L411" i="3"/>
  <c r="M411" i="3"/>
  <c r="J412" i="3"/>
  <c r="K412" i="3"/>
  <c r="L412" i="3"/>
  <c r="M412" i="3"/>
  <c r="J413" i="3"/>
  <c r="K413" i="3"/>
  <c r="L413" i="3"/>
  <c r="M413" i="3"/>
  <c r="J414" i="3"/>
  <c r="K414" i="3"/>
  <c r="L414" i="3"/>
  <c r="M414" i="3"/>
  <c r="J415" i="3"/>
  <c r="K415" i="3"/>
  <c r="L415" i="3"/>
  <c r="M415" i="3"/>
  <c r="J416" i="3"/>
  <c r="K416" i="3"/>
  <c r="L416" i="3"/>
  <c r="M416" i="3"/>
  <c r="J417" i="3"/>
  <c r="K417" i="3"/>
  <c r="L417" i="3"/>
  <c r="M417" i="3"/>
  <c r="J418" i="3"/>
  <c r="K418" i="3"/>
  <c r="L418" i="3"/>
  <c r="M418" i="3"/>
  <c r="J419" i="3"/>
  <c r="K419" i="3"/>
  <c r="L419" i="3"/>
  <c r="M419" i="3"/>
  <c r="J420" i="3"/>
  <c r="K420" i="3"/>
  <c r="L420" i="3"/>
  <c r="M420" i="3"/>
  <c r="J421" i="3"/>
  <c r="K421" i="3"/>
  <c r="L421" i="3"/>
  <c r="M421" i="3"/>
  <c r="J422" i="3"/>
  <c r="K422" i="3"/>
  <c r="L422" i="3"/>
  <c r="M422" i="3"/>
  <c r="J423" i="3"/>
  <c r="K423" i="3"/>
  <c r="L423" i="3"/>
  <c r="M423" i="3"/>
  <c r="J424" i="3"/>
  <c r="K424" i="3"/>
  <c r="L424" i="3"/>
  <c r="M424" i="3"/>
  <c r="J425" i="3"/>
  <c r="K425" i="3"/>
  <c r="L425" i="3"/>
  <c r="M425" i="3"/>
  <c r="J426" i="3"/>
  <c r="K426" i="3"/>
  <c r="L426" i="3"/>
  <c r="M426" i="3"/>
  <c r="J427" i="3"/>
  <c r="K427" i="3"/>
  <c r="L427" i="3"/>
  <c r="M427" i="3"/>
  <c r="J428" i="3"/>
  <c r="K428" i="3"/>
  <c r="L428" i="3"/>
  <c r="M428" i="3"/>
  <c r="J429" i="3"/>
  <c r="K429" i="3"/>
  <c r="L429" i="3"/>
  <c r="M429" i="3"/>
  <c r="J430" i="3"/>
  <c r="K430" i="3"/>
  <c r="L430" i="3"/>
  <c r="M430" i="3"/>
  <c r="J431" i="3"/>
  <c r="K431" i="3"/>
  <c r="L431" i="3"/>
  <c r="M431" i="3"/>
  <c r="J432" i="3"/>
  <c r="K432" i="3"/>
  <c r="L432" i="3"/>
  <c r="M432" i="3"/>
  <c r="J433" i="3"/>
  <c r="K433" i="3"/>
  <c r="L433" i="3"/>
  <c r="M433" i="3"/>
  <c r="J434" i="3"/>
  <c r="K434" i="3"/>
  <c r="L434" i="3"/>
  <c r="M434" i="3"/>
  <c r="J435" i="3"/>
  <c r="K435" i="3"/>
  <c r="L435" i="3"/>
  <c r="M435" i="3"/>
  <c r="J436" i="3"/>
  <c r="K436" i="3"/>
  <c r="L436" i="3"/>
  <c r="M436" i="3"/>
  <c r="J437" i="3"/>
  <c r="K437" i="3"/>
  <c r="L437" i="3"/>
  <c r="M437" i="3"/>
  <c r="J438" i="3"/>
  <c r="K438" i="3"/>
  <c r="L438" i="3"/>
  <c r="M438" i="3"/>
  <c r="J439" i="3"/>
  <c r="K439" i="3"/>
  <c r="L439" i="3"/>
  <c r="M439" i="3"/>
  <c r="J440" i="3"/>
  <c r="K440" i="3"/>
  <c r="L440" i="3"/>
  <c r="M440" i="3"/>
  <c r="J441" i="3"/>
  <c r="K441" i="3"/>
  <c r="L441" i="3"/>
  <c r="M441" i="3"/>
  <c r="J442" i="3"/>
  <c r="K442" i="3"/>
  <c r="L442" i="3"/>
  <c r="M442" i="3"/>
  <c r="J443" i="3"/>
  <c r="K443" i="3"/>
  <c r="L443" i="3"/>
  <c r="M443" i="3"/>
  <c r="J444" i="3"/>
  <c r="K444" i="3"/>
  <c r="L444" i="3"/>
  <c r="M444" i="3"/>
  <c r="J445" i="3"/>
  <c r="K445" i="3"/>
  <c r="L445" i="3"/>
  <c r="M445" i="3"/>
  <c r="J446" i="3"/>
  <c r="K446" i="3"/>
  <c r="L446" i="3"/>
  <c r="M446" i="3"/>
  <c r="J447" i="3"/>
  <c r="K447" i="3"/>
  <c r="L447" i="3"/>
  <c r="M447" i="3"/>
  <c r="J448" i="3"/>
  <c r="K448" i="3"/>
  <c r="L448" i="3"/>
  <c r="M448" i="3"/>
  <c r="J449" i="3"/>
  <c r="K449" i="3"/>
  <c r="L449" i="3"/>
  <c r="M449" i="3"/>
  <c r="J450" i="3"/>
  <c r="K450" i="3"/>
  <c r="L450" i="3"/>
  <c r="M450" i="3"/>
  <c r="J451" i="3"/>
  <c r="K451" i="3"/>
  <c r="L451" i="3"/>
  <c r="M451" i="3"/>
  <c r="J452" i="3"/>
  <c r="K452" i="3"/>
  <c r="L452" i="3"/>
  <c r="M452" i="3"/>
  <c r="J453" i="3"/>
  <c r="K453" i="3"/>
  <c r="L453" i="3"/>
  <c r="M453" i="3"/>
  <c r="J454" i="3"/>
  <c r="K454" i="3"/>
  <c r="L454" i="3"/>
  <c r="M454" i="3"/>
  <c r="J455" i="3"/>
  <c r="K455" i="3"/>
  <c r="L455" i="3"/>
  <c r="M455" i="3"/>
  <c r="J456" i="3"/>
  <c r="K456" i="3"/>
  <c r="L456" i="3"/>
  <c r="M456" i="3"/>
  <c r="J457" i="3"/>
  <c r="K457" i="3"/>
  <c r="L457" i="3"/>
  <c r="M457" i="3"/>
  <c r="J458" i="3"/>
  <c r="K458" i="3"/>
  <c r="L458" i="3"/>
  <c r="M458" i="3"/>
  <c r="J459" i="3"/>
  <c r="K459" i="3"/>
  <c r="L459" i="3"/>
  <c r="M459" i="3"/>
  <c r="J460" i="3"/>
  <c r="K460" i="3"/>
  <c r="L460" i="3"/>
  <c r="M460" i="3"/>
  <c r="J461" i="3"/>
  <c r="K461" i="3"/>
  <c r="L461" i="3"/>
  <c r="M461" i="3"/>
  <c r="J462" i="3"/>
  <c r="K462" i="3"/>
  <c r="L462" i="3"/>
  <c r="M462" i="3"/>
  <c r="J463" i="3"/>
  <c r="K463" i="3"/>
  <c r="L463" i="3"/>
  <c r="M463" i="3"/>
  <c r="J464" i="3"/>
  <c r="K464" i="3"/>
  <c r="L464" i="3"/>
  <c r="M464" i="3"/>
  <c r="J465" i="3"/>
  <c r="K465" i="3"/>
  <c r="L465" i="3"/>
  <c r="M465" i="3"/>
  <c r="J466" i="3"/>
  <c r="K466" i="3"/>
  <c r="L466" i="3"/>
  <c r="M466" i="3"/>
  <c r="J467" i="3"/>
  <c r="K467" i="3"/>
  <c r="L467" i="3"/>
  <c r="M467" i="3"/>
  <c r="J468" i="3"/>
  <c r="K468" i="3"/>
  <c r="L468" i="3"/>
  <c r="M468" i="3"/>
  <c r="J469" i="3"/>
  <c r="K469" i="3"/>
  <c r="L469" i="3"/>
  <c r="M469" i="3"/>
  <c r="J470" i="3"/>
  <c r="K470" i="3"/>
  <c r="L470" i="3"/>
  <c r="M470" i="3"/>
  <c r="J471" i="3"/>
  <c r="K471" i="3"/>
  <c r="L471" i="3"/>
  <c r="M471" i="3"/>
  <c r="J472" i="3"/>
  <c r="K472" i="3"/>
  <c r="L472" i="3"/>
  <c r="M472" i="3"/>
  <c r="J473" i="3"/>
  <c r="K473" i="3"/>
  <c r="L473" i="3"/>
  <c r="M473" i="3"/>
  <c r="J474" i="3"/>
  <c r="K474" i="3"/>
  <c r="L474" i="3"/>
  <c r="M474" i="3"/>
  <c r="J475" i="3"/>
  <c r="K475" i="3"/>
  <c r="L475" i="3"/>
  <c r="M475" i="3"/>
  <c r="J476" i="3"/>
  <c r="K476" i="3"/>
  <c r="L476" i="3"/>
  <c r="M476" i="3"/>
  <c r="J477" i="3"/>
  <c r="K477" i="3"/>
  <c r="L477" i="3"/>
  <c r="M477" i="3"/>
  <c r="J478" i="3"/>
  <c r="K478" i="3"/>
  <c r="L478" i="3"/>
  <c r="M478" i="3"/>
  <c r="J479" i="3"/>
  <c r="K479" i="3"/>
  <c r="L479" i="3"/>
  <c r="M479" i="3"/>
  <c r="J480" i="3"/>
  <c r="K480" i="3"/>
  <c r="L480" i="3"/>
  <c r="M480" i="3"/>
  <c r="J481" i="3"/>
  <c r="K481" i="3"/>
  <c r="L481" i="3"/>
  <c r="M481" i="3"/>
  <c r="J482" i="3"/>
  <c r="K482" i="3"/>
  <c r="L482" i="3"/>
  <c r="M482" i="3"/>
  <c r="J483" i="3"/>
  <c r="K483" i="3"/>
  <c r="L483" i="3"/>
  <c r="M483" i="3"/>
  <c r="J484" i="3"/>
  <c r="K484" i="3"/>
  <c r="L484" i="3"/>
  <c r="M484" i="3"/>
  <c r="J485" i="3"/>
  <c r="K485" i="3"/>
  <c r="L485" i="3"/>
  <c r="M485" i="3"/>
  <c r="J486" i="3"/>
  <c r="K486" i="3"/>
  <c r="L486" i="3"/>
  <c r="M486" i="3"/>
  <c r="J487" i="3"/>
  <c r="K487" i="3"/>
  <c r="L487" i="3"/>
  <c r="M487" i="3"/>
  <c r="J488" i="3"/>
  <c r="K488" i="3"/>
  <c r="L488" i="3"/>
  <c r="M488" i="3"/>
  <c r="J489" i="3"/>
  <c r="K489" i="3"/>
  <c r="L489" i="3"/>
  <c r="M489" i="3"/>
  <c r="J490" i="3"/>
  <c r="K490" i="3"/>
  <c r="L490" i="3"/>
  <c r="M490" i="3"/>
  <c r="J491" i="3"/>
  <c r="K491" i="3"/>
  <c r="L491" i="3"/>
  <c r="M491" i="3"/>
  <c r="J492" i="3"/>
  <c r="K492" i="3"/>
  <c r="L492" i="3"/>
  <c r="M492" i="3"/>
  <c r="J493" i="3"/>
  <c r="K493" i="3"/>
  <c r="L493" i="3"/>
  <c r="M493" i="3"/>
  <c r="J494" i="3"/>
  <c r="K494" i="3"/>
  <c r="L494" i="3"/>
  <c r="M494" i="3"/>
  <c r="J495" i="3"/>
  <c r="K495" i="3"/>
  <c r="L495" i="3"/>
  <c r="M495" i="3"/>
  <c r="J496" i="3"/>
  <c r="K496" i="3"/>
  <c r="L496" i="3"/>
  <c r="M496" i="3"/>
  <c r="J497" i="3"/>
  <c r="K497" i="3"/>
  <c r="L497" i="3"/>
  <c r="M497" i="3"/>
  <c r="J498" i="3"/>
  <c r="K498" i="3"/>
  <c r="L498" i="3"/>
  <c r="M498" i="3"/>
  <c r="J499" i="3"/>
  <c r="K499" i="3"/>
  <c r="L499" i="3"/>
  <c r="M499" i="3"/>
  <c r="J500" i="3"/>
  <c r="K500" i="3"/>
  <c r="L500" i="3"/>
  <c r="M500" i="3"/>
  <c r="J501" i="3"/>
  <c r="K501" i="3"/>
  <c r="L501" i="3"/>
  <c r="M501" i="3"/>
  <c r="J502" i="3"/>
  <c r="K502" i="3"/>
  <c r="L502" i="3"/>
  <c r="M502" i="3"/>
  <c r="J503" i="3"/>
  <c r="K503" i="3"/>
  <c r="L503" i="3"/>
  <c r="M503" i="3"/>
  <c r="J504" i="3"/>
  <c r="K504" i="3"/>
  <c r="L504" i="3"/>
  <c r="M504" i="3"/>
  <c r="J505" i="3"/>
  <c r="K505" i="3"/>
  <c r="L505" i="3"/>
  <c r="M505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AA278" i="3"/>
  <c r="AB278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AA283" i="3"/>
  <c r="AB283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N286" i="3"/>
  <c r="O286" i="3"/>
  <c r="P286" i="3"/>
  <c r="Q286" i="3"/>
  <c r="R286" i="3"/>
  <c r="S286" i="3"/>
  <c r="T286" i="3"/>
  <c r="U286" i="3"/>
  <c r="V286" i="3"/>
  <c r="W286" i="3"/>
  <c r="X286" i="3"/>
  <c r="Y286" i="3"/>
  <c r="Z286" i="3"/>
  <c r="AA286" i="3"/>
  <c r="AB286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AA290" i="3"/>
  <c r="AB290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N318" i="3"/>
  <c r="O318" i="3"/>
  <c r="P318" i="3"/>
  <c r="Q318" i="3"/>
  <c r="R318" i="3"/>
  <c r="S318" i="3"/>
  <c r="T318" i="3"/>
  <c r="U318" i="3"/>
  <c r="V318" i="3"/>
  <c r="W318" i="3"/>
  <c r="X318" i="3"/>
  <c r="Y318" i="3"/>
  <c r="Z318" i="3"/>
  <c r="AA318" i="3"/>
  <c r="AB318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AA319" i="3"/>
  <c r="AB319" i="3"/>
  <c r="N320" i="3"/>
  <c r="O320" i="3"/>
  <c r="P320" i="3"/>
  <c r="Q320" i="3"/>
  <c r="R320" i="3"/>
  <c r="S320" i="3"/>
  <c r="T320" i="3"/>
  <c r="U320" i="3"/>
  <c r="V320" i="3"/>
  <c r="W320" i="3"/>
  <c r="X320" i="3"/>
  <c r="Y320" i="3"/>
  <c r="Z320" i="3"/>
  <c r="AA320" i="3"/>
  <c r="AB320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N322" i="3"/>
  <c r="O322" i="3"/>
  <c r="P322" i="3"/>
  <c r="Q322" i="3"/>
  <c r="R322" i="3"/>
  <c r="S322" i="3"/>
  <c r="T322" i="3"/>
  <c r="U322" i="3"/>
  <c r="V322" i="3"/>
  <c r="W322" i="3"/>
  <c r="X322" i="3"/>
  <c r="Y322" i="3"/>
  <c r="Z322" i="3"/>
  <c r="AA322" i="3"/>
  <c r="AB322" i="3"/>
  <c r="N323" i="3"/>
  <c r="O323" i="3"/>
  <c r="P323" i="3"/>
  <c r="Q323" i="3"/>
  <c r="R323" i="3"/>
  <c r="S323" i="3"/>
  <c r="T323" i="3"/>
  <c r="U323" i="3"/>
  <c r="V323" i="3"/>
  <c r="W323" i="3"/>
  <c r="X323" i="3"/>
  <c r="Y323" i="3"/>
  <c r="Z323" i="3"/>
  <c r="AA323" i="3"/>
  <c r="AB323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AA324" i="3"/>
  <c r="AB324" i="3"/>
  <c r="N325" i="3"/>
  <c r="O325" i="3"/>
  <c r="P325" i="3"/>
  <c r="Q325" i="3"/>
  <c r="R325" i="3"/>
  <c r="S325" i="3"/>
  <c r="T325" i="3"/>
  <c r="U325" i="3"/>
  <c r="V325" i="3"/>
  <c r="W325" i="3"/>
  <c r="X325" i="3"/>
  <c r="Y325" i="3"/>
  <c r="Z325" i="3"/>
  <c r="AA325" i="3"/>
  <c r="AB325" i="3"/>
  <c r="N326" i="3"/>
  <c r="O326" i="3"/>
  <c r="P326" i="3"/>
  <c r="Q326" i="3"/>
  <c r="R326" i="3"/>
  <c r="S326" i="3"/>
  <c r="T326" i="3"/>
  <c r="U326" i="3"/>
  <c r="V326" i="3"/>
  <c r="W326" i="3"/>
  <c r="X326" i="3"/>
  <c r="Y326" i="3"/>
  <c r="Z326" i="3"/>
  <c r="AA326" i="3"/>
  <c r="AB326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AA327" i="3"/>
  <c r="AB327" i="3"/>
  <c r="N328" i="3"/>
  <c r="O328" i="3"/>
  <c r="P328" i="3"/>
  <c r="Q328" i="3"/>
  <c r="R328" i="3"/>
  <c r="S328" i="3"/>
  <c r="T328" i="3"/>
  <c r="U328" i="3"/>
  <c r="V328" i="3"/>
  <c r="W328" i="3"/>
  <c r="X328" i="3"/>
  <c r="Y328" i="3"/>
  <c r="Z328" i="3"/>
  <c r="AA328" i="3"/>
  <c r="AB328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AA329" i="3"/>
  <c r="AB329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Z330" i="3"/>
  <c r="AA330" i="3"/>
  <c r="AB330" i="3"/>
  <c r="N331" i="3"/>
  <c r="O331" i="3"/>
  <c r="P331" i="3"/>
  <c r="Q331" i="3"/>
  <c r="R331" i="3"/>
  <c r="S331" i="3"/>
  <c r="T331" i="3"/>
  <c r="U331" i="3"/>
  <c r="V331" i="3"/>
  <c r="W331" i="3"/>
  <c r="X331" i="3"/>
  <c r="Y331" i="3"/>
  <c r="Z331" i="3"/>
  <c r="AA331" i="3"/>
  <c r="AB331" i="3"/>
  <c r="N332" i="3"/>
  <c r="O332" i="3"/>
  <c r="P332" i="3"/>
  <c r="Q332" i="3"/>
  <c r="R332" i="3"/>
  <c r="S332" i="3"/>
  <c r="T332" i="3"/>
  <c r="U332" i="3"/>
  <c r="V332" i="3"/>
  <c r="W332" i="3"/>
  <c r="X332" i="3"/>
  <c r="Y332" i="3"/>
  <c r="Z332" i="3"/>
  <c r="AA332" i="3"/>
  <c r="AB332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N334" i="3"/>
  <c r="O334" i="3"/>
  <c r="P334" i="3"/>
  <c r="Q334" i="3"/>
  <c r="R334" i="3"/>
  <c r="S334" i="3"/>
  <c r="T334" i="3"/>
  <c r="U334" i="3"/>
  <c r="V334" i="3"/>
  <c r="W334" i="3"/>
  <c r="X334" i="3"/>
  <c r="Y334" i="3"/>
  <c r="Z334" i="3"/>
  <c r="AA334" i="3"/>
  <c r="AB334" i="3"/>
  <c r="N335" i="3"/>
  <c r="O335" i="3"/>
  <c r="P335" i="3"/>
  <c r="Q335" i="3"/>
  <c r="R335" i="3"/>
  <c r="S335" i="3"/>
  <c r="T335" i="3"/>
  <c r="U335" i="3"/>
  <c r="V335" i="3"/>
  <c r="W335" i="3"/>
  <c r="X335" i="3"/>
  <c r="Y335" i="3"/>
  <c r="Z335" i="3"/>
  <c r="AA335" i="3"/>
  <c r="AB335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AA336" i="3"/>
  <c r="AB336" i="3"/>
  <c r="N337" i="3"/>
  <c r="O337" i="3"/>
  <c r="P337" i="3"/>
  <c r="Q337" i="3"/>
  <c r="R337" i="3"/>
  <c r="S337" i="3"/>
  <c r="T337" i="3"/>
  <c r="U337" i="3"/>
  <c r="V337" i="3"/>
  <c r="W337" i="3"/>
  <c r="X337" i="3"/>
  <c r="Y337" i="3"/>
  <c r="Z337" i="3"/>
  <c r="AA337" i="3"/>
  <c r="AB337" i="3"/>
  <c r="N338" i="3"/>
  <c r="O338" i="3"/>
  <c r="P338" i="3"/>
  <c r="Q338" i="3"/>
  <c r="R338" i="3"/>
  <c r="S338" i="3"/>
  <c r="T338" i="3"/>
  <c r="U338" i="3"/>
  <c r="V338" i="3"/>
  <c r="W338" i="3"/>
  <c r="X338" i="3"/>
  <c r="Y338" i="3"/>
  <c r="Z338" i="3"/>
  <c r="AA338" i="3"/>
  <c r="AB338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AA339" i="3"/>
  <c r="AB339" i="3"/>
  <c r="N340" i="3"/>
  <c r="O340" i="3"/>
  <c r="P340" i="3"/>
  <c r="Q340" i="3"/>
  <c r="R340" i="3"/>
  <c r="S340" i="3"/>
  <c r="T340" i="3"/>
  <c r="U340" i="3"/>
  <c r="V340" i="3"/>
  <c r="W340" i="3"/>
  <c r="X340" i="3"/>
  <c r="Y340" i="3"/>
  <c r="Z340" i="3"/>
  <c r="AA340" i="3"/>
  <c r="AB340" i="3"/>
  <c r="N341" i="3"/>
  <c r="O341" i="3"/>
  <c r="P341" i="3"/>
  <c r="Q341" i="3"/>
  <c r="R341" i="3"/>
  <c r="S341" i="3"/>
  <c r="T341" i="3"/>
  <c r="U341" i="3"/>
  <c r="V341" i="3"/>
  <c r="W341" i="3"/>
  <c r="X341" i="3"/>
  <c r="Y341" i="3"/>
  <c r="Z341" i="3"/>
  <c r="AA341" i="3"/>
  <c r="AB341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AA344" i="3"/>
  <c r="AB344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AA350" i="3"/>
  <c r="AB350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B358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AA360" i="3"/>
  <c r="AB360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AB361" i="3"/>
  <c r="N362" i="3"/>
  <c r="O362" i="3"/>
  <c r="P362" i="3"/>
  <c r="Q362" i="3"/>
  <c r="R362" i="3"/>
  <c r="S362" i="3"/>
  <c r="T362" i="3"/>
  <c r="U362" i="3"/>
  <c r="V362" i="3"/>
  <c r="W362" i="3"/>
  <c r="X362" i="3"/>
  <c r="Y362" i="3"/>
  <c r="Z362" i="3"/>
  <c r="AA362" i="3"/>
  <c r="AB362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AA371" i="3"/>
  <c r="AB371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N388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AA388" i="3"/>
  <c r="AB388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N404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AA404" i="3"/>
  <c r="AB404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AA405" i="3"/>
  <c r="AB405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AA406" i="3"/>
  <c r="AB406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AA407" i="3"/>
  <c r="AB407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AA408" i="3"/>
  <c r="AB408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AA412" i="3"/>
  <c r="AB412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AA413" i="3"/>
  <c r="AB413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AA414" i="3"/>
  <c r="AB414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N416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AA416" i="3"/>
  <c r="AB416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AA417" i="3"/>
  <c r="AB417" i="3"/>
  <c r="N418" i="3"/>
  <c r="O418" i="3"/>
  <c r="P418" i="3"/>
  <c r="Q418" i="3"/>
  <c r="R418" i="3"/>
  <c r="S418" i="3"/>
  <c r="T418" i="3"/>
  <c r="U418" i="3"/>
  <c r="V418" i="3"/>
  <c r="W418" i="3"/>
  <c r="X418" i="3"/>
  <c r="Y418" i="3"/>
  <c r="Z418" i="3"/>
  <c r="AA418" i="3"/>
  <c r="AB418" i="3"/>
  <c r="N419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AA419" i="3"/>
  <c r="AB419" i="3"/>
  <c r="N420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AA420" i="3"/>
  <c r="AB420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AA421" i="3"/>
  <c r="AB421" i="3"/>
  <c r="N422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AA422" i="3"/>
  <c r="AB422" i="3"/>
  <c r="N423" i="3"/>
  <c r="O423" i="3"/>
  <c r="P423" i="3"/>
  <c r="Q423" i="3"/>
  <c r="R423" i="3"/>
  <c r="S423" i="3"/>
  <c r="T423" i="3"/>
  <c r="U423" i="3"/>
  <c r="V423" i="3"/>
  <c r="W423" i="3"/>
  <c r="X423" i="3"/>
  <c r="Y423" i="3"/>
  <c r="Z423" i="3"/>
  <c r="AA423" i="3"/>
  <c r="AB423" i="3"/>
  <c r="N424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AA424" i="3"/>
  <c r="AB424" i="3"/>
  <c r="N425" i="3"/>
  <c r="O425" i="3"/>
  <c r="P425" i="3"/>
  <c r="Q425" i="3"/>
  <c r="R425" i="3"/>
  <c r="S425" i="3"/>
  <c r="T425" i="3"/>
  <c r="U425" i="3"/>
  <c r="V425" i="3"/>
  <c r="W425" i="3"/>
  <c r="X425" i="3"/>
  <c r="Y425" i="3"/>
  <c r="Z425" i="3"/>
  <c r="AA425" i="3"/>
  <c r="AB425" i="3"/>
  <c r="N426" i="3"/>
  <c r="O426" i="3"/>
  <c r="P426" i="3"/>
  <c r="Q426" i="3"/>
  <c r="R426" i="3"/>
  <c r="S426" i="3"/>
  <c r="T426" i="3"/>
  <c r="U426" i="3"/>
  <c r="V426" i="3"/>
  <c r="W426" i="3"/>
  <c r="X426" i="3"/>
  <c r="Y426" i="3"/>
  <c r="Z426" i="3"/>
  <c r="AA426" i="3"/>
  <c r="AB426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AA427" i="3"/>
  <c r="AB427" i="3"/>
  <c r="N428" i="3"/>
  <c r="O428" i="3"/>
  <c r="P428" i="3"/>
  <c r="Q428" i="3"/>
  <c r="R428" i="3"/>
  <c r="S428" i="3"/>
  <c r="T428" i="3"/>
  <c r="U428" i="3"/>
  <c r="V428" i="3"/>
  <c r="W428" i="3"/>
  <c r="X428" i="3"/>
  <c r="Y428" i="3"/>
  <c r="Z428" i="3"/>
  <c r="AA428" i="3"/>
  <c r="AB428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AA429" i="3"/>
  <c r="AB429" i="3"/>
  <c r="N430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AA430" i="3"/>
  <c r="AB430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AA431" i="3"/>
  <c r="AB431" i="3"/>
  <c r="N432" i="3"/>
  <c r="O432" i="3"/>
  <c r="P432" i="3"/>
  <c r="Q432" i="3"/>
  <c r="R432" i="3"/>
  <c r="S432" i="3"/>
  <c r="T432" i="3"/>
  <c r="U432" i="3"/>
  <c r="V432" i="3"/>
  <c r="W432" i="3"/>
  <c r="X432" i="3"/>
  <c r="Y432" i="3"/>
  <c r="Z432" i="3"/>
  <c r="AA432" i="3"/>
  <c r="AB432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AA433" i="3"/>
  <c r="AB433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AA434" i="3"/>
  <c r="AB434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AA435" i="3"/>
  <c r="AB435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AA436" i="3"/>
  <c r="AB436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AA437" i="3"/>
  <c r="AB437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AA439" i="3"/>
  <c r="AB439" i="3"/>
  <c r="N440" i="3"/>
  <c r="O440" i="3"/>
  <c r="P440" i="3"/>
  <c r="Q440" i="3"/>
  <c r="R440" i="3"/>
  <c r="S440" i="3"/>
  <c r="T440" i="3"/>
  <c r="U440" i="3"/>
  <c r="V440" i="3"/>
  <c r="W440" i="3"/>
  <c r="X440" i="3"/>
  <c r="Y440" i="3"/>
  <c r="Z440" i="3"/>
  <c r="AA440" i="3"/>
  <c r="AB440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AB441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AA442" i="3"/>
  <c r="AB442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AA443" i="3"/>
  <c r="AB443" i="3"/>
  <c r="N444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AA444" i="3"/>
  <c r="AB444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AA445" i="3"/>
  <c r="AB445" i="3"/>
  <c r="N446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AA446" i="3"/>
  <c r="AB446" i="3"/>
  <c r="N447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AA447" i="3"/>
  <c r="AB447" i="3"/>
  <c r="N448" i="3"/>
  <c r="O448" i="3"/>
  <c r="P448" i="3"/>
  <c r="Q448" i="3"/>
  <c r="R448" i="3"/>
  <c r="S448" i="3"/>
  <c r="T448" i="3"/>
  <c r="U448" i="3"/>
  <c r="V448" i="3"/>
  <c r="W448" i="3"/>
  <c r="X448" i="3"/>
  <c r="Y448" i="3"/>
  <c r="Z448" i="3"/>
  <c r="AA448" i="3"/>
  <c r="AB448" i="3"/>
  <c r="N449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AA449" i="3"/>
  <c r="AB449" i="3"/>
  <c r="N450" i="3"/>
  <c r="O450" i="3"/>
  <c r="P450" i="3"/>
  <c r="Q450" i="3"/>
  <c r="R450" i="3"/>
  <c r="S450" i="3"/>
  <c r="T450" i="3"/>
  <c r="U450" i="3"/>
  <c r="V450" i="3"/>
  <c r="W450" i="3"/>
  <c r="X450" i="3"/>
  <c r="Y450" i="3"/>
  <c r="Z450" i="3"/>
  <c r="AA450" i="3"/>
  <c r="AB450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AA451" i="3"/>
  <c r="AB451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AA452" i="3"/>
  <c r="AB452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AA453" i="3"/>
  <c r="AB453" i="3"/>
  <c r="N454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AA454" i="3"/>
  <c r="AB454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N456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AA456" i="3"/>
  <c r="AB456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AA458" i="3"/>
  <c r="AB458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AA498" i="3"/>
  <c r="AB498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AB500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AA504" i="3"/>
  <c r="AB504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AA505" i="3"/>
  <c r="AB505" i="3"/>
  <c r="AD7" i="3"/>
  <c r="AE7" i="3"/>
  <c r="AF7" i="3"/>
  <c r="AG7" i="3"/>
  <c r="AH7" i="3"/>
  <c r="AI7" i="3"/>
  <c r="AJ7" i="3"/>
  <c r="AD8" i="3"/>
  <c r="AE8" i="3"/>
  <c r="AF8" i="3"/>
  <c r="AG8" i="3"/>
  <c r="AH8" i="3"/>
  <c r="AI8" i="3"/>
  <c r="AJ8" i="3"/>
  <c r="AD9" i="3"/>
  <c r="AE9" i="3"/>
  <c r="AF9" i="3"/>
  <c r="AG9" i="3"/>
  <c r="AH9" i="3"/>
  <c r="AI9" i="3"/>
  <c r="AJ9" i="3"/>
  <c r="AD10" i="3"/>
  <c r="AE10" i="3"/>
  <c r="AF10" i="3"/>
  <c r="AG10" i="3"/>
  <c r="AH10" i="3"/>
  <c r="AI10" i="3"/>
  <c r="AJ10" i="3"/>
  <c r="AD11" i="3"/>
  <c r="AE11" i="3"/>
  <c r="AF11" i="3"/>
  <c r="AG11" i="3"/>
  <c r="AH11" i="3"/>
  <c r="AI11" i="3"/>
  <c r="AJ11" i="3"/>
  <c r="AD12" i="3"/>
  <c r="AE12" i="3"/>
  <c r="AF12" i="3"/>
  <c r="AG12" i="3"/>
  <c r="AH12" i="3"/>
  <c r="AI12" i="3"/>
  <c r="AJ12" i="3"/>
  <c r="AD13" i="3"/>
  <c r="AE13" i="3"/>
  <c r="AF13" i="3"/>
  <c r="AG13" i="3"/>
  <c r="AH13" i="3"/>
  <c r="AI13" i="3"/>
  <c r="AJ13" i="3"/>
  <c r="AD14" i="3"/>
  <c r="AE14" i="3"/>
  <c r="AF14" i="3"/>
  <c r="AG14" i="3"/>
  <c r="AH14" i="3"/>
  <c r="AI14" i="3"/>
  <c r="AJ14" i="3"/>
  <c r="AD15" i="3"/>
  <c r="AE15" i="3"/>
  <c r="AF15" i="3"/>
  <c r="AG15" i="3"/>
  <c r="AH15" i="3"/>
  <c r="AI15" i="3"/>
  <c r="AJ15" i="3"/>
  <c r="AD16" i="3"/>
  <c r="AE16" i="3"/>
  <c r="AF16" i="3"/>
  <c r="AG16" i="3"/>
  <c r="AH16" i="3"/>
  <c r="AI16" i="3"/>
  <c r="AJ16" i="3"/>
  <c r="AD17" i="3"/>
  <c r="AE17" i="3"/>
  <c r="AF17" i="3"/>
  <c r="AG17" i="3"/>
  <c r="AH17" i="3"/>
  <c r="AI17" i="3"/>
  <c r="AJ17" i="3"/>
  <c r="AD18" i="3"/>
  <c r="AE18" i="3"/>
  <c r="AF18" i="3"/>
  <c r="AG18" i="3"/>
  <c r="AH18" i="3"/>
  <c r="AI18" i="3"/>
  <c r="AJ18" i="3"/>
  <c r="AD19" i="3"/>
  <c r="AE19" i="3"/>
  <c r="AF19" i="3"/>
  <c r="AG19" i="3"/>
  <c r="AH19" i="3"/>
  <c r="AI19" i="3"/>
  <c r="AJ19" i="3"/>
  <c r="AD20" i="3"/>
  <c r="AE20" i="3"/>
  <c r="AF20" i="3"/>
  <c r="AG20" i="3"/>
  <c r="AH20" i="3"/>
  <c r="AI20" i="3"/>
  <c r="AJ20" i="3"/>
  <c r="AD21" i="3"/>
  <c r="AE21" i="3"/>
  <c r="AF21" i="3"/>
  <c r="AG21" i="3"/>
  <c r="AH21" i="3"/>
  <c r="AI21" i="3"/>
  <c r="AJ21" i="3"/>
  <c r="AD22" i="3"/>
  <c r="AE22" i="3"/>
  <c r="AF22" i="3"/>
  <c r="AG22" i="3"/>
  <c r="AH22" i="3"/>
  <c r="AI22" i="3"/>
  <c r="AJ22" i="3"/>
  <c r="AD23" i="3"/>
  <c r="AE23" i="3"/>
  <c r="AF23" i="3"/>
  <c r="AG23" i="3"/>
  <c r="AH23" i="3"/>
  <c r="AI23" i="3"/>
  <c r="AJ23" i="3"/>
  <c r="AD24" i="3"/>
  <c r="AE24" i="3"/>
  <c r="AF24" i="3"/>
  <c r="AG24" i="3"/>
  <c r="AH24" i="3"/>
  <c r="AI24" i="3"/>
  <c r="AJ24" i="3"/>
  <c r="AD25" i="3"/>
  <c r="AE25" i="3"/>
  <c r="AF25" i="3"/>
  <c r="AG25" i="3"/>
  <c r="AH25" i="3"/>
  <c r="AI25" i="3"/>
  <c r="AJ25" i="3"/>
  <c r="AD26" i="3"/>
  <c r="AE26" i="3"/>
  <c r="AF26" i="3"/>
  <c r="AG26" i="3"/>
  <c r="AH26" i="3"/>
  <c r="AI26" i="3"/>
  <c r="AJ26" i="3"/>
  <c r="AD27" i="3"/>
  <c r="AE27" i="3"/>
  <c r="AF27" i="3"/>
  <c r="AG27" i="3"/>
  <c r="AH27" i="3"/>
  <c r="AI27" i="3"/>
  <c r="AJ27" i="3"/>
  <c r="AD28" i="3"/>
  <c r="AE28" i="3"/>
  <c r="AF28" i="3"/>
  <c r="AG28" i="3"/>
  <c r="AH28" i="3"/>
  <c r="AI28" i="3"/>
  <c r="AJ28" i="3"/>
  <c r="AD29" i="3"/>
  <c r="AE29" i="3"/>
  <c r="AF29" i="3"/>
  <c r="AG29" i="3"/>
  <c r="AH29" i="3"/>
  <c r="AI29" i="3"/>
  <c r="AJ29" i="3"/>
  <c r="AD30" i="3"/>
  <c r="AE30" i="3"/>
  <c r="AF30" i="3"/>
  <c r="AG30" i="3"/>
  <c r="AH30" i="3"/>
  <c r="AI30" i="3"/>
  <c r="AJ30" i="3"/>
  <c r="AD31" i="3"/>
  <c r="AE31" i="3"/>
  <c r="AF31" i="3"/>
  <c r="AG31" i="3"/>
  <c r="AH31" i="3"/>
  <c r="AI31" i="3"/>
  <c r="AJ31" i="3"/>
  <c r="AD32" i="3"/>
  <c r="AE32" i="3"/>
  <c r="AF32" i="3"/>
  <c r="AG32" i="3"/>
  <c r="AH32" i="3"/>
  <c r="AI32" i="3"/>
  <c r="AJ32" i="3"/>
  <c r="AD33" i="3"/>
  <c r="AE33" i="3"/>
  <c r="AF33" i="3"/>
  <c r="AG33" i="3"/>
  <c r="AH33" i="3"/>
  <c r="AI33" i="3"/>
  <c r="AJ33" i="3"/>
  <c r="AD34" i="3"/>
  <c r="AE34" i="3"/>
  <c r="AF34" i="3"/>
  <c r="AG34" i="3"/>
  <c r="AH34" i="3"/>
  <c r="AI34" i="3"/>
  <c r="AJ34" i="3"/>
  <c r="AD35" i="3"/>
  <c r="AE35" i="3"/>
  <c r="AF35" i="3"/>
  <c r="AG35" i="3"/>
  <c r="AH35" i="3"/>
  <c r="AI35" i="3"/>
  <c r="AJ35" i="3"/>
  <c r="AD36" i="3"/>
  <c r="AE36" i="3"/>
  <c r="AF36" i="3"/>
  <c r="AG36" i="3"/>
  <c r="AH36" i="3"/>
  <c r="AI36" i="3"/>
  <c r="AJ36" i="3"/>
  <c r="AD37" i="3"/>
  <c r="AE37" i="3"/>
  <c r="AF37" i="3"/>
  <c r="AG37" i="3"/>
  <c r="AH37" i="3"/>
  <c r="AI37" i="3"/>
  <c r="AJ37" i="3"/>
  <c r="AD38" i="3"/>
  <c r="AE38" i="3"/>
  <c r="AF38" i="3"/>
  <c r="AG38" i="3"/>
  <c r="AH38" i="3"/>
  <c r="AI38" i="3"/>
  <c r="AJ38" i="3"/>
  <c r="AD39" i="3"/>
  <c r="AE39" i="3"/>
  <c r="AF39" i="3"/>
  <c r="AG39" i="3"/>
  <c r="AH39" i="3"/>
  <c r="AI39" i="3"/>
  <c r="AJ39" i="3"/>
  <c r="AD40" i="3"/>
  <c r="AE40" i="3"/>
  <c r="AF40" i="3"/>
  <c r="AG40" i="3"/>
  <c r="AH40" i="3"/>
  <c r="AI40" i="3"/>
  <c r="AJ40" i="3"/>
  <c r="AD41" i="3"/>
  <c r="AE41" i="3"/>
  <c r="AF41" i="3"/>
  <c r="AG41" i="3"/>
  <c r="AH41" i="3"/>
  <c r="AI41" i="3"/>
  <c r="AJ41" i="3"/>
  <c r="AD42" i="3"/>
  <c r="AE42" i="3"/>
  <c r="AF42" i="3"/>
  <c r="AG42" i="3"/>
  <c r="AH42" i="3"/>
  <c r="AI42" i="3"/>
  <c r="AJ42" i="3"/>
  <c r="AD43" i="3"/>
  <c r="AE43" i="3"/>
  <c r="AF43" i="3"/>
  <c r="AG43" i="3"/>
  <c r="AH43" i="3"/>
  <c r="AI43" i="3"/>
  <c r="AJ43" i="3"/>
  <c r="AD44" i="3"/>
  <c r="AE44" i="3"/>
  <c r="AF44" i="3"/>
  <c r="AG44" i="3"/>
  <c r="AH44" i="3"/>
  <c r="AI44" i="3"/>
  <c r="AJ44" i="3"/>
  <c r="AD45" i="3"/>
  <c r="AE45" i="3"/>
  <c r="AF45" i="3"/>
  <c r="AG45" i="3"/>
  <c r="AH45" i="3"/>
  <c r="AI45" i="3"/>
  <c r="AJ45" i="3"/>
  <c r="AD46" i="3"/>
  <c r="AE46" i="3"/>
  <c r="AF46" i="3"/>
  <c r="AG46" i="3"/>
  <c r="AH46" i="3"/>
  <c r="AI46" i="3"/>
  <c r="AJ46" i="3"/>
  <c r="AD47" i="3"/>
  <c r="AE47" i="3"/>
  <c r="AF47" i="3"/>
  <c r="AG47" i="3"/>
  <c r="AH47" i="3"/>
  <c r="AI47" i="3"/>
  <c r="AJ47" i="3"/>
  <c r="AD48" i="3"/>
  <c r="AE48" i="3"/>
  <c r="AF48" i="3"/>
  <c r="AG48" i="3"/>
  <c r="AH48" i="3"/>
  <c r="AI48" i="3"/>
  <c r="AJ48" i="3"/>
  <c r="AD49" i="3"/>
  <c r="AE49" i="3"/>
  <c r="AF49" i="3"/>
  <c r="AG49" i="3"/>
  <c r="AH49" i="3"/>
  <c r="AI49" i="3"/>
  <c r="AJ49" i="3"/>
  <c r="AD50" i="3"/>
  <c r="AE50" i="3"/>
  <c r="AF50" i="3"/>
  <c r="AG50" i="3"/>
  <c r="AH50" i="3"/>
  <c r="AI50" i="3"/>
  <c r="AJ50" i="3"/>
  <c r="AD51" i="3"/>
  <c r="AE51" i="3"/>
  <c r="AF51" i="3"/>
  <c r="AG51" i="3"/>
  <c r="AH51" i="3"/>
  <c r="AI51" i="3"/>
  <c r="AJ51" i="3"/>
  <c r="AD52" i="3"/>
  <c r="AE52" i="3"/>
  <c r="AF52" i="3"/>
  <c r="AG52" i="3"/>
  <c r="AH52" i="3"/>
  <c r="AI52" i="3"/>
  <c r="AJ52" i="3"/>
  <c r="AD53" i="3"/>
  <c r="AE53" i="3"/>
  <c r="AF53" i="3"/>
  <c r="AG53" i="3"/>
  <c r="AH53" i="3"/>
  <c r="AI53" i="3"/>
  <c r="AJ53" i="3"/>
  <c r="AD54" i="3"/>
  <c r="AE54" i="3"/>
  <c r="AF54" i="3"/>
  <c r="AG54" i="3"/>
  <c r="AH54" i="3"/>
  <c r="AI54" i="3"/>
  <c r="AJ54" i="3"/>
  <c r="AD55" i="3"/>
  <c r="AE55" i="3"/>
  <c r="AF55" i="3"/>
  <c r="AG55" i="3"/>
  <c r="AH55" i="3"/>
  <c r="AI55" i="3"/>
  <c r="AJ55" i="3"/>
  <c r="AD56" i="3"/>
  <c r="AE56" i="3"/>
  <c r="AF56" i="3"/>
  <c r="AG56" i="3"/>
  <c r="AH56" i="3"/>
  <c r="AI56" i="3"/>
  <c r="AJ56" i="3"/>
  <c r="AD57" i="3"/>
  <c r="AE57" i="3"/>
  <c r="AF57" i="3"/>
  <c r="AG57" i="3"/>
  <c r="AH57" i="3"/>
  <c r="AI57" i="3"/>
  <c r="AJ57" i="3"/>
  <c r="AD58" i="3"/>
  <c r="AE58" i="3"/>
  <c r="AF58" i="3"/>
  <c r="AG58" i="3"/>
  <c r="AH58" i="3"/>
  <c r="AI58" i="3"/>
  <c r="AJ58" i="3"/>
  <c r="AD59" i="3"/>
  <c r="AE59" i="3"/>
  <c r="AF59" i="3"/>
  <c r="AG59" i="3"/>
  <c r="AH59" i="3"/>
  <c r="AI59" i="3"/>
  <c r="AJ59" i="3"/>
  <c r="AD60" i="3"/>
  <c r="AE60" i="3"/>
  <c r="AF60" i="3"/>
  <c r="AG60" i="3"/>
  <c r="AH60" i="3"/>
  <c r="AI60" i="3"/>
  <c r="AJ60" i="3"/>
  <c r="AD61" i="3"/>
  <c r="AE61" i="3"/>
  <c r="AF61" i="3"/>
  <c r="AG61" i="3"/>
  <c r="AH61" i="3"/>
  <c r="AI61" i="3"/>
  <c r="AJ61" i="3"/>
  <c r="AD62" i="3"/>
  <c r="AE62" i="3"/>
  <c r="AF62" i="3"/>
  <c r="AG62" i="3"/>
  <c r="AH62" i="3"/>
  <c r="AI62" i="3"/>
  <c r="AJ62" i="3"/>
  <c r="AD63" i="3"/>
  <c r="AE63" i="3"/>
  <c r="AF63" i="3"/>
  <c r="AG63" i="3"/>
  <c r="AH63" i="3"/>
  <c r="AI63" i="3"/>
  <c r="AJ63" i="3"/>
  <c r="AD64" i="3"/>
  <c r="AE64" i="3"/>
  <c r="AF64" i="3"/>
  <c r="AG64" i="3"/>
  <c r="AH64" i="3"/>
  <c r="AI64" i="3"/>
  <c r="AJ64" i="3"/>
  <c r="AD65" i="3"/>
  <c r="AE65" i="3"/>
  <c r="AF65" i="3"/>
  <c r="AG65" i="3"/>
  <c r="AH65" i="3"/>
  <c r="AI65" i="3"/>
  <c r="AJ65" i="3"/>
  <c r="AD66" i="3"/>
  <c r="AE66" i="3"/>
  <c r="AF66" i="3"/>
  <c r="AG66" i="3"/>
  <c r="AH66" i="3"/>
  <c r="AI66" i="3"/>
  <c r="AJ66" i="3"/>
  <c r="AD67" i="3"/>
  <c r="AE67" i="3"/>
  <c r="AF67" i="3"/>
  <c r="AG67" i="3"/>
  <c r="AH67" i="3"/>
  <c r="AI67" i="3"/>
  <c r="AJ67" i="3"/>
  <c r="AD68" i="3"/>
  <c r="AE68" i="3"/>
  <c r="AF68" i="3"/>
  <c r="AG68" i="3"/>
  <c r="AH68" i="3"/>
  <c r="AI68" i="3"/>
  <c r="AJ68" i="3"/>
  <c r="AD69" i="3"/>
  <c r="AE69" i="3"/>
  <c r="AF69" i="3"/>
  <c r="AG69" i="3"/>
  <c r="AH69" i="3"/>
  <c r="AI69" i="3"/>
  <c r="AJ69" i="3"/>
  <c r="AD70" i="3"/>
  <c r="AE70" i="3"/>
  <c r="AF70" i="3"/>
  <c r="AG70" i="3"/>
  <c r="AH70" i="3"/>
  <c r="AI70" i="3"/>
  <c r="AJ70" i="3"/>
  <c r="AD71" i="3"/>
  <c r="AE71" i="3"/>
  <c r="AF71" i="3"/>
  <c r="AG71" i="3"/>
  <c r="AH71" i="3"/>
  <c r="AI71" i="3"/>
  <c r="AJ71" i="3"/>
  <c r="AD72" i="3"/>
  <c r="AE72" i="3"/>
  <c r="AF72" i="3"/>
  <c r="AG72" i="3"/>
  <c r="AH72" i="3"/>
  <c r="AI72" i="3"/>
  <c r="AJ72" i="3"/>
  <c r="AD73" i="3"/>
  <c r="AE73" i="3"/>
  <c r="AF73" i="3"/>
  <c r="AG73" i="3"/>
  <c r="AH73" i="3"/>
  <c r="AI73" i="3"/>
  <c r="AJ73" i="3"/>
  <c r="AD74" i="3"/>
  <c r="AE74" i="3"/>
  <c r="AF74" i="3"/>
  <c r="AG74" i="3"/>
  <c r="AH74" i="3"/>
  <c r="AI74" i="3"/>
  <c r="AJ74" i="3"/>
  <c r="AD75" i="3"/>
  <c r="AE75" i="3"/>
  <c r="AF75" i="3"/>
  <c r="AG75" i="3"/>
  <c r="AH75" i="3"/>
  <c r="AI75" i="3"/>
  <c r="AJ75" i="3"/>
  <c r="AD76" i="3"/>
  <c r="AE76" i="3"/>
  <c r="AF76" i="3"/>
  <c r="AG76" i="3"/>
  <c r="AH76" i="3"/>
  <c r="AI76" i="3"/>
  <c r="AJ76" i="3"/>
  <c r="AD77" i="3"/>
  <c r="AE77" i="3"/>
  <c r="AF77" i="3"/>
  <c r="AG77" i="3"/>
  <c r="AH77" i="3"/>
  <c r="AI77" i="3"/>
  <c r="AJ77" i="3"/>
  <c r="AD78" i="3"/>
  <c r="AE78" i="3"/>
  <c r="AF78" i="3"/>
  <c r="AG78" i="3"/>
  <c r="AH78" i="3"/>
  <c r="AI78" i="3"/>
  <c r="AJ78" i="3"/>
  <c r="AD79" i="3"/>
  <c r="AE79" i="3"/>
  <c r="AF79" i="3"/>
  <c r="AG79" i="3"/>
  <c r="AH79" i="3"/>
  <c r="AI79" i="3"/>
  <c r="AJ79" i="3"/>
  <c r="AD80" i="3"/>
  <c r="AE80" i="3"/>
  <c r="AF80" i="3"/>
  <c r="AG80" i="3"/>
  <c r="AH80" i="3"/>
  <c r="AI80" i="3"/>
  <c r="AJ80" i="3"/>
  <c r="AD81" i="3"/>
  <c r="AE81" i="3"/>
  <c r="AF81" i="3"/>
  <c r="AG81" i="3"/>
  <c r="AH81" i="3"/>
  <c r="AI81" i="3"/>
  <c r="AJ81" i="3"/>
  <c r="AD82" i="3"/>
  <c r="AE82" i="3"/>
  <c r="AF82" i="3"/>
  <c r="AG82" i="3"/>
  <c r="AH82" i="3"/>
  <c r="AI82" i="3"/>
  <c r="AJ82" i="3"/>
  <c r="AD83" i="3"/>
  <c r="AE83" i="3"/>
  <c r="AF83" i="3"/>
  <c r="AG83" i="3"/>
  <c r="AH83" i="3"/>
  <c r="AI83" i="3"/>
  <c r="AJ83" i="3"/>
  <c r="AD84" i="3"/>
  <c r="AE84" i="3"/>
  <c r="AF84" i="3"/>
  <c r="AG84" i="3"/>
  <c r="AH84" i="3"/>
  <c r="AI84" i="3"/>
  <c r="AJ84" i="3"/>
  <c r="AD85" i="3"/>
  <c r="AE85" i="3"/>
  <c r="AF85" i="3"/>
  <c r="AG85" i="3"/>
  <c r="AH85" i="3"/>
  <c r="AI85" i="3"/>
  <c r="AJ85" i="3"/>
  <c r="AD86" i="3"/>
  <c r="AE86" i="3"/>
  <c r="AF86" i="3"/>
  <c r="AG86" i="3"/>
  <c r="AH86" i="3"/>
  <c r="AI86" i="3"/>
  <c r="AJ86" i="3"/>
  <c r="AD87" i="3"/>
  <c r="AE87" i="3"/>
  <c r="AF87" i="3"/>
  <c r="AG87" i="3"/>
  <c r="AH87" i="3"/>
  <c r="AI87" i="3"/>
  <c r="AJ87" i="3"/>
  <c r="AD88" i="3"/>
  <c r="AE88" i="3"/>
  <c r="AF88" i="3"/>
  <c r="AG88" i="3"/>
  <c r="AH88" i="3"/>
  <c r="AI88" i="3"/>
  <c r="AJ88" i="3"/>
  <c r="AD89" i="3"/>
  <c r="AE89" i="3"/>
  <c r="AF89" i="3"/>
  <c r="AG89" i="3"/>
  <c r="AH89" i="3"/>
  <c r="AI89" i="3"/>
  <c r="AJ89" i="3"/>
  <c r="AD90" i="3"/>
  <c r="AE90" i="3"/>
  <c r="AF90" i="3"/>
  <c r="AG90" i="3"/>
  <c r="AH90" i="3"/>
  <c r="AI90" i="3"/>
  <c r="AJ90" i="3"/>
  <c r="AD91" i="3"/>
  <c r="AE91" i="3"/>
  <c r="AF91" i="3"/>
  <c r="AG91" i="3"/>
  <c r="AH91" i="3"/>
  <c r="AI91" i="3"/>
  <c r="AJ91" i="3"/>
  <c r="AD92" i="3"/>
  <c r="AE92" i="3"/>
  <c r="AF92" i="3"/>
  <c r="AG92" i="3"/>
  <c r="AH92" i="3"/>
  <c r="AI92" i="3"/>
  <c r="AJ92" i="3"/>
  <c r="AD93" i="3"/>
  <c r="AE93" i="3"/>
  <c r="AF93" i="3"/>
  <c r="AG93" i="3"/>
  <c r="AH93" i="3"/>
  <c r="AI93" i="3"/>
  <c r="AJ93" i="3"/>
  <c r="AD94" i="3"/>
  <c r="AE94" i="3"/>
  <c r="AF94" i="3"/>
  <c r="AG94" i="3"/>
  <c r="AH94" i="3"/>
  <c r="AI94" i="3"/>
  <c r="AJ94" i="3"/>
  <c r="AD95" i="3"/>
  <c r="AE95" i="3"/>
  <c r="AF95" i="3"/>
  <c r="AG95" i="3"/>
  <c r="AH95" i="3"/>
  <c r="AI95" i="3"/>
  <c r="AJ95" i="3"/>
  <c r="AD96" i="3"/>
  <c r="AE96" i="3"/>
  <c r="AF96" i="3"/>
  <c r="AG96" i="3"/>
  <c r="AH96" i="3"/>
  <c r="AI96" i="3"/>
  <c r="AJ96" i="3"/>
  <c r="AD97" i="3"/>
  <c r="AE97" i="3"/>
  <c r="AF97" i="3"/>
  <c r="AG97" i="3"/>
  <c r="AH97" i="3"/>
  <c r="AI97" i="3"/>
  <c r="AJ97" i="3"/>
  <c r="AD98" i="3"/>
  <c r="AE98" i="3"/>
  <c r="AF98" i="3"/>
  <c r="AG98" i="3"/>
  <c r="AH98" i="3"/>
  <c r="AI98" i="3"/>
  <c r="AJ98" i="3"/>
  <c r="AD99" i="3"/>
  <c r="AE99" i="3"/>
  <c r="AF99" i="3"/>
  <c r="AG99" i="3"/>
  <c r="AH99" i="3"/>
  <c r="AI99" i="3"/>
  <c r="AJ99" i="3"/>
  <c r="AD100" i="3"/>
  <c r="AE100" i="3"/>
  <c r="AF100" i="3"/>
  <c r="AG100" i="3"/>
  <c r="AH100" i="3"/>
  <c r="AI100" i="3"/>
  <c r="AJ100" i="3"/>
  <c r="AD101" i="3"/>
  <c r="AE101" i="3"/>
  <c r="AF101" i="3"/>
  <c r="AG101" i="3"/>
  <c r="AH101" i="3"/>
  <c r="AI101" i="3"/>
  <c r="AJ101" i="3"/>
  <c r="AD102" i="3"/>
  <c r="AE102" i="3"/>
  <c r="AF102" i="3"/>
  <c r="AG102" i="3"/>
  <c r="AH102" i="3"/>
  <c r="AI102" i="3"/>
  <c r="AJ102" i="3"/>
  <c r="AD103" i="3"/>
  <c r="AE103" i="3"/>
  <c r="AF103" i="3"/>
  <c r="AG103" i="3"/>
  <c r="AH103" i="3"/>
  <c r="AI103" i="3"/>
  <c r="AJ103" i="3"/>
  <c r="AD104" i="3"/>
  <c r="AE104" i="3"/>
  <c r="AF104" i="3"/>
  <c r="AG104" i="3"/>
  <c r="AH104" i="3"/>
  <c r="AI104" i="3"/>
  <c r="AJ104" i="3"/>
  <c r="AD105" i="3"/>
  <c r="AE105" i="3"/>
  <c r="AF105" i="3"/>
  <c r="AG105" i="3"/>
  <c r="AH105" i="3"/>
  <c r="AI105" i="3"/>
  <c r="AJ105" i="3"/>
  <c r="AD106" i="3"/>
  <c r="AE106" i="3"/>
  <c r="AF106" i="3"/>
  <c r="AG106" i="3"/>
  <c r="AH106" i="3"/>
  <c r="AI106" i="3"/>
  <c r="AJ106" i="3"/>
  <c r="AD107" i="3"/>
  <c r="AE107" i="3"/>
  <c r="AF107" i="3"/>
  <c r="AG107" i="3"/>
  <c r="AH107" i="3"/>
  <c r="AI107" i="3"/>
  <c r="AJ107" i="3"/>
  <c r="AD108" i="3"/>
  <c r="AE108" i="3"/>
  <c r="AF108" i="3"/>
  <c r="AG108" i="3"/>
  <c r="AH108" i="3"/>
  <c r="AI108" i="3"/>
  <c r="AJ108" i="3"/>
  <c r="AD109" i="3"/>
  <c r="AE109" i="3"/>
  <c r="AF109" i="3"/>
  <c r="AG109" i="3"/>
  <c r="AH109" i="3"/>
  <c r="AI109" i="3"/>
  <c r="AJ109" i="3"/>
  <c r="AD110" i="3"/>
  <c r="AE110" i="3"/>
  <c r="AF110" i="3"/>
  <c r="AG110" i="3"/>
  <c r="AH110" i="3"/>
  <c r="AI110" i="3"/>
  <c r="AJ110" i="3"/>
  <c r="AD111" i="3"/>
  <c r="AE111" i="3"/>
  <c r="AF111" i="3"/>
  <c r="AG111" i="3"/>
  <c r="AH111" i="3"/>
  <c r="AI111" i="3"/>
  <c r="AJ111" i="3"/>
  <c r="AD112" i="3"/>
  <c r="AE112" i="3"/>
  <c r="AF112" i="3"/>
  <c r="AG112" i="3"/>
  <c r="AH112" i="3"/>
  <c r="AI112" i="3"/>
  <c r="AJ112" i="3"/>
  <c r="AD113" i="3"/>
  <c r="AE113" i="3"/>
  <c r="AF113" i="3"/>
  <c r="AG113" i="3"/>
  <c r="AH113" i="3"/>
  <c r="AI113" i="3"/>
  <c r="AJ113" i="3"/>
  <c r="AD114" i="3"/>
  <c r="AE114" i="3"/>
  <c r="AF114" i="3"/>
  <c r="AG114" i="3"/>
  <c r="AH114" i="3"/>
  <c r="AI114" i="3"/>
  <c r="AJ114" i="3"/>
  <c r="AD115" i="3"/>
  <c r="AE115" i="3"/>
  <c r="AF115" i="3"/>
  <c r="AG115" i="3"/>
  <c r="AH115" i="3"/>
  <c r="AI115" i="3"/>
  <c r="AJ115" i="3"/>
  <c r="AD116" i="3"/>
  <c r="AE116" i="3"/>
  <c r="AF116" i="3"/>
  <c r="AG116" i="3"/>
  <c r="AH116" i="3"/>
  <c r="AI116" i="3"/>
  <c r="AJ116" i="3"/>
  <c r="AD117" i="3"/>
  <c r="AE117" i="3"/>
  <c r="AF117" i="3"/>
  <c r="AG117" i="3"/>
  <c r="AH117" i="3"/>
  <c r="AI117" i="3"/>
  <c r="AJ117" i="3"/>
  <c r="AD118" i="3"/>
  <c r="AE118" i="3"/>
  <c r="AF118" i="3"/>
  <c r="AG118" i="3"/>
  <c r="AH118" i="3"/>
  <c r="AI118" i="3"/>
  <c r="AJ118" i="3"/>
  <c r="AD119" i="3"/>
  <c r="AE119" i="3"/>
  <c r="AF119" i="3"/>
  <c r="AG119" i="3"/>
  <c r="AH119" i="3"/>
  <c r="AI119" i="3"/>
  <c r="AJ119" i="3"/>
  <c r="AD120" i="3"/>
  <c r="AE120" i="3"/>
  <c r="AF120" i="3"/>
  <c r="AG120" i="3"/>
  <c r="AH120" i="3"/>
  <c r="AI120" i="3"/>
  <c r="AJ120" i="3"/>
  <c r="AD121" i="3"/>
  <c r="AE121" i="3"/>
  <c r="AF121" i="3"/>
  <c r="AG121" i="3"/>
  <c r="AH121" i="3"/>
  <c r="AI121" i="3"/>
  <c r="AJ121" i="3"/>
  <c r="AD122" i="3"/>
  <c r="AE122" i="3"/>
  <c r="AF122" i="3"/>
  <c r="AG122" i="3"/>
  <c r="AH122" i="3"/>
  <c r="AI122" i="3"/>
  <c r="AJ122" i="3"/>
  <c r="AD123" i="3"/>
  <c r="AE123" i="3"/>
  <c r="AF123" i="3"/>
  <c r="AG123" i="3"/>
  <c r="AH123" i="3"/>
  <c r="AI123" i="3"/>
  <c r="AJ123" i="3"/>
  <c r="AD124" i="3"/>
  <c r="AE124" i="3"/>
  <c r="AF124" i="3"/>
  <c r="AG124" i="3"/>
  <c r="AH124" i="3"/>
  <c r="AI124" i="3"/>
  <c r="AJ124" i="3"/>
  <c r="AD125" i="3"/>
  <c r="AE125" i="3"/>
  <c r="AF125" i="3"/>
  <c r="AG125" i="3"/>
  <c r="AH125" i="3"/>
  <c r="AI125" i="3"/>
  <c r="AJ125" i="3"/>
  <c r="AD126" i="3"/>
  <c r="AE126" i="3"/>
  <c r="AF126" i="3"/>
  <c r="AG126" i="3"/>
  <c r="AH126" i="3"/>
  <c r="AI126" i="3"/>
  <c r="AJ126" i="3"/>
  <c r="AD127" i="3"/>
  <c r="AE127" i="3"/>
  <c r="AF127" i="3"/>
  <c r="AG127" i="3"/>
  <c r="AH127" i="3"/>
  <c r="AI127" i="3"/>
  <c r="AJ127" i="3"/>
  <c r="AD128" i="3"/>
  <c r="AE128" i="3"/>
  <c r="AF128" i="3"/>
  <c r="AG128" i="3"/>
  <c r="AH128" i="3"/>
  <c r="AI128" i="3"/>
  <c r="AJ128" i="3"/>
  <c r="AD129" i="3"/>
  <c r="AE129" i="3"/>
  <c r="AF129" i="3"/>
  <c r="AG129" i="3"/>
  <c r="AH129" i="3"/>
  <c r="AI129" i="3"/>
  <c r="AJ129" i="3"/>
  <c r="AD130" i="3"/>
  <c r="AE130" i="3"/>
  <c r="AF130" i="3"/>
  <c r="AG130" i="3"/>
  <c r="AH130" i="3"/>
  <c r="AI130" i="3"/>
  <c r="AJ130" i="3"/>
  <c r="AD131" i="3"/>
  <c r="AE131" i="3"/>
  <c r="AF131" i="3"/>
  <c r="AG131" i="3"/>
  <c r="AH131" i="3"/>
  <c r="AI131" i="3"/>
  <c r="AJ131" i="3"/>
  <c r="AD132" i="3"/>
  <c r="AE132" i="3"/>
  <c r="AF132" i="3"/>
  <c r="AG132" i="3"/>
  <c r="AH132" i="3"/>
  <c r="AI132" i="3"/>
  <c r="AJ132" i="3"/>
  <c r="AD133" i="3"/>
  <c r="AE133" i="3"/>
  <c r="AF133" i="3"/>
  <c r="AG133" i="3"/>
  <c r="AH133" i="3"/>
  <c r="AI133" i="3"/>
  <c r="AJ133" i="3"/>
  <c r="AD134" i="3"/>
  <c r="AE134" i="3"/>
  <c r="AF134" i="3"/>
  <c r="AG134" i="3"/>
  <c r="AH134" i="3"/>
  <c r="AI134" i="3"/>
  <c r="AJ134" i="3"/>
  <c r="AD135" i="3"/>
  <c r="AE135" i="3"/>
  <c r="AF135" i="3"/>
  <c r="AG135" i="3"/>
  <c r="AH135" i="3"/>
  <c r="AI135" i="3"/>
  <c r="AJ135" i="3"/>
  <c r="AD136" i="3"/>
  <c r="AE136" i="3"/>
  <c r="AF136" i="3"/>
  <c r="AG136" i="3"/>
  <c r="AH136" i="3"/>
  <c r="AI136" i="3"/>
  <c r="AJ136" i="3"/>
  <c r="AD137" i="3"/>
  <c r="AE137" i="3"/>
  <c r="AF137" i="3"/>
  <c r="AG137" i="3"/>
  <c r="AH137" i="3"/>
  <c r="AI137" i="3"/>
  <c r="AJ137" i="3"/>
  <c r="AD138" i="3"/>
  <c r="AE138" i="3"/>
  <c r="AF138" i="3"/>
  <c r="AG138" i="3"/>
  <c r="AH138" i="3"/>
  <c r="AI138" i="3"/>
  <c r="AJ138" i="3"/>
  <c r="AD139" i="3"/>
  <c r="AE139" i="3"/>
  <c r="AF139" i="3"/>
  <c r="AG139" i="3"/>
  <c r="AH139" i="3"/>
  <c r="AI139" i="3"/>
  <c r="AJ139" i="3"/>
  <c r="AD140" i="3"/>
  <c r="AE140" i="3"/>
  <c r="AF140" i="3"/>
  <c r="AG140" i="3"/>
  <c r="AH140" i="3"/>
  <c r="AI140" i="3"/>
  <c r="AJ140" i="3"/>
  <c r="AD141" i="3"/>
  <c r="AE141" i="3"/>
  <c r="AF141" i="3"/>
  <c r="AG141" i="3"/>
  <c r="AH141" i="3"/>
  <c r="AI141" i="3"/>
  <c r="AJ141" i="3"/>
  <c r="AD142" i="3"/>
  <c r="AE142" i="3"/>
  <c r="AF142" i="3"/>
  <c r="AG142" i="3"/>
  <c r="AH142" i="3"/>
  <c r="AI142" i="3"/>
  <c r="AJ142" i="3"/>
  <c r="AD143" i="3"/>
  <c r="AE143" i="3"/>
  <c r="AF143" i="3"/>
  <c r="AG143" i="3"/>
  <c r="AH143" i="3"/>
  <c r="AI143" i="3"/>
  <c r="AJ143" i="3"/>
  <c r="AD144" i="3"/>
  <c r="AE144" i="3"/>
  <c r="AF144" i="3"/>
  <c r="AG144" i="3"/>
  <c r="AH144" i="3"/>
  <c r="AI144" i="3"/>
  <c r="AJ144" i="3"/>
  <c r="AD145" i="3"/>
  <c r="AE145" i="3"/>
  <c r="AF145" i="3"/>
  <c r="AG145" i="3"/>
  <c r="AH145" i="3"/>
  <c r="AI145" i="3"/>
  <c r="AJ145" i="3"/>
  <c r="AD146" i="3"/>
  <c r="AE146" i="3"/>
  <c r="AF146" i="3"/>
  <c r="AG146" i="3"/>
  <c r="AH146" i="3"/>
  <c r="AI146" i="3"/>
  <c r="AJ146" i="3"/>
  <c r="AD147" i="3"/>
  <c r="AE147" i="3"/>
  <c r="AF147" i="3"/>
  <c r="AG147" i="3"/>
  <c r="AH147" i="3"/>
  <c r="AI147" i="3"/>
  <c r="AJ147" i="3"/>
  <c r="AD148" i="3"/>
  <c r="AE148" i="3"/>
  <c r="AF148" i="3"/>
  <c r="AG148" i="3"/>
  <c r="AH148" i="3"/>
  <c r="AI148" i="3"/>
  <c r="AJ148" i="3"/>
  <c r="AD149" i="3"/>
  <c r="AE149" i="3"/>
  <c r="AF149" i="3"/>
  <c r="AG149" i="3"/>
  <c r="AH149" i="3"/>
  <c r="AI149" i="3"/>
  <c r="AJ149" i="3"/>
  <c r="AD150" i="3"/>
  <c r="AE150" i="3"/>
  <c r="AF150" i="3"/>
  <c r="AG150" i="3"/>
  <c r="AH150" i="3"/>
  <c r="AI150" i="3"/>
  <c r="AJ150" i="3"/>
  <c r="AD151" i="3"/>
  <c r="AE151" i="3"/>
  <c r="AF151" i="3"/>
  <c r="AG151" i="3"/>
  <c r="AH151" i="3"/>
  <c r="AI151" i="3"/>
  <c r="AJ151" i="3"/>
  <c r="AD152" i="3"/>
  <c r="AE152" i="3"/>
  <c r="AF152" i="3"/>
  <c r="AG152" i="3"/>
  <c r="AH152" i="3"/>
  <c r="AI152" i="3"/>
  <c r="AJ152" i="3"/>
  <c r="AD153" i="3"/>
  <c r="AE153" i="3"/>
  <c r="AF153" i="3"/>
  <c r="AG153" i="3"/>
  <c r="AH153" i="3"/>
  <c r="AI153" i="3"/>
  <c r="AJ153" i="3"/>
  <c r="AD154" i="3"/>
  <c r="AE154" i="3"/>
  <c r="AF154" i="3"/>
  <c r="AG154" i="3"/>
  <c r="AH154" i="3"/>
  <c r="AI154" i="3"/>
  <c r="AJ154" i="3"/>
  <c r="AD155" i="3"/>
  <c r="AE155" i="3"/>
  <c r="AF155" i="3"/>
  <c r="AG155" i="3"/>
  <c r="AH155" i="3"/>
  <c r="AI155" i="3"/>
  <c r="AJ155" i="3"/>
  <c r="AD156" i="3"/>
  <c r="AE156" i="3"/>
  <c r="AF156" i="3"/>
  <c r="AG156" i="3"/>
  <c r="AH156" i="3"/>
  <c r="AI156" i="3"/>
  <c r="AJ156" i="3"/>
  <c r="AD157" i="3"/>
  <c r="AE157" i="3"/>
  <c r="AF157" i="3"/>
  <c r="AG157" i="3"/>
  <c r="AH157" i="3"/>
  <c r="AI157" i="3"/>
  <c r="AJ157" i="3"/>
  <c r="AD158" i="3"/>
  <c r="AE158" i="3"/>
  <c r="AF158" i="3"/>
  <c r="AG158" i="3"/>
  <c r="AH158" i="3"/>
  <c r="AI158" i="3"/>
  <c r="AJ158" i="3"/>
  <c r="AD159" i="3"/>
  <c r="AE159" i="3"/>
  <c r="AF159" i="3"/>
  <c r="AG159" i="3"/>
  <c r="AH159" i="3"/>
  <c r="AI159" i="3"/>
  <c r="AJ159" i="3"/>
  <c r="AD160" i="3"/>
  <c r="AE160" i="3"/>
  <c r="AF160" i="3"/>
  <c r="AG160" i="3"/>
  <c r="AH160" i="3"/>
  <c r="AI160" i="3"/>
  <c r="AJ160" i="3"/>
  <c r="AD161" i="3"/>
  <c r="AE161" i="3"/>
  <c r="AF161" i="3"/>
  <c r="AG161" i="3"/>
  <c r="AH161" i="3"/>
  <c r="AI161" i="3"/>
  <c r="AJ161" i="3"/>
  <c r="AD162" i="3"/>
  <c r="AE162" i="3"/>
  <c r="AF162" i="3"/>
  <c r="AG162" i="3"/>
  <c r="AH162" i="3"/>
  <c r="AI162" i="3"/>
  <c r="AJ162" i="3"/>
  <c r="AD163" i="3"/>
  <c r="AE163" i="3"/>
  <c r="AF163" i="3"/>
  <c r="AG163" i="3"/>
  <c r="AH163" i="3"/>
  <c r="AI163" i="3"/>
  <c r="AJ163" i="3"/>
  <c r="AD164" i="3"/>
  <c r="AE164" i="3"/>
  <c r="AF164" i="3"/>
  <c r="AG164" i="3"/>
  <c r="AH164" i="3"/>
  <c r="AI164" i="3"/>
  <c r="AJ164" i="3"/>
  <c r="AD165" i="3"/>
  <c r="AE165" i="3"/>
  <c r="AF165" i="3"/>
  <c r="AG165" i="3"/>
  <c r="AH165" i="3"/>
  <c r="AI165" i="3"/>
  <c r="AJ165" i="3"/>
  <c r="AD166" i="3"/>
  <c r="AE166" i="3"/>
  <c r="AF166" i="3"/>
  <c r="AG166" i="3"/>
  <c r="AH166" i="3"/>
  <c r="AI166" i="3"/>
  <c r="AJ166" i="3"/>
  <c r="AD167" i="3"/>
  <c r="AE167" i="3"/>
  <c r="AF167" i="3"/>
  <c r="AG167" i="3"/>
  <c r="AH167" i="3"/>
  <c r="AI167" i="3"/>
  <c r="AJ167" i="3"/>
  <c r="AD168" i="3"/>
  <c r="AE168" i="3"/>
  <c r="AF168" i="3"/>
  <c r="AG168" i="3"/>
  <c r="AH168" i="3"/>
  <c r="AI168" i="3"/>
  <c r="AJ168" i="3"/>
  <c r="AD169" i="3"/>
  <c r="AE169" i="3"/>
  <c r="AF169" i="3"/>
  <c r="AG169" i="3"/>
  <c r="AH169" i="3"/>
  <c r="AI169" i="3"/>
  <c r="AJ169" i="3"/>
  <c r="AD170" i="3"/>
  <c r="AE170" i="3"/>
  <c r="AF170" i="3"/>
  <c r="AG170" i="3"/>
  <c r="AH170" i="3"/>
  <c r="AI170" i="3"/>
  <c r="AJ170" i="3"/>
  <c r="AD171" i="3"/>
  <c r="AE171" i="3"/>
  <c r="AF171" i="3"/>
  <c r="AG171" i="3"/>
  <c r="AH171" i="3"/>
  <c r="AI171" i="3"/>
  <c r="AJ171" i="3"/>
  <c r="AD172" i="3"/>
  <c r="AE172" i="3"/>
  <c r="AF172" i="3"/>
  <c r="AG172" i="3"/>
  <c r="AH172" i="3"/>
  <c r="AI172" i="3"/>
  <c r="AJ172" i="3"/>
  <c r="AD173" i="3"/>
  <c r="AE173" i="3"/>
  <c r="AF173" i="3"/>
  <c r="AG173" i="3"/>
  <c r="AH173" i="3"/>
  <c r="AI173" i="3"/>
  <c r="AJ173" i="3"/>
  <c r="AD174" i="3"/>
  <c r="AE174" i="3"/>
  <c r="AF174" i="3"/>
  <c r="AG174" i="3"/>
  <c r="AH174" i="3"/>
  <c r="AI174" i="3"/>
  <c r="AJ174" i="3"/>
  <c r="AD175" i="3"/>
  <c r="AE175" i="3"/>
  <c r="AF175" i="3"/>
  <c r="AG175" i="3"/>
  <c r="AH175" i="3"/>
  <c r="AI175" i="3"/>
  <c r="AJ175" i="3"/>
  <c r="AD176" i="3"/>
  <c r="AE176" i="3"/>
  <c r="AF176" i="3"/>
  <c r="AG176" i="3"/>
  <c r="AH176" i="3"/>
  <c r="AI176" i="3"/>
  <c r="AJ176" i="3"/>
  <c r="AD177" i="3"/>
  <c r="AE177" i="3"/>
  <c r="AF177" i="3"/>
  <c r="AG177" i="3"/>
  <c r="AH177" i="3"/>
  <c r="AI177" i="3"/>
  <c r="AJ177" i="3"/>
  <c r="AD178" i="3"/>
  <c r="AE178" i="3"/>
  <c r="AF178" i="3"/>
  <c r="AG178" i="3"/>
  <c r="AH178" i="3"/>
  <c r="AI178" i="3"/>
  <c r="AJ178" i="3"/>
  <c r="AD179" i="3"/>
  <c r="AE179" i="3"/>
  <c r="AF179" i="3"/>
  <c r="AG179" i="3"/>
  <c r="AH179" i="3"/>
  <c r="AI179" i="3"/>
  <c r="AJ179" i="3"/>
  <c r="AD180" i="3"/>
  <c r="AE180" i="3"/>
  <c r="AF180" i="3"/>
  <c r="AG180" i="3"/>
  <c r="AH180" i="3"/>
  <c r="AI180" i="3"/>
  <c r="AJ180" i="3"/>
  <c r="AD181" i="3"/>
  <c r="AE181" i="3"/>
  <c r="AF181" i="3"/>
  <c r="AG181" i="3"/>
  <c r="AH181" i="3"/>
  <c r="AI181" i="3"/>
  <c r="AJ181" i="3"/>
  <c r="AD182" i="3"/>
  <c r="AE182" i="3"/>
  <c r="AF182" i="3"/>
  <c r="AG182" i="3"/>
  <c r="AH182" i="3"/>
  <c r="AI182" i="3"/>
  <c r="AJ182" i="3"/>
  <c r="AD183" i="3"/>
  <c r="AE183" i="3"/>
  <c r="AF183" i="3"/>
  <c r="AG183" i="3"/>
  <c r="AH183" i="3"/>
  <c r="AI183" i="3"/>
  <c r="AJ183" i="3"/>
  <c r="AD184" i="3"/>
  <c r="AE184" i="3"/>
  <c r="AF184" i="3"/>
  <c r="AG184" i="3"/>
  <c r="AH184" i="3"/>
  <c r="AI184" i="3"/>
  <c r="AJ184" i="3"/>
  <c r="AD185" i="3"/>
  <c r="AE185" i="3"/>
  <c r="AF185" i="3"/>
  <c r="AG185" i="3"/>
  <c r="AH185" i="3"/>
  <c r="AI185" i="3"/>
  <c r="AJ185" i="3"/>
  <c r="AD186" i="3"/>
  <c r="AE186" i="3"/>
  <c r="AF186" i="3"/>
  <c r="AG186" i="3"/>
  <c r="AH186" i="3"/>
  <c r="AI186" i="3"/>
  <c r="AJ186" i="3"/>
  <c r="AD187" i="3"/>
  <c r="AE187" i="3"/>
  <c r="AF187" i="3"/>
  <c r="AG187" i="3"/>
  <c r="AH187" i="3"/>
  <c r="AI187" i="3"/>
  <c r="AJ187" i="3"/>
  <c r="AD188" i="3"/>
  <c r="AE188" i="3"/>
  <c r="AF188" i="3"/>
  <c r="AG188" i="3"/>
  <c r="AH188" i="3"/>
  <c r="AI188" i="3"/>
  <c r="AJ188" i="3"/>
  <c r="AD189" i="3"/>
  <c r="AE189" i="3"/>
  <c r="AF189" i="3"/>
  <c r="AG189" i="3"/>
  <c r="AH189" i="3"/>
  <c r="AI189" i="3"/>
  <c r="AJ189" i="3"/>
  <c r="AD190" i="3"/>
  <c r="AE190" i="3"/>
  <c r="AF190" i="3"/>
  <c r="AG190" i="3"/>
  <c r="AH190" i="3"/>
  <c r="AI190" i="3"/>
  <c r="AJ190" i="3"/>
  <c r="AD191" i="3"/>
  <c r="AE191" i="3"/>
  <c r="AF191" i="3"/>
  <c r="AG191" i="3"/>
  <c r="AH191" i="3"/>
  <c r="AI191" i="3"/>
  <c r="AJ191" i="3"/>
  <c r="AD192" i="3"/>
  <c r="AE192" i="3"/>
  <c r="AF192" i="3"/>
  <c r="AG192" i="3"/>
  <c r="AH192" i="3"/>
  <c r="AI192" i="3"/>
  <c r="AJ192" i="3"/>
  <c r="AD193" i="3"/>
  <c r="AE193" i="3"/>
  <c r="AF193" i="3"/>
  <c r="AG193" i="3"/>
  <c r="AH193" i="3"/>
  <c r="AI193" i="3"/>
  <c r="AJ193" i="3"/>
  <c r="AD194" i="3"/>
  <c r="AE194" i="3"/>
  <c r="AF194" i="3"/>
  <c r="AG194" i="3"/>
  <c r="AH194" i="3"/>
  <c r="AI194" i="3"/>
  <c r="AJ194" i="3"/>
  <c r="AD195" i="3"/>
  <c r="AE195" i="3"/>
  <c r="AF195" i="3"/>
  <c r="AG195" i="3"/>
  <c r="AH195" i="3"/>
  <c r="AI195" i="3"/>
  <c r="AJ195" i="3"/>
  <c r="AD196" i="3"/>
  <c r="AE196" i="3"/>
  <c r="AF196" i="3"/>
  <c r="AG196" i="3"/>
  <c r="AH196" i="3"/>
  <c r="AI196" i="3"/>
  <c r="AJ196" i="3"/>
  <c r="AD197" i="3"/>
  <c r="AE197" i="3"/>
  <c r="AF197" i="3"/>
  <c r="AG197" i="3"/>
  <c r="AH197" i="3"/>
  <c r="AI197" i="3"/>
  <c r="AJ197" i="3"/>
  <c r="AD198" i="3"/>
  <c r="AE198" i="3"/>
  <c r="AF198" i="3"/>
  <c r="AG198" i="3"/>
  <c r="AH198" i="3"/>
  <c r="AI198" i="3"/>
  <c r="AJ198" i="3"/>
  <c r="AD199" i="3"/>
  <c r="AE199" i="3"/>
  <c r="AF199" i="3"/>
  <c r="AG199" i="3"/>
  <c r="AH199" i="3"/>
  <c r="AI199" i="3"/>
  <c r="AJ199" i="3"/>
  <c r="AD200" i="3"/>
  <c r="AE200" i="3"/>
  <c r="AF200" i="3"/>
  <c r="AG200" i="3"/>
  <c r="AH200" i="3"/>
  <c r="AI200" i="3"/>
  <c r="AJ200" i="3"/>
  <c r="AD201" i="3"/>
  <c r="AE201" i="3"/>
  <c r="AF201" i="3"/>
  <c r="AG201" i="3"/>
  <c r="AH201" i="3"/>
  <c r="AI201" i="3"/>
  <c r="AJ201" i="3"/>
  <c r="AD202" i="3"/>
  <c r="AE202" i="3"/>
  <c r="AF202" i="3"/>
  <c r="AG202" i="3"/>
  <c r="AH202" i="3"/>
  <c r="AI202" i="3"/>
  <c r="AJ202" i="3"/>
  <c r="AD203" i="3"/>
  <c r="AE203" i="3"/>
  <c r="AF203" i="3"/>
  <c r="AG203" i="3"/>
  <c r="AH203" i="3"/>
  <c r="AI203" i="3"/>
  <c r="AJ203" i="3"/>
  <c r="AD204" i="3"/>
  <c r="AE204" i="3"/>
  <c r="AF204" i="3"/>
  <c r="AG204" i="3"/>
  <c r="AH204" i="3"/>
  <c r="AI204" i="3"/>
  <c r="AJ204" i="3"/>
  <c r="AD205" i="3"/>
  <c r="AE205" i="3"/>
  <c r="AF205" i="3"/>
  <c r="AG205" i="3"/>
  <c r="AH205" i="3"/>
  <c r="AI205" i="3"/>
  <c r="AJ205" i="3"/>
  <c r="AD206" i="3"/>
  <c r="AE206" i="3"/>
  <c r="AF206" i="3"/>
  <c r="AG206" i="3"/>
  <c r="AH206" i="3"/>
  <c r="AI206" i="3"/>
  <c r="AJ206" i="3"/>
  <c r="AD207" i="3"/>
  <c r="AE207" i="3"/>
  <c r="AF207" i="3"/>
  <c r="AG207" i="3"/>
  <c r="AH207" i="3"/>
  <c r="AI207" i="3"/>
  <c r="AJ207" i="3"/>
  <c r="AD208" i="3"/>
  <c r="AE208" i="3"/>
  <c r="AF208" i="3"/>
  <c r="AG208" i="3"/>
  <c r="AH208" i="3"/>
  <c r="AI208" i="3"/>
  <c r="AJ208" i="3"/>
  <c r="AD209" i="3"/>
  <c r="AE209" i="3"/>
  <c r="AF209" i="3"/>
  <c r="AG209" i="3"/>
  <c r="AH209" i="3"/>
  <c r="AI209" i="3"/>
  <c r="AJ209" i="3"/>
  <c r="AD210" i="3"/>
  <c r="AE210" i="3"/>
  <c r="AF210" i="3"/>
  <c r="AG210" i="3"/>
  <c r="AH210" i="3"/>
  <c r="AI210" i="3"/>
  <c r="AJ210" i="3"/>
  <c r="AD211" i="3"/>
  <c r="AE211" i="3"/>
  <c r="AF211" i="3"/>
  <c r="AG211" i="3"/>
  <c r="AH211" i="3"/>
  <c r="AI211" i="3"/>
  <c r="AJ211" i="3"/>
  <c r="AD212" i="3"/>
  <c r="AE212" i="3"/>
  <c r="AF212" i="3"/>
  <c r="AG212" i="3"/>
  <c r="AH212" i="3"/>
  <c r="AI212" i="3"/>
  <c r="AJ212" i="3"/>
  <c r="AD213" i="3"/>
  <c r="AE213" i="3"/>
  <c r="AF213" i="3"/>
  <c r="AG213" i="3"/>
  <c r="AH213" i="3"/>
  <c r="AI213" i="3"/>
  <c r="AJ213" i="3"/>
  <c r="AD214" i="3"/>
  <c r="AE214" i="3"/>
  <c r="AF214" i="3"/>
  <c r="AG214" i="3"/>
  <c r="AH214" i="3"/>
  <c r="AI214" i="3"/>
  <c r="AJ214" i="3"/>
  <c r="AD215" i="3"/>
  <c r="AE215" i="3"/>
  <c r="AF215" i="3"/>
  <c r="AG215" i="3"/>
  <c r="AH215" i="3"/>
  <c r="AI215" i="3"/>
  <c r="AJ215" i="3"/>
  <c r="AD216" i="3"/>
  <c r="AE216" i="3"/>
  <c r="AF216" i="3"/>
  <c r="AG216" i="3"/>
  <c r="AH216" i="3"/>
  <c r="AI216" i="3"/>
  <c r="AJ216" i="3"/>
  <c r="AD217" i="3"/>
  <c r="AE217" i="3"/>
  <c r="AF217" i="3"/>
  <c r="AG217" i="3"/>
  <c r="AH217" i="3"/>
  <c r="AI217" i="3"/>
  <c r="AJ217" i="3"/>
  <c r="AD218" i="3"/>
  <c r="AE218" i="3"/>
  <c r="AF218" i="3"/>
  <c r="AG218" i="3"/>
  <c r="AH218" i="3"/>
  <c r="AI218" i="3"/>
  <c r="AJ218" i="3"/>
  <c r="AD219" i="3"/>
  <c r="AE219" i="3"/>
  <c r="AF219" i="3"/>
  <c r="AG219" i="3"/>
  <c r="AH219" i="3"/>
  <c r="AI219" i="3"/>
  <c r="AJ219" i="3"/>
  <c r="AD220" i="3"/>
  <c r="AE220" i="3"/>
  <c r="AF220" i="3"/>
  <c r="AG220" i="3"/>
  <c r="AH220" i="3"/>
  <c r="AI220" i="3"/>
  <c r="AJ220" i="3"/>
  <c r="AD221" i="3"/>
  <c r="AE221" i="3"/>
  <c r="AF221" i="3"/>
  <c r="AG221" i="3"/>
  <c r="AH221" i="3"/>
  <c r="AI221" i="3"/>
  <c r="AJ221" i="3"/>
  <c r="AD222" i="3"/>
  <c r="AE222" i="3"/>
  <c r="AF222" i="3"/>
  <c r="AG222" i="3"/>
  <c r="AH222" i="3"/>
  <c r="AI222" i="3"/>
  <c r="AJ222" i="3"/>
  <c r="AD223" i="3"/>
  <c r="AE223" i="3"/>
  <c r="AF223" i="3"/>
  <c r="AG223" i="3"/>
  <c r="AH223" i="3"/>
  <c r="AI223" i="3"/>
  <c r="AJ223" i="3"/>
  <c r="AD224" i="3"/>
  <c r="AE224" i="3"/>
  <c r="AF224" i="3"/>
  <c r="AG224" i="3"/>
  <c r="AH224" i="3"/>
  <c r="AI224" i="3"/>
  <c r="AJ224" i="3"/>
  <c r="AD225" i="3"/>
  <c r="AE225" i="3"/>
  <c r="AF225" i="3"/>
  <c r="AG225" i="3"/>
  <c r="AH225" i="3"/>
  <c r="AI225" i="3"/>
  <c r="AJ225" i="3"/>
  <c r="AD226" i="3"/>
  <c r="AE226" i="3"/>
  <c r="AF226" i="3"/>
  <c r="AG226" i="3"/>
  <c r="AH226" i="3"/>
  <c r="AI226" i="3"/>
  <c r="AJ226" i="3"/>
  <c r="AD227" i="3"/>
  <c r="AE227" i="3"/>
  <c r="AF227" i="3"/>
  <c r="AG227" i="3"/>
  <c r="AH227" i="3"/>
  <c r="AI227" i="3"/>
  <c r="AJ227" i="3"/>
  <c r="AD228" i="3"/>
  <c r="AE228" i="3"/>
  <c r="AF228" i="3"/>
  <c r="AG228" i="3"/>
  <c r="AH228" i="3"/>
  <c r="AI228" i="3"/>
  <c r="AJ228" i="3"/>
  <c r="AD229" i="3"/>
  <c r="AE229" i="3"/>
  <c r="AF229" i="3"/>
  <c r="AG229" i="3"/>
  <c r="AH229" i="3"/>
  <c r="AI229" i="3"/>
  <c r="AJ229" i="3"/>
  <c r="AD230" i="3"/>
  <c r="AE230" i="3"/>
  <c r="AF230" i="3"/>
  <c r="AG230" i="3"/>
  <c r="AH230" i="3"/>
  <c r="AI230" i="3"/>
  <c r="AJ230" i="3"/>
  <c r="AD231" i="3"/>
  <c r="AE231" i="3"/>
  <c r="AF231" i="3"/>
  <c r="AG231" i="3"/>
  <c r="AH231" i="3"/>
  <c r="AI231" i="3"/>
  <c r="AJ231" i="3"/>
  <c r="AD232" i="3"/>
  <c r="AE232" i="3"/>
  <c r="AF232" i="3"/>
  <c r="AG232" i="3"/>
  <c r="AH232" i="3"/>
  <c r="AI232" i="3"/>
  <c r="AJ232" i="3"/>
  <c r="AD233" i="3"/>
  <c r="AE233" i="3"/>
  <c r="AF233" i="3"/>
  <c r="AG233" i="3"/>
  <c r="AH233" i="3"/>
  <c r="AI233" i="3"/>
  <c r="AJ233" i="3"/>
  <c r="AD234" i="3"/>
  <c r="AE234" i="3"/>
  <c r="AF234" i="3"/>
  <c r="AG234" i="3"/>
  <c r="AH234" i="3"/>
  <c r="AI234" i="3"/>
  <c r="AJ234" i="3"/>
  <c r="AD235" i="3"/>
  <c r="AE235" i="3"/>
  <c r="AF235" i="3"/>
  <c r="AG235" i="3"/>
  <c r="AH235" i="3"/>
  <c r="AI235" i="3"/>
  <c r="AJ235" i="3"/>
  <c r="AD236" i="3"/>
  <c r="AE236" i="3"/>
  <c r="AF236" i="3"/>
  <c r="AG236" i="3"/>
  <c r="AH236" i="3"/>
  <c r="AI236" i="3"/>
  <c r="AJ236" i="3"/>
  <c r="AD237" i="3"/>
  <c r="AE237" i="3"/>
  <c r="AF237" i="3"/>
  <c r="AG237" i="3"/>
  <c r="AH237" i="3"/>
  <c r="AI237" i="3"/>
  <c r="AJ237" i="3"/>
  <c r="AD238" i="3"/>
  <c r="AE238" i="3"/>
  <c r="AF238" i="3"/>
  <c r="AG238" i="3"/>
  <c r="AH238" i="3"/>
  <c r="AI238" i="3"/>
  <c r="AJ238" i="3"/>
  <c r="AD239" i="3"/>
  <c r="AE239" i="3"/>
  <c r="AF239" i="3"/>
  <c r="AG239" i="3"/>
  <c r="AH239" i="3"/>
  <c r="AI239" i="3"/>
  <c r="AJ239" i="3"/>
  <c r="AD240" i="3"/>
  <c r="AE240" i="3"/>
  <c r="AF240" i="3"/>
  <c r="AG240" i="3"/>
  <c r="AH240" i="3"/>
  <c r="AI240" i="3"/>
  <c r="AJ240" i="3"/>
  <c r="AD241" i="3"/>
  <c r="AE241" i="3"/>
  <c r="AF241" i="3"/>
  <c r="AG241" i="3"/>
  <c r="AH241" i="3"/>
  <c r="AI241" i="3"/>
  <c r="AJ241" i="3"/>
  <c r="AD242" i="3"/>
  <c r="AE242" i="3"/>
  <c r="AF242" i="3"/>
  <c r="AG242" i="3"/>
  <c r="AH242" i="3"/>
  <c r="AI242" i="3"/>
  <c r="AJ242" i="3"/>
  <c r="AD243" i="3"/>
  <c r="AE243" i="3"/>
  <c r="AF243" i="3"/>
  <c r="AG243" i="3"/>
  <c r="AH243" i="3"/>
  <c r="AI243" i="3"/>
  <c r="AJ243" i="3"/>
  <c r="AD244" i="3"/>
  <c r="AE244" i="3"/>
  <c r="AF244" i="3"/>
  <c r="AG244" i="3"/>
  <c r="AH244" i="3"/>
  <c r="AI244" i="3"/>
  <c r="AJ244" i="3"/>
  <c r="AD245" i="3"/>
  <c r="AE245" i="3"/>
  <c r="AF245" i="3"/>
  <c r="AG245" i="3"/>
  <c r="AH245" i="3"/>
  <c r="AI245" i="3"/>
  <c r="AJ245" i="3"/>
  <c r="AD246" i="3"/>
  <c r="AE246" i="3"/>
  <c r="AF246" i="3"/>
  <c r="AG246" i="3"/>
  <c r="AH246" i="3"/>
  <c r="AI246" i="3"/>
  <c r="AJ246" i="3"/>
  <c r="AD247" i="3"/>
  <c r="AE247" i="3"/>
  <c r="AF247" i="3"/>
  <c r="AG247" i="3"/>
  <c r="AH247" i="3"/>
  <c r="AI247" i="3"/>
  <c r="AJ247" i="3"/>
  <c r="AD248" i="3"/>
  <c r="AE248" i="3"/>
  <c r="AF248" i="3"/>
  <c r="AG248" i="3"/>
  <c r="AH248" i="3"/>
  <c r="AI248" i="3"/>
  <c r="AJ248" i="3"/>
  <c r="AD249" i="3"/>
  <c r="AE249" i="3"/>
  <c r="AF249" i="3"/>
  <c r="AG249" i="3"/>
  <c r="AH249" i="3"/>
  <c r="AI249" i="3"/>
  <c r="AJ249" i="3"/>
  <c r="AD250" i="3"/>
  <c r="AE250" i="3"/>
  <c r="AF250" i="3"/>
  <c r="AG250" i="3"/>
  <c r="AH250" i="3"/>
  <c r="AI250" i="3"/>
  <c r="AJ250" i="3"/>
  <c r="AD251" i="3"/>
  <c r="AE251" i="3"/>
  <c r="AF251" i="3"/>
  <c r="AG251" i="3"/>
  <c r="AH251" i="3"/>
  <c r="AI251" i="3"/>
  <c r="AJ251" i="3"/>
  <c r="AD252" i="3"/>
  <c r="AE252" i="3"/>
  <c r="AF252" i="3"/>
  <c r="AG252" i="3"/>
  <c r="AH252" i="3"/>
  <c r="AI252" i="3"/>
  <c r="AJ252" i="3"/>
  <c r="AD253" i="3"/>
  <c r="AE253" i="3"/>
  <c r="AF253" i="3"/>
  <c r="AG253" i="3"/>
  <c r="AH253" i="3"/>
  <c r="AI253" i="3"/>
  <c r="AJ253" i="3"/>
  <c r="AD254" i="3"/>
  <c r="AE254" i="3"/>
  <c r="AF254" i="3"/>
  <c r="AG254" i="3"/>
  <c r="AH254" i="3"/>
  <c r="AI254" i="3"/>
  <c r="AJ254" i="3"/>
  <c r="AD255" i="3"/>
  <c r="AE255" i="3"/>
  <c r="AF255" i="3"/>
  <c r="AG255" i="3"/>
  <c r="AH255" i="3"/>
  <c r="AI255" i="3"/>
  <c r="AJ255" i="3"/>
  <c r="AD256" i="3"/>
  <c r="AE256" i="3"/>
  <c r="AF256" i="3"/>
  <c r="AG256" i="3"/>
  <c r="AH256" i="3"/>
  <c r="AI256" i="3"/>
  <c r="AJ256" i="3"/>
  <c r="AD257" i="3"/>
  <c r="AE257" i="3"/>
  <c r="AF257" i="3"/>
  <c r="AG257" i="3"/>
  <c r="AH257" i="3"/>
  <c r="AI257" i="3"/>
  <c r="AJ257" i="3"/>
  <c r="AD258" i="3"/>
  <c r="AE258" i="3"/>
  <c r="AF258" i="3"/>
  <c r="AG258" i="3"/>
  <c r="AH258" i="3"/>
  <c r="AI258" i="3"/>
  <c r="AJ258" i="3"/>
  <c r="AD259" i="3"/>
  <c r="AE259" i="3"/>
  <c r="AF259" i="3"/>
  <c r="AG259" i="3"/>
  <c r="AH259" i="3"/>
  <c r="AI259" i="3"/>
  <c r="AJ259" i="3"/>
  <c r="AD260" i="3"/>
  <c r="AE260" i="3"/>
  <c r="AF260" i="3"/>
  <c r="AG260" i="3"/>
  <c r="AH260" i="3"/>
  <c r="AI260" i="3"/>
  <c r="AJ260" i="3"/>
  <c r="AD261" i="3"/>
  <c r="AE261" i="3"/>
  <c r="AF261" i="3"/>
  <c r="AG261" i="3"/>
  <c r="AH261" i="3"/>
  <c r="AI261" i="3"/>
  <c r="AJ261" i="3"/>
  <c r="AD262" i="3"/>
  <c r="AE262" i="3"/>
  <c r="AF262" i="3"/>
  <c r="AG262" i="3"/>
  <c r="AH262" i="3"/>
  <c r="AI262" i="3"/>
  <c r="AJ262" i="3"/>
  <c r="AD263" i="3"/>
  <c r="AE263" i="3"/>
  <c r="AF263" i="3"/>
  <c r="AG263" i="3"/>
  <c r="AH263" i="3"/>
  <c r="AI263" i="3"/>
  <c r="AJ263" i="3"/>
  <c r="AD264" i="3"/>
  <c r="AE264" i="3"/>
  <c r="AF264" i="3"/>
  <c r="AG264" i="3"/>
  <c r="AH264" i="3"/>
  <c r="AI264" i="3"/>
  <c r="AJ264" i="3"/>
  <c r="AD265" i="3"/>
  <c r="AE265" i="3"/>
  <c r="AF265" i="3"/>
  <c r="AG265" i="3"/>
  <c r="AH265" i="3"/>
  <c r="AI265" i="3"/>
  <c r="AJ265" i="3"/>
  <c r="AD266" i="3"/>
  <c r="AE266" i="3"/>
  <c r="AF266" i="3"/>
  <c r="AG266" i="3"/>
  <c r="AH266" i="3"/>
  <c r="AI266" i="3"/>
  <c r="AJ266" i="3"/>
  <c r="AD267" i="3"/>
  <c r="AE267" i="3"/>
  <c r="AF267" i="3"/>
  <c r="AG267" i="3"/>
  <c r="AH267" i="3"/>
  <c r="AI267" i="3"/>
  <c r="AJ267" i="3"/>
  <c r="AD268" i="3"/>
  <c r="AE268" i="3"/>
  <c r="AF268" i="3"/>
  <c r="AG268" i="3"/>
  <c r="AH268" i="3"/>
  <c r="AI268" i="3"/>
  <c r="AJ268" i="3"/>
  <c r="AD269" i="3"/>
  <c r="AE269" i="3"/>
  <c r="AF269" i="3"/>
  <c r="AG269" i="3"/>
  <c r="AH269" i="3"/>
  <c r="AI269" i="3"/>
  <c r="AJ269" i="3"/>
  <c r="AD270" i="3"/>
  <c r="AE270" i="3"/>
  <c r="AF270" i="3"/>
  <c r="AG270" i="3"/>
  <c r="AH270" i="3"/>
  <c r="AI270" i="3"/>
  <c r="AJ270" i="3"/>
  <c r="AD271" i="3"/>
  <c r="AE271" i="3"/>
  <c r="AF271" i="3"/>
  <c r="AG271" i="3"/>
  <c r="AH271" i="3"/>
  <c r="AI271" i="3"/>
  <c r="AJ271" i="3"/>
  <c r="AD272" i="3"/>
  <c r="AE272" i="3"/>
  <c r="AF272" i="3"/>
  <c r="AG272" i="3"/>
  <c r="AH272" i="3"/>
  <c r="AI272" i="3"/>
  <c r="AJ272" i="3"/>
  <c r="AD273" i="3"/>
  <c r="AE273" i="3"/>
  <c r="AF273" i="3"/>
  <c r="AG273" i="3"/>
  <c r="AH273" i="3"/>
  <c r="AI273" i="3"/>
  <c r="AJ273" i="3"/>
  <c r="AD274" i="3"/>
  <c r="AE274" i="3"/>
  <c r="AF274" i="3"/>
  <c r="AG274" i="3"/>
  <c r="AH274" i="3"/>
  <c r="AI274" i="3"/>
  <c r="AJ274" i="3"/>
  <c r="AD275" i="3"/>
  <c r="AE275" i="3"/>
  <c r="AF275" i="3"/>
  <c r="AG275" i="3"/>
  <c r="AH275" i="3"/>
  <c r="AI275" i="3"/>
  <c r="AJ275" i="3"/>
  <c r="AD276" i="3"/>
  <c r="AE276" i="3"/>
  <c r="AF276" i="3"/>
  <c r="AG276" i="3"/>
  <c r="AH276" i="3"/>
  <c r="AI276" i="3"/>
  <c r="AJ276" i="3"/>
  <c r="AD277" i="3"/>
  <c r="AE277" i="3"/>
  <c r="AF277" i="3"/>
  <c r="AG277" i="3"/>
  <c r="AH277" i="3"/>
  <c r="AI277" i="3"/>
  <c r="AJ277" i="3"/>
  <c r="AD278" i="3"/>
  <c r="AE278" i="3"/>
  <c r="AF278" i="3"/>
  <c r="AG278" i="3"/>
  <c r="AH278" i="3"/>
  <c r="AI278" i="3"/>
  <c r="AJ278" i="3"/>
  <c r="AD279" i="3"/>
  <c r="AE279" i="3"/>
  <c r="AF279" i="3"/>
  <c r="AG279" i="3"/>
  <c r="AH279" i="3"/>
  <c r="AI279" i="3"/>
  <c r="AJ279" i="3"/>
  <c r="AD280" i="3"/>
  <c r="AE280" i="3"/>
  <c r="AF280" i="3"/>
  <c r="AG280" i="3"/>
  <c r="AH280" i="3"/>
  <c r="AI280" i="3"/>
  <c r="AJ280" i="3"/>
  <c r="AD281" i="3"/>
  <c r="AE281" i="3"/>
  <c r="AF281" i="3"/>
  <c r="AG281" i="3"/>
  <c r="AH281" i="3"/>
  <c r="AI281" i="3"/>
  <c r="AJ281" i="3"/>
  <c r="AD282" i="3"/>
  <c r="AE282" i="3"/>
  <c r="AF282" i="3"/>
  <c r="AG282" i="3"/>
  <c r="AH282" i="3"/>
  <c r="AI282" i="3"/>
  <c r="AJ282" i="3"/>
  <c r="AD283" i="3"/>
  <c r="AE283" i="3"/>
  <c r="AF283" i="3"/>
  <c r="AG283" i="3"/>
  <c r="AH283" i="3"/>
  <c r="AI283" i="3"/>
  <c r="AJ283" i="3"/>
  <c r="AD284" i="3"/>
  <c r="AE284" i="3"/>
  <c r="AF284" i="3"/>
  <c r="AG284" i="3"/>
  <c r="AH284" i="3"/>
  <c r="AI284" i="3"/>
  <c r="AJ284" i="3"/>
  <c r="AD285" i="3"/>
  <c r="AE285" i="3"/>
  <c r="AF285" i="3"/>
  <c r="AG285" i="3"/>
  <c r="AH285" i="3"/>
  <c r="AI285" i="3"/>
  <c r="AJ285" i="3"/>
  <c r="AD286" i="3"/>
  <c r="AE286" i="3"/>
  <c r="AF286" i="3"/>
  <c r="AG286" i="3"/>
  <c r="AH286" i="3"/>
  <c r="AI286" i="3"/>
  <c r="AJ286" i="3"/>
  <c r="AD287" i="3"/>
  <c r="AE287" i="3"/>
  <c r="AF287" i="3"/>
  <c r="AG287" i="3"/>
  <c r="AH287" i="3"/>
  <c r="AI287" i="3"/>
  <c r="AJ287" i="3"/>
  <c r="AD288" i="3"/>
  <c r="AE288" i="3"/>
  <c r="AF288" i="3"/>
  <c r="AG288" i="3"/>
  <c r="AH288" i="3"/>
  <c r="AI288" i="3"/>
  <c r="AJ288" i="3"/>
  <c r="AD289" i="3"/>
  <c r="AE289" i="3"/>
  <c r="AF289" i="3"/>
  <c r="AG289" i="3"/>
  <c r="AH289" i="3"/>
  <c r="AI289" i="3"/>
  <c r="AJ289" i="3"/>
  <c r="AD290" i="3"/>
  <c r="AE290" i="3"/>
  <c r="AF290" i="3"/>
  <c r="AG290" i="3"/>
  <c r="AH290" i="3"/>
  <c r="AI290" i="3"/>
  <c r="AJ290" i="3"/>
  <c r="AD291" i="3"/>
  <c r="AE291" i="3"/>
  <c r="AF291" i="3"/>
  <c r="AG291" i="3"/>
  <c r="AH291" i="3"/>
  <c r="AI291" i="3"/>
  <c r="AJ291" i="3"/>
  <c r="AD292" i="3"/>
  <c r="AE292" i="3"/>
  <c r="AF292" i="3"/>
  <c r="AG292" i="3"/>
  <c r="AH292" i="3"/>
  <c r="AI292" i="3"/>
  <c r="AJ292" i="3"/>
  <c r="AD293" i="3"/>
  <c r="AE293" i="3"/>
  <c r="AF293" i="3"/>
  <c r="AG293" i="3"/>
  <c r="AH293" i="3"/>
  <c r="AI293" i="3"/>
  <c r="AJ293" i="3"/>
  <c r="AD294" i="3"/>
  <c r="AE294" i="3"/>
  <c r="AF294" i="3"/>
  <c r="AG294" i="3"/>
  <c r="AH294" i="3"/>
  <c r="AI294" i="3"/>
  <c r="AJ294" i="3"/>
  <c r="AD295" i="3"/>
  <c r="AE295" i="3"/>
  <c r="AF295" i="3"/>
  <c r="AG295" i="3"/>
  <c r="AH295" i="3"/>
  <c r="AI295" i="3"/>
  <c r="AJ295" i="3"/>
  <c r="AD296" i="3"/>
  <c r="AE296" i="3"/>
  <c r="AF296" i="3"/>
  <c r="AG296" i="3"/>
  <c r="AH296" i="3"/>
  <c r="AI296" i="3"/>
  <c r="AJ296" i="3"/>
  <c r="AD297" i="3"/>
  <c r="AE297" i="3"/>
  <c r="AF297" i="3"/>
  <c r="AG297" i="3"/>
  <c r="AH297" i="3"/>
  <c r="AI297" i="3"/>
  <c r="AJ297" i="3"/>
  <c r="AD298" i="3"/>
  <c r="AE298" i="3"/>
  <c r="AF298" i="3"/>
  <c r="AG298" i="3"/>
  <c r="AH298" i="3"/>
  <c r="AI298" i="3"/>
  <c r="AJ298" i="3"/>
  <c r="AD299" i="3"/>
  <c r="AE299" i="3"/>
  <c r="AF299" i="3"/>
  <c r="AG299" i="3"/>
  <c r="AH299" i="3"/>
  <c r="AI299" i="3"/>
  <c r="AJ299" i="3"/>
  <c r="AD300" i="3"/>
  <c r="AE300" i="3"/>
  <c r="AF300" i="3"/>
  <c r="AG300" i="3"/>
  <c r="AH300" i="3"/>
  <c r="AI300" i="3"/>
  <c r="AJ300" i="3"/>
  <c r="AD301" i="3"/>
  <c r="AE301" i="3"/>
  <c r="AF301" i="3"/>
  <c r="AG301" i="3"/>
  <c r="AH301" i="3"/>
  <c r="AI301" i="3"/>
  <c r="AJ301" i="3"/>
  <c r="AD302" i="3"/>
  <c r="AE302" i="3"/>
  <c r="AF302" i="3"/>
  <c r="AG302" i="3"/>
  <c r="AH302" i="3"/>
  <c r="AI302" i="3"/>
  <c r="AJ302" i="3"/>
  <c r="AD303" i="3"/>
  <c r="AE303" i="3"/>
  <c r="AF303" i="3"/>
  <c r="AG303" i="3"/>
  <c r="AH303" i="3"/>
  <c r="AI303" i="3"/>
  <c r="AJ303" i="3"/>
  <c r="AD304" i="3"/>
  <c r="AE304" i="3"/>
  <c r="AF304" i="3"/>
  <c r="AG304" i="3"/>
  <c r="AH304" i="3"/>
  <c r="AI304" i="3"/>
  <c r="AJ304" i="3"/>
  <c r="AD305" i="3"/>
  <c r="AE305" i="3"/>
  <c r="AF305" i="3"/>
  <c r="AG305" i="3"/>
  <c r="AH305" i="3"/>
  <c r="AI305" i="3"/>
  <c r="AJ305" i="3"/>
  <c r="AD306" i="3"/>
  <c r="AE306" i="3"/>
  <c r="AF306" i="3"/>
  <c r="AG306" i="3"/>
  <c r="AH306" i="3"/>
  <c r="AI306" i="3"/>
  <c r="AJ306" i="3"/>
  <c r="AD307" i="3"/>
  <c r="AE307" i="3"/>
  <c r="AF307" i="3"/>
  <c r="AG307" i="3"/>
  <c r="AH307" i="3"/>
  <c r="AI307" i="3"/>
  <c r="AJ307" i="3"/>
  <c r="AD308" i="3"/>
  <c r="AE308" i="3"/>
  <c r="AF308" i="3"/>
  <c r="AG308" i="3"/>
  <c r="AH308" i="3"/>
  <c r="AI308" i="3"/>
  <c r="AJ308" i="3"/>
  <c r="AD309" i="3"/>
  <c r="AE309" i="3"/>
  <c r="AF309" i="3"/>
  <c r="AG309" i="3"/>
  <c r="AH309" i="3"/>
  <c r="AI309" i="3"/>
  <c r="AJ309" i="3"/>
  <c r="AD310" i="3"/>
  <c r="AE310" i="3"/>
  <c r="AF310" i="3"/>
  <c r="AG310" i="3"/>
  <c r="AH310" i="3"/>
  <c r="AI310" i="3"/>
  <c r="AJ310" i="3"/>
  <c r="AD311" i="3"/>
  <c r="AE311" i="3"/>
  <c r="AF311" i="3"/>
  <c r="AG311" i="3"/>
  <c r="AH311" i="3"/>
  <c r="AI311" i="3"/>
  <c r="AJ311" i="3"/>
  <c r="AD312" i="3"/>
  <c r="AE312" i="3"/>
  <c r="AF312" i="3"/>
  <c r="AG312" i="3"/>
  <c r="AH312" i="3"/>
  <c r="AI312" i="3"/>
  <c r="AJ312" i="3"/>
  <c r="AD313" i="3"/>
  <c r="AE313" i="3"/>
  <c r="AF313" i="3"/>
  <c r="AG313" i="3"/>
  <c r="AH313" i="3"/>
  <c r="AI313" i="3"/>
  <c r="AJ313" i="3"/>
  <c r="AD314" i="3"/>
  <c r="AE314" i="3"/>
  <c r="AF314" i="3"/>
  <c r="AG314" i="3"/>
  <c r="AH314" i="3"/>
  <c r="AI314" i="3"/>
  <c r="AJ314" i="3"/>
  <c r="AD315" i="3"/>
  <c r="AE315" i="3"/>
  <c r="AF315" i="3"/>
  <c r="AG315" i="3"/>
  <c r="AH315" i="3"/>
  <c r="AI315" i="3"/>
  <c r="AJ315" i="3"/>
  <c r="AD316" i="3"/>
  <c r="AE316" i="3"/>
  <c r="AF316" i="3"/>
  <c r="AG316" i="3"/>
  <c r="AH316" i="3"/>
  <c r="AI316" i="3"/>
  <c r="AJ316" i="3"/>
  <c r="AD317" i="3"/>
  <c r="AE317" i="3"/>
  <c r="AF317" i="3"/>
  <c r="AG317" i="3"/>
  <c r="AH317" i="3"/>
  <c r="AI317" i="3"/>
  <c r="AJ317" i="3"/>
  <c r="AD318" i="3"/>
  <c r="AE318" i="3"/>
  <c r="AF318" i="3"/>
  <c r="AG318" i="3"/>
  <c r="AH318" i="3"/>
  <c r="AI318" i="3"/>
  <c r="AJ318" i="3"/>
  <c r="AD319" i="3"/>
  <c r="AE319" i="3"/>
  <c r="AF319" i="3"/>
  <c r="AG319" i="3"/>
  <c r="AH319" i="3"/>
  <c r="AI319" i="3"/>
  <c r="AJ319" i="3"/>
  <c r="AD320" i="3"/>
  <c r="AE320" i="3"/>
  <c r="AF320" i="3"/>
  <c r="AG320" i="3"/>
  <c r="AH320" i="3"/>
  <c r="AI320" i="3"/>
  <c r="AJ320" i="3"/>
  <c r="AD321" i="3"/>
  <c r="AE321" i="3"/>
  <c r="AF321" i="3"/>
  <c r="AG321" i="3"/>
  <c r="AH321" i="3"/>
  <c r="AI321" i="3"/>
  <c r="AJ321" i="3"/>
  <c r="AD322" i="3"/>
  <c r="AE322" i="3"/>
  <c r="AF322" i="3"/>
  <c r="AG322" i="3"/>
  <c r="AH322" i="3"/>
  <c r="AI322" i="3"/>
  <c r="AJ322" i="3"/>
  <c r="AD323" i="3"/>
  <c r="AE323" i="3"/>
  <c r="AF323" i="3"/>
  <c r="AG323" i="3"/>
  <c r="AH323" i="3"/>
  <c r="AI323" i="3"/>
  <c r="AJ323" i="3"/>
  <c r="AD324" i="3"/>
  <c r="AE324" i="3"/>
  <c r="AF324" i="3"/>
  <c r="AG324" i="3"/>
  <c r="AH324" i="3"/>
  <c r="AI324" i="3"/>
  <c r="AJ324" i="3"/>
  <c r="AD325" i="3"/>
  <c r="AE325" i="3"/>
  <c r="AF325" i="3"/>
  <c r="AG325" i="3"/>
  <c r="AH325" i="3"/>
  <c r="AI325" i="3"/>
  <c r="AJ325" i="3"/>
  <c r="AD326" i="3"/>
  <c r="AE326" i="3"/>
  <c r="AF326" i="3"/>
  <c r="AG326" i="3"/>
  <c r="AH326" i="3"/>
  <c r="AI326" i="3"/>
  <c r="AJ326" i="3"/>
  <c r="AD327" i="3"/>
  <c r="AE327" i="3"/>
  <c r="AF327" i="3"/>
  <c r="AG327" i="3"/>
  <c r="AH327" i="3"/>
  <c r="AI327" i="3"/>
  <c r="AJ327" i="3"/>
  <c r="AD328" i="3"/>
  <c r="AE328" i="3"/>
  <c r="AF328" i="3"/>
  <c r="AG328" i="3"/>
  <c r="AH328" i="3"/>
  <c r="AI328" i="3"/>
  <c r="AJ328" i="3"/>
  <c r="AD329" i="3"/>
  <c r="AE329" i="3"/>
  <c r="AF329" i="3"/>
  <c r="AG329" i="3"/>
  <c r="AH329" i="3"/>
  <c r="AI329" i="3"/>
  <c r="AJ329" i="3"/>
  <c r="AD330" i="3"/>
  <c r="AE330" i="3"/>
  <c r="AF330" i="3"/>
  <c r="AG330" i="3"/>
  <c r="AH330" i="3"/>
  <c r="AI330" i="3"/>
  <c r="AJ330" i="3"/>
  <c r="AD331" i="3"/>
  <c r="AE331" i="3"/>
  <c r="AF331" i="3"/>
  <c r="AG331" i="3"/>
  <c r="AH331" i="3"/>
  <c r="AI331" i="3"/>
  <c r="AJ331" i="3"/>
  <c r="AD332" i="3"/>
  <c r="AE332" i="3"/>
  <c r="AF332" i="3"/>
  <c r="AG332" i="3"/>
  <c r="AH332" i="3"/>
  <c r="AI332" i="3"/>
  <c r="AJ332" i="3"/>
  <c r="AD333" i="3"/>
  <c r="AE333" i="3"/>
  <c r="AF333" i="3"/>
  <c r="AG333" i="3"/>
  <c r="AH333" i="3"/>
  <c r="AI333" i="3"/>
  <c r="AJ333" i="3"/>
  <c r="AD334" i="3"/>
  <c r="AE334" i="3"/>
  <c r="AF334" i="3"/>
  <c r="AG334" i="3"/>
  <c r="AH334" i="3"/>
  <c r="AI334" i="3"/>
  <c r="AJ334" i="3"/>
  <c r="AD335" i="3"/>
  <c r="AE335" i="3"/>
  <c r="AF335" i="3"/>
  <c r="AG335" i="3"/>
  <c r="AH335" i="3"/>
  <c r="AI335" i="3"/>
  <c r="AJ335" i="3"/>
  <c r="AD336" i="3"/>
  <c r="AE336" i="3"/>
  <c r="AF336" i="3"/>
  <c r="AG336" i="3"/>
  <c r="AH336" i="3"/>
  <c r="AI336" i="3"/>
  <c r="AJ336" i="3"/>
  <c r="AD337" i="3"/>
  <c r="AE337" i="3"/>
  <c r="AF337" i="3"/>
  <c r="AG337" i="3"/>
  <c r="AH337" i="3"/>
  <c r="AI337" i="3"/>
  <c r="AJ337" i="3"/>
  <c r="AD338" i="3"/>
  <c r="AE338" i="3"/>
  <c r="AF338" i="3"/>
  <c r="AG338" i="3"/>
  <c r="AH338" i="3"/>
  <c r="AI338" i="3"/>
  <c r="AJ338" i="3"/>
  <c r="AD339" i="3"/>
  <c r="AE339" i="3"/>
  <c r="AF339" i="3"/>
  <c r="AG339" i="3"/>
  <c r="AH339" i="3"/>
  <c r="AI339" i="3"/>
  <c r="AJ339" i="3"/>
  <c r="AD340" i="3"/>
  <c r="AE340" i="3"/>
  <c r="AF340" i="3"/>
  <c r="AG340" i="3"/>
  <c r="AH340" i="3"/>
  <c r="AI340" i="3"/>
  <c r="AJ340" i="3"/>
  <c r="AD341" i="3"/>
  <c r="AE341" i="3"/>
  <c r="AF341" i="3"/>
  <c r="AG341" i="3"/>
  <c r="AH341" i="3"/>
  <c r="AI341" i="3"/>
  <c r="AJ341" i="3"/>
  <c r="AD342" i="3"/>
  <c r="AE342" i="3"/>
  <c r="AF342" i="3"/>
  <c r="AG342" i="3"/>
  <c r="AH342" i="3"/>
  <c r="AI342" i="3"/>
  <c r="AJ342" i="3"/>
  <c r="AD343" i="3"/>
  <c r="AE343" i="3"/>
  <c r="AF343" i="3"/>
  <c r="AG343" i="3"/>
  <c r="AH343" i="3"/>
  <c r="AI343" i="3"/>
  <c r="AJ343" i="3"/>
  <c r="AD344" i="3"/>
  <c r="AE344" i="3"/>
  <c r="AF344" i="3"/>
  <c r="AG344" i="3"/>
  <c r="AH344" i="3"/>
  <c r="AI344" i="3"/>
  <c r="AJ344" i="3"/>
  <c r="AD345" i="3"/>
  <c r="AE345" i="3"/>
  <c r="AF345" i="3"/>
  <c r="AG345" i="3"/>
  <c r="AH345" i="3"/>
  <c r="AI345" i="3"/>
  <c r="AJ345" i="3"/>
  <c r="AD346" i="3"/>
  <c r="AE346" i="3"/>
  <c r="AF346" i="3"/>
  <c r="AG346" i="3"/>
  <c r="AH346" i="3"/>
  <c r="AI346" i="3"/>
  <c r="AJ346" i="3"/>
  <c r="AD347" i="3"/>
  <c r="AE347" i="3"/>
  <c r="AF347" i="3"/>
  <c r="AG347" i="3"/>
  <c r="AH347" i="3"/>
  <c r="AI347" i="3"/>
  <c r="AJ347" i="3"/>
  <c r="AD348" i="3"/>
  <c r="AE348" i="3"/>
  <c r="AF348" i="3"/>
  <c r="AG348" i="3"/>
  <c r="AH348" i="3"/>
  <c r="AI348" i="3"/>
  <c r="AJ348" i="3"/>
  <c r="AD349" i="3"/>
  <c r="AE349" i="3"/>
  <c r="AF349" i="3"/>
  <c r="AG349" i="3"/>
  <c r="AH349" i="3"/>
  <c r="AI349" i="3"/>
  <c r="AJ349" i="3"/>
  <c r="AD350" i="3"/>
  <c r="AE350" i="3"/>
  <c r="AF350" i="3"/>
  <c r="AG350" i="3"/>
  <c r="AH350" i="3"/>
  <c r="AI350" i="3"/>
  <c r="AJ350" i="3"/>
  <c r="AD351" i="3"/>
  <c r="AE351" i="3"/>
  <c r="AF351" i="3"/>
  <c r="AG351" i="3"/>
  <c r="AH351" i="3"/>
  <c r="AI351" i="3"/>
  <c r="AJ351" i="3"/>
  <c r="AD352" i="3"/>
  <c r="AE352" i="3"/>
  <c r="AF352" i="3"/>
  <c r="AG352" i="3"/>
  <c r="AH352" i="3"/>
  <c r="AI352" i="3"/>
  <c r="AJ352" i="3"/>
  <c r="AD353" i="3"/>
  <c r="AE353" i="3"/>
  <c r="AF353" i="3"/>
  <c r="AG353" i="3"/>
  <c r="AH353" i="3"/>
  <c r="AI353" i="3"/>
  <c r="AJ353" i="3"/>
  <c r="AD354" i="3"/>
  <c r="AE354" i="3"/>
  <c r="AF354" i="3"/>
  <c r="AG354" i="3"/>
  <c r="AH354" i="3"/>
  <c r="AI354" i="3"/>
  <c r="AJ354" i="3"/>
  <c r="AD355" i="3"/>
  <c r="AE355" i="3"/>
  <c r="AF355" i="3"/>
  <c r="AG355" i="3"/>
  <c r="AH355" i="3"/>
  <c r="AI355" i="3"/>
  <c r="AJ355" i="3"/>
  <c r="AD356" i="3"/>
  <c r="AE356" i="3"/>
  <c r="AF356" i="3"/>
  <c r="AG356" i="3"/>
  <c r="AH356" i="3"/>
  <c r="AI356" i="3"/>
  <c r="AJ356" i="3"/>
  <c r="AD357" i="3"/>
  <c r="AE357" i="3"/>
  <c r="AF357" i="3"/>
  <c r="AG357" i="3"/>
  <c r="AH357" i="3"/>
  <c r="AI357" i="3"/>
  <c r="AJ357" i="3"/>
  <c r="AD358" i="3"/>
  <c r="AE358" i="3"/>
  <c r="AF358" i="3"/>
  <c r="AG358" i="3"/>
  <c r="AH358" i="3"/>
  <c r="AI358" i="3"/>
  <c r="AJ358" i="3"/>
  <c r="AD359" i="3"/>
  <c r="AE359" i="3"/>
  <c r="AF359" i="3"/>
  <c r="AG359" i="3"/>
  <c r="AH359" i="3"/>
  <c r="AI359" i="3"/>
  <c r="AJ359" i="3"/>
  <c r="AD360" i="3"/>
  <c r="AE360" i="3"/>
  <c r="AF360" i="3"/>
  <c r="AG360" i="3"/>
  <c r="AH360" i="3"/>
  <c r="AI360" i="3"/>
  <c r="AJ360" i="3"/>
  <c r="AD361" i="3"/>
  <c r="AE361" i="3"/>
  <c r="AF361" i="3"/>
  <c r="AG361" i="3"/>
  <c r="AH361" i="3"/>
  <c r="AI361" i="3"/>
  <c r="AJ361" i="3"/>
  <c r="AD362" i="3"/>
  <c r="AE362" i="3"/>
  <c r="AF362" i="3"/>
  <c r="AG362" i="3"/>
  <c r="AH362" i="3"/>
  <c r="AI362" i="3"/>
  <c r="AJ362" i="3"/>
  <c r="AD363" i="3"/>
  <c r="AE363" i="3"/>
  <c r="AF363" i="3"/>
  <c r="AG363" i="3"/>
  <c r="AH363" i="3"/>
  <c r="AI363" i="3"/>
  <c r="AJ363" i="3"/>
  <c r="AD364" i="3"/>
  <c r="AE364" i="3"/>
  <c r="AF364" i="3"/>
  <c r="AG364" i="3"/>
  <c r="AH364" i="3"/>
  <c r="AI364" i="3"/>
  <c r="AJ364" i="3"/>
  <c r="AD365" i="3"/>
  <c r="AE365" i="3"/>
  <c r="AF365" i="3"/>
  <c r="AG365" i="3"/>
  <c r="AH365" i="3"/>
  <c r="AI365" i="3"/>
  <c r="AJ365" i="3"/>
  <c r="AD366" i="3"/>
  <c r="AE366" i="3"/>
  <c r="AF366" i="3"/>
  <c r="AG366" i="3"/>
  <c r="AH366" i="3"/>
  <c r="AI366" i="3"/>
  <c r="AJ366" i="3"/>
  <c r="AD367" i="3"/>
  <c r="AE367" i="3"/>
  <c r="AF367" i="3"/>
  <c r="AG367" i="3"/>
  <c r="AH367" i="3"/>
  <c r="AI367" i="3"/>
  <c r="AJ367" i="3"/>
  <c r="AD368" i="3"/>
  <c r="AE368" i="3"/>
  <c r="AF368" i="3"/>
  <c r="AG368" i="3"/>
  <c r="AH368" i="3"/>
  <c r="AI368" i="3"/>
  <c r="AJ368" i="3"/>
  <c r="AD369" i="3"/>
  <c r="AE369" i="3"/>
  <c r="AF369" i="3"/>
  <c r="AG369" i="3"/>
  <c r="AH369" i="3"/>
  <c r="AI369" i="3"/>
  <c r="AJ369" i="3"/>
  <c r="AD370" i="3"/>
  <c r="AE370" i="3"/>
  <c r="AF370" i="3"/>
  <c r="AG370" i="3"/>
  <c r="AH370" i="3"/>
  <c r="AI370" i="3"/>
  <c r="AJ370" i="3"/>
  <c r="AD371" i="3"/>
  <c r="AE371" i="3"/>
  <c r="AF371" i="3"/>
  <c r="AG371" i="3"/>
  <c r="AH371" i="3"/>
  <c r="AI371" i="3"/>
  <c r="AJ371" i="3"/>
  <c r="AD372" i="3"/>
  <c r="AE372" i="3"/>
  <c r="AF372" i="3"/>
  <c r="AG372" i="3"/>
  <c r="AH372" i="3"/>
  <c r="AI372" i="3"/>
  <c r="AJ372" i="3"/>
  <c r="AD373" i="3"/>
  <c r="AE373" i="3"/>
  <c r="AF373" i="3"/>
  <c r="AG373" i="3"/>
  <c r="AH373" i="3"/>
  <c r="AI373" i="3"/>
  <c r="AJ373" i="3"/>
  <c r="AD374" i="3"/>
  <c r="AE374" i="3"/>
  <c r="AF374" i="3"/>
  <c r="AG374" i="3"/>
  <c r="AH374" i="3"/>
  <c r="AI374" i="3"/>
  <c r="AJ374" i="3"/>
  <c r="AD375" i="3"/>
  <c r="AE375" i="3"/>
  <c r="AF375" i="3"/>
  <c r="AG375" i="3"/>
  <c r="AH375" i="3"/>
  <c r="AI375" i="3"/>
  <c r="AJ375" i="3"/>
  <c r="AD376" i="3"/>
  <c r="AE376" i="3"/>
  <c r="AF376" i="3"/>
  <c r="AG376" i="3"/>
  <c r="AH376" i="3"/>
  <c r="AI376" i="3"/>
  <c r="AJ376" i="3"/>
  <c r="AD377" i="3"/>
  <c r="AE377" i="3"/>
  <c r="AF377" i="3"/>
  <c r="AG377" i="3"/>
  <c r="AH377" i="3"/>
  <c r="AI377" i="3"/>
  <c r="AJ377" i="3"/>
  <c r="AD378" i="3"/>
  <c r="AE378" i="3"/>
  <c r="AF378" i="3"/>
  <c r="AG378" i="3"/>
  <c r="AH378" i="3"/>
  <c r="AI378" i="3"/>
  <c r="AJ378" i="3"/>
  <c r="AD379" i="3"/>
  <c r="AE379" i="3"/>
  <c r="AF379" i="3"/>
  <c r="AG379" i="3"/>
  <c r="AH379" i="3"/>
  <c r="AI379" i="3"/>
  <c r="AJ379" i="3"/>
  <c r="AD380" i="3"/>
  <c r="AE380" i="3"/>
  <c r="AF380" i="3"/>
  <c r="AG380" i="3"/>
  <c r="AH380" i="3"/>
  <c r="AI380" i="3"/>
  <c r="AJ380" i="3"/>
  <c r="AD381" i="3"/>
  <c r="AE381" i="3"/>
  <c r="AF381" i="3"/>
  <c r="AG381" i="3"/>
  <c r="AH381" i="3"/>
  <c r="AI381" i="3"/>
  <c r="AJ381" i="3"/>
  <c r="AD382" i="3"/>
  <c r="AE382" i="3"/>
  <c r="AF382" i="3"/>
  <c r="AG382" i="3"/>
  <c r="AH382" i="3"/>
  <c r="AI382" i="3"/>
  <c r="AJ382" i="3"/>
  <c r="AD383" i="3"/>
  <c r="AE383" i="3"/>
  <c r="AF383" i="3"/>
  <c r="AG383" i="3"/>
  <c r="AH383" i="3"/>
  <c r="AI383" i="3"/>
  <c r="AJ383" i="3"/>
  <c r="AD384" i="3"/>
  <c r="AE384" i="3"/>
  <c r="AF384" i="3"/>
  <c r="AG384" i="3"/>
  <c r="AH384" i="3"/>
  <c r="AI384" i="3"/>
  <c r="AJ384" i="3"/>
  <c r="AD385" i="3"/>
  <c r="AE385" i="3"/>
  <c r="AF385" i="3"/>
  <c r="AG385" i="3"/>
  <c r="AH385" i="3"/>
  <c r="AI385" i="3"/>
  <c r="AJ385" i="3"/>
  <c r="AD386" i="3"/>
  <c r="AE386" i="3"/>
  <c r="AF386" i="3"/>
  <c r="AG386" i="3"/>
  <c r="AH386" i="3"/>
  <c r="AI386" i="3"/>
  <c r="AJ386" i="3"/>
  <c r="AD387" i="3"/>
  <c r="AE387" i="3"/>
  <c r="AF387" i="3"/>
  <c r="AG387" i="3"/>
  <c r="AH387" i="3"/>
  <c r="AI387" i="3"/>
  <c r="AJ387" i="3"/>
  <c r="AD388" i="3"/>
  <c r="AE388" i="3"/>
  <c r="AF388" i="3"/>
  <c r="AG388" i="3"/>
  <c r="AH388" i="3"/>
  <c r="AI388" i="3"/>
  <c r="AJ388" i="3"/>
  <c r="AD389" i="3"/>
  <c r="AE389" i="3"/>
  <c r="AF389" i="3"/>
  <c r="AG389" i="3"/>
  <c r="AH389" i="3"/>
  <c r="AI389" i="3"/>
  <c r="AJ389" i="3"/>
  <c r="AD390" i="3"/>
  <c r="AE390" i="3"/>
  <c r="AF390" i="3"/>
  <c r="AG390" i="3"/>
  <c r="AH390" i="3"/>
  <c r="AI390" i="3"/>
  <c r="AJ390" i="3"/>
  <c r="AD391" i="3"/>
  <c r="AE391" i="3"/>
  <c r="AF391" i="3"/>
  <c r="AG391" i="3"/>
  <c r="AH391" i="3"/>
  <c r="AI391" i="3"/>
  <c r="AJ391" i="3"/>
  <c r="AD392" i="3"/>
  <c r="AE392" i="3"/>
  <c r="AF392" i="3"/>
  <c r="AG392" i="3"/>
  <c r="AH392" i="3"/>
  <c r="AI392" i="3"/>
  <c r="AJ392" i="3"/>
  <c r="AD393" i="3"/>
  <c r="AE393" i="3"/>
  <c r="AF393" i="3"/>
  <c r="AG393" i="3"/>
  <c r="AH393" i="3"/>
  <c r="AI393" i="3"/>
  <c r="AJ393" i="3"/>
  <c r="AD394" i="3"/>
  <c r="AE394" i="3"/>
  <c r="AF394" i="3"/>
  <c r="AG394" i="3"/>
  <c r="AH394" i="3"/>
  <c r="AI394" i="3"/>
  <c r="AJ394" i="3"/>
  <c r="AD395" i="3"/>
  <c r="AE395" i="3"/>
  <c r="AF395" i="3"/>
  <c r="AG395" i="3"/>
  <c r="AH395" i="3"/>
  <c r="AI395" i="3"/>
  <c r="AJ395" i="3"/>
  <c r="AD396" i="3"/>
  <c r="AE396" i="3"/>
  <c r="AF396" i="3"/>
  <c r="AG396" i="3"/>
  <c r="AH396" i="3"/>
  <c r="AI396" i="3"/>
  <c r="AJ396" i="3"/>
  <c r="AD397" i="3"/>
  <c r="AE397" i="3"/>
  <c r="AF397" i="3"/>
  <c r="AG397" i="3"/>
  <c r="AH397" i="3"/>
  <c r="AI397" i="3"/>
  <c r="AJ397" i="3"/>
  <c r="AD398" i="3"/>
  <c r="AE398" i="3"/>
  <c r="AF398" i="3"/>
  <c r="AG398" i="3"/>
  <c r="AH398" i="3"/>
  <c r="AI398" i="3"/>
  <c r="AJ398" i="3"/>
  <c r="AD399" i="3"/>
  <c r="AE399" i="3"/>
  <c r="AF399" i="3"/>
  <c r="AG399" i="3"/>
  <c r="AH399" i="3"/>
  <c r="AI399" i="3"/>
  <c r="AJ399" i="3"/>
  <c r="AD400" i="3"/>
  <c r="AE400" i="3"/>
  <c r="AF400" i="3"/>
  <c r="AG400" i="3"/>
  <c r="AH400" i="3"/>
  <c r="AI400" i="3"/>
  <c r="AJ400" i="3"/>
  <c r="AD401" i="3"/>
  <c r="AE401" i="3"/>
  <c r="AF401" i="3"/>
  <c r="AG401" i="3"/>
  <c r="AH401" i="3"/>
  <c r="AI401" i="3"/>
  <c r="AJ401" i="3"/>
  <c r="AD402" i="3"/>
  <c r="AE402" i="3"/>
  <c r="AF402" i="3"/>
  <c r="AG402" i="3"/>
  <c r="AH402" i="3"/>
  <c r="AI402" i="3"/>
  <c r="AJ402" i="3"/>
  <c r="AD403" i="3"/>
  <c r="AE403" i="3"/>
  <c r="AF403" i="3"/>
  <c r="AG403" i="3"/>
  <c r="AH403" i="3"/>
  <c r="AI403" i="3"/>
  <c r="AJ403" i="3"/>
  <c r="AD404" i="3"/>
  <c r="AE404" i="3"/>
  <c r="AF404" i="3"/>
  <c r="AG404" i="3"/>
  <c r="AH404" i="3"/>
  <c r="AI404" i="3"/>
  <c r="AJ404" i="3"/>
  <c r="AD405" i="3"/>
  <c r="AE405" i="3"/>
  <c r="AF405" i="3"/>
  <c r="AG405" i="3"/>
  <c r="AH405" i="3"/>
  <c r="AI405" i="3"/>
  <c r="AJ405" i="3"/>
  <c r="AD406" i="3"/>
  <c r="AE406" i="3"/>
  <c r="AF406" i="3"/>
  <c r="AG406" i="3"/>
  <c r="AH406" i="3"/>
  <c r="AI406" i="3"/>
  <c r="AJ406" i="3"/>
  <c r="AD407" i="3"/>
  <c r="AE407" i="3"/>
  <c r="AF407" i="3"/>
  <c r="AG407" i="3"/>
  <c r="AH407" i="3"/>
  <c r="AI407" i="3"/>
  <c r="AJ407" i="3"/>
  <c r="AD408" i="3"/>
  <c r="AE408" i="3"/>
  <c r="AF408" i="3"/>
  <c r="AG408" i="3"/>
  <c r="AH408" i="3"/>
  <c r="AI408" i="3"/>
  <c r="AJ408" i="3"/>
  <c r="AD409" i="3"/>
  <c r="AE409" i="3"/>
  <c r="AF409" i="3"/>
  <c r="AG409" i="3"/>
  <c r="AH409" i="3"/>
  <c r="AI409" i="3"/>
  <c r="AJ409" i="3"/>
  <c r="AD410" i="3"/>
  <c r="AE410" i="3"/>
  <c r="AF410" i="3"/>
  <c r="AG410" i="3"/>
  <c r="AH410" i="3"/>
  <c r="AI410" i="3"/>
  <c r="AJ410" i="3"/>
  <c r="AD411" i="3"/>
  <c r="AE411" i="3"/>
  <c r="AF411" i="3"/>
  <c r="AG411" i="3"/>
  <c r="AH411" i="3"/>
  <c r="AI411" i="3"/>
  <c r="AJ411" i="3"/>
  <c r="AD412" i="3"/>
  <c r="AE412" i="3"/>
  <c r="AF412" i="3"/>
  <c r="AG412" i="3"/>
  <c r="AH412" i="3"/>
  <c r="AI412" i="3"/>
  <c r="AJ412" i="3"/>
  <c r="AD413" i="3"/>
  <c r="AE413" i="3"/>
  <c r="AF413" i="3"/>
  <c r="AG413" i="3"/>
  <c r="AH413" i="3"/>
  <c r="AI413" i="3"/>
  <c r="AJ413" i="3"/>
  <c r="AD414" i="3"/>
  <c r="AE414" i="3"/>
  <c r="AF414" i="3"/>
  <c r="AG414" i="3"/>
  <c r="AH414" i="3"/>
  <c r="AI414" i="3"/>
  <c r="AJ414" i="3"/>
  <c r="AD415" i="3"/>
  <c r="AE415" i="3"/>
  <c r="AF415" i="3"/>
  <c r="AG415" i="3"/>
  <c r="AH415" i="3"/>
  <c r="AI415" i="3"/>
  <c r="AJ415" i="3"/>
  <c r="AD416" i="3"/>
  <c r="AE416" i="3"/>
  <c r="AF416" i="3"/>
  <c r="AG416" i="3"/>
  <c r="AH416" i="3"/>
  <c r="AI416" i="3"/>
  <c r="AJ416" i="3"/>
  <c r="AD417" i="3"/>
  <c r="AE417" i="3"/>
  <c r="AF417" i="3"/>
  <c r="AG417" i="3"/>
  <c r="AH417" i="3"/>
  <c r="AI417" i="3"/>
  <c r="AJ417" i="3"/>
  <c r="AD418" i="3"/>
  <c r="AE418" i="3"/>
  <c r="AF418" i="3"/>
  <c r="AG418" i="3"/>
  <c r="AH418" i="3"/>
  <c r="AI418" i="3"/>
  <c r="AJ418" i="3"/>
  <c r="AD419" i="3"/>
  <c r="AE419" i="3"/>
  <c r="AF419" i="3"/>
  <c r="AG419" i="3"/>
  <c r="AH419" i="3"/>
  <c r="AI419" i="3"/>
  <c r="AJ419" i="3"/>
  <c r="AD420" i="3"/>
  <c r="AE420" i="3"/>
  <c r="AF420" i="3"/>
  <c r="AG420" i="3"/>
  <c r="AH420" i="3"/>
  <c r="AI420" i="3"/>
  <c r="AJ420" i="3"/>
  <c r="AD421" i="3"/>
  <c r="AE421" i="3"/>
  <c r="AF421" i="3"/>
  <c r="AG421" i="3"/>
  <c r="AH421" i="3"/>
  <c r="AI421" i="3"/>
  <c r="AJ421" i="3"/>
  <c r="AD422" i="3"/>
  <c r="AE422" i="3"/>
  <c r="AF422" i="3"/>
  <c r="AG422" i="3"/>
  <c r="AH422" i="3"/>
  <c r="AI422" i="3"/>
  <c r="AJ422" i="3"/>
  <c r="AD423" i="3"/>
  <c r="AE423" i="3"/>
  <c r="AF423" i="3"/>
  <c r="AG423" i="3"/>
  <c r="AH423" i="3"/>
  <c r="AI423" i="3"/>
  <c r="AJ423" i="3"/>
  <c r="AD424" i="3"/>
  <c r="AE424" i="3"/>
  <c r="AF424" i="3"/>
  <c r="AG424" i="3"/>
  <c r="AH424" i="3"/>
  <c r="AI424" i="3"/>
  <c r="AJ424" i="3"/>
  <c r="AD425" i="3"/>
  <c r="AE425" i="3"/>
  <c r="AF425" i="3"/>
  <c r="AG425" i="3"/>
  <c r="AH425" i="3"/>
  <c r="AI425" i="3"/>
  <c r="AJ425" i="3"/>
  <c r="AD426" i="3"/>
  <c r="AE426" i="3"/>
  <c r="AF426" i="3"/>
  <c r="AG426" i="3"/>
  <c r="AH426" i="3"/>
  <c r="AI426" i="3"/>
  <c r="AJ426" i="3"/>
  <c r="AD427" i="3"/>
  <c r="AE427" i="3"/>
  <c r="AF427" i="3"/>
  <c r="AG427" i="3"/>
  <c r="AH427" i="3"/>
  <c r="AI427" i="3"/>
  <c r="AJ427" i="3"/>
  <c r="AD428" i="3"/>
  <c r="AE428" i="3"/>
  <c r="AF428" i="3"/>
  <c r="AG428" i="3"/>
  <c r="AH428" i="3"/>
  <c r="AI428" i="3"/>
  <c r="AJ428" i="3"/>
  <c r="AD429" i="3"/>
  <c r="AE429" i="3"/>
  <c r="AF429" i="3"/>
  <c r="AG429" i="3"/>
  <c r="AH429" i="3"/>
  <c r="AI429" i="3"/>
  <c r="AJ429" i="3"/>
  <c r="AD430" i="3"/>
  <c r="AE430" i="3"/>
  <c r="AF430" i="3"/>
  <c r="AG430" i="3"/>
  <c r="AH430" i="3"/>
  <c r="AI430" i="3"/>
  <c r="AJ430" i="3"/>
  <c r="AD431" i="3"/>
  <c r="AE431" i="3"/>
  <c r="AF431" i="3"/>
  <c r="AG431" i="3"/>
  <c r="AH431" i="3"/>
  <c r="AI431" i="3"/>
  <c r="AJ431" i="3"/>
  <c r="AD432" i="3"/>
  <c r="AE432" i="3"/>
  <c r="AF432" i="3"/>
  <c r="AG432" i="3"/>
  <c r="AH432" i="3"/>
  <c r="AI432" i="3"/>
  <c r="AJ432" i="3"/>
  <c r="AD433" i="3"/>
  <c r="AE433" i="3"/>
  <c r="AF433" i="3"/>
  <c r="AG433" i="3"/>
  <c r="AH433" i="3"/>
  <c r="AI433" i="3"/>
  <c r="AJ433" i="3"/>
  <c r="AD434" i="3"/>
  <c r="AE434" i="3"/>
  <c r="AF434" i="3"/>
  <c r="AG434" i="3"/>
  <c r="AH434" i="3"/>
  <c r="AI434" i="3"/>
  <c r="AJ434" i="3"/>
  <c r="AD435" i="3"/>
  <c r="AE435" i="3"/>
  <c r="AF435" i="3"/>
  <c r="AG435" i="3"/>
  <c r="AH435" i="3"/>
  <c r="AI435" i="3"/>
  <c r="AJ435" i="3"/>
  <c r="AD436" i="3"/>
  <c r="AE436" i="3"/>
  <c r="AF436" i="3"/>
  <c r="AG436" i="3"/>
  <c r="AH436" i="3"/>
  <c r="AI436" i="3"/>
  <c r="AJ436" i="3"/>
  <c r="AD437" i="3"/>
  <c r="AE437" i="3"/>
  <c r="AF437" i="3"/>
  <c r="AG437" i="3"/>
  <c r="AH437" i="3"/>
  <c r="AI437" i="3"/>
  <c r="AJ437" i="3"/>
  <c r="AD438" i="3"/>
  <c r="AE438" i="3"/>
  <c r="AF438" i="3"/>
  <c r="AG438" i="3"/>
  <c r="AH438" i="3"/>
  <c r="AI438" i="3"/>
  <c r="AJ438" i="3"/>
  <c r="AD439" i="3"/>
  <c r="AE439" i="3"/>
  <c r="AF439" i="3"/>
  <c r="AG439" i="3"/>
  <c r="AH439" i="3"/>
  <c r="AI439" i="3"/>
  <c r="AJ439" i="3"/>
  <c r="AD440" i="3"/>
  <c r="AE440" i="3"/>
  <c r="AF440" i="3"/>
  <c r="AG440" i="3"/>
  <c r="AH440" i="3"/>
  <c r="AI440" i="3"/>
  <c r="AJ440" i="3"/>
  <c r="AD441" i="3"/>
  <c r="AE441" i="3"/>
  <c r="AF441" i="3"/>
  <c r="AG441" i="3"/>
  <c r="AH441" i="3"/>
  <c r="AI441" i="3"/>
  <c r="AJ441" i="3"/>
  <c r="AD442" i="3"/>
  <c r="AE442" i="3"/>
  <c r="AF442" i="3"/>
  <c r="AG442" i="3"/>
  <c r="AH442" i="3"/>
  <c r="AI442" i="3"/>
  <c r="AJ442" i="3"/>
  <c r="AD443" i="3"/>
  <c r="AE443" i="3"/>
  <c r="AF443" i="3"/>
  <c r="AG443" i="3"/>
  <c r="AH443" i="3"/>
  <c r="AI443" i="3"/>
  <c r="AJ443" i="3"/>
  <c r="AD444" i="3"/>
  <c r="AE444" i="3"/>
  <c r="AF444" i="3"/>
  <c r="AG444" i="3"/>
  <c r="AH444" i="3"/>
  <c r="AI444" i="3"/>
  <c r="AJ444" i="3"/>
  <c r="AD445" i="3"/>
  <c r="AE445" i="3"/>
  <c r="AF445" i="3"/>
  <c r="AG445" i="3"/>
  <c r="AH445" i="3"/>
  <c r="AI445" i="3"/>
  <c r="AJ445" i="3"/>
  <c r="AD446" i="3"/>
  <c r="AE446" i="3"/>
  <c r="AF446" i="3"/>
  <c r="AG446" i="3"/>
  <c r="AH446" i="3"/>
  <c r="AI446" i="3"/>
  <c r="AJ446" i="3"/>
  <c r="AD447" i="3"/>
  <c r="AE447" i="3"/>
  <c r="AF447" i="3"/>
  <c r="AG447" i="3"/>
  <c r="AH447" i="3"/>
  <c r="AI447" i="3"/>
  <c r="AJ447" i="3"/>
  <c r="AD448" i="3"/>
  <c r="AE448" i="3"/>
  <c r="AF448" i="3"/>
  <c r="AG448" i="3"/>
  <c r="AH448" i="3"/>
  <c r="AI448" i="3"/>
  <c r="AJ448" i="3"/>
  <c r="AD449" i="3"/>
  <c r="AE449" i="3"/>
  <c r="AF449" i="3"/>
  <c r="AG449" i="3"/>
  <c r="AH449" i="3"/>
  <c r="AI449" i="3"/>
  <c r="AJ449" i="3"/>
  <c r="AD450" i="3"/>
  <c r="AE450" i="3"/>
  <c r="AF450" i="3"/>
  <c r="AG450" i="3"/>
  <c r="AH450" i="3"/>
  <c r="AI450" i="3"/>
  <c r="AJ450" i="3"/>
  <c r="AD451" i="3"/>
  <c r="AE451" i="3"/>
  <c r="AF451" i="3"/>
  <c r="AG451" i="3"/>
  <c r="AH451" i="3"/>
  <c r="AI451" i="3"/>
  <c r="AJ451" i="3"/>
  <c r="AD452" i="3"/>
  <c r="AE452" i="3"/>
  <c r="AF452" i="3"/>
  <c r="AG452" i="3"/>
  <c r="AH452" i="3"/>
  <c r="AI452" i="3"/>
  <c r="AJ452" i="3"/>
  <c r="AD453" i="3"/>
  <c r="AE453" i="3"/>
  <c r="AF453" i="3"/>
  <c r="AG453" i="3"/>
  <c r="AH453" i="3"/>
  <c r="AI453" i="3"/>
  <c r="AJ453" i="3"/>
  <c r="AD454" i="3"/>
  <c r="AE454" i="3"/>
  <c r="AF454" i="3"/>
  <c r="AG454" i="3"/>
  <c r="AH454" i="3"/>
  <c r="AI454" i="3"/>
  <c r="AJ454" i="3"/>
  <c r="AD455" i="3"/>
  <c r="AE455" i="3"/>
  <c r="AF455" i="3"/>
  <c r="AG455" i="3"/>
  <c r="AH455" i="3"/>
  <c r="AI455" i="3"/>
  <c r="AJ455" i="3"/>
  <c r="AD456" i="3"/>
  <c r="AE456" i="3"/>
  <c r="AF456" i="3"/>
  <c r="AG456" i="3"/>
  <c r="AH456" i="3"/>
  <c r="AI456" i="3"/>
  <c r="AJ456" i="3"/>
  <c r="AD457" i="3"/>
  <c r="AE457" i="3"/>
  <c r="AF457" i="3"/>
  <c r="AG457" i="3"/>
  <c r="AH457" i="3"/>
  <c r="AI457" i="3"/>
  <c r="AJ457" i="3"/>
  <c r="AD458" i="3"/>
  <c r="AE458" i="3"/>
  <c r="AF458" i="3"/>
  <c r="AG458" i="3"/>
  <c r="AH458" i="3"/>
  <c r="AI458" i="3"/>
  <c r="AJ458" i="3"/>
  <c r="AD459" i="3"/>
  <c r="AE459" i="3"/>
  <c r="AF459" i="3"/>
  <c r="AG459" i="3"/>
  <c r="AH459" i="3"/>
  <c r="AI459" i="3"/>
  <c r="AJ459" i="3"/>
  <c r="AD460" i="3"/>
  <c r="AE460" i="3"/>
  <c r="AF460" i="3"/>
  <c r="AG460" i="3"/>
  <c r="AH460" i="3"/>
  <c r="AI460" i="3"/>
  <c r="AJ460" i="3"/>
  <c r="AD461" i="3"/>
  <c r="AE461" i="3"/>
  <c r="AF461" i="3"/>
  <c r="AG461" i="3"/>
  <c r="AH461" i="3"/>
  <c r="AI461" i="3"/>
  <c r="AJ461" i="3"/>
  <c r="AD462" i="3"/>
  <c r="AE462" i="3"/>
  <c r="AF462" i="3"/>
  <c r="AG462" i="3"/>
  <c r="AH462" i="3"/>
  <c r="AI462" i="3"/>
  <c r="AJ462" i="3"/>
  <c r="AD463" i="3"/>
  <c r="AE463" i="3"/>
  <c r="AF463" i="3"/>
  <c r="AG463" i="3"/>
  <c r="AH463" i="3"/>
  <c r="AI463" i="3"/>
  <c r="AJ463" i="3"/>
  <c r="AD464" i="3"/>
  <c r="AE464" i="3"/>
  <c r="AF464" i="3"/>
  <c r="AG464" i="3"/>
  <c r="AH464" i="3"/>
  <c r="AI464" i="3"/>
  <c r="AJ464" i="3"/>
  <c r="AD465" i="3"/>
  <c r="AE465" i="3"/>
  <c r="AF465" i="3"/>
  <c r="AG465" i="3"/>
  <c r="AH465" i="3"/>
  <c r="AI465" i="3"/>
  <c r="AJ465" i="3"/>
  <c r="AD466" i="3"/>
  <c r="AE466" i="3"/>
  <c r="AF466" i="3"/>
  <c r="AG466" i="3"/>
  <c r="AH466" i="3"/>
  <c r="AI466" i="3"/>
  <c r="AJ466" i="3"/>
  <c r="AD467" i="3"/>
  <c r="AE467" i="3"/>
  <c r="AF467" i="3"/>
  <c r="AG467" i="3"/>
  <c r="AH467" i="3"/>
  <c r="AI467" i="3"/>
  <c r="AJ467" i="3"/>
  <c r="AD468" i="3"/>
  <c r="AE468" i="3"/>
  <c r="AF468" i="3"/>
  <c r="AG468" i="3"/>
  <c r="AH468" i="3"/>
  <c r="AI468" i="3"/>
  <c r="AJ468" i="3"/>
  <c r="AD469" i="3"/>
  <c r="AE469" i="3"/>
  <c r="AF469" i="3"/>
  <c r="AG469" i="3"/>
  <c r="AH469" i="3"/>
  <c r="AI469" i="3"/>
  <c r="AJ469" i="3"/>
  <c r="AD470" i="3"/>
  <c r="AE470" i="3"/>
  <c r="AF470" i="3"/>
  <c r="AG470" i="3"/>
  <c r="AH470" i="3"/>
  <c r="AI470" i="3"/>
  <c r="AJ470" i="3"/>
  <c r="AD471" i="3"/>
  <c r="AE471" i="3"/>
  <c r="AF471" i="3"/>
  <c r="AG471" i="3"/>
  <c r="AH471" i="3"/>
  <c r="AI471" i="3"/>
  <c r="AJ471" i="3"/>
  <c r="AD472" i="3"/>
  <c r="AE472" i="3"/>
  <c r="AF472" i="3"/>
  <c r="AG472" i="3"/>
  <c r="AH472" i="3"/>
  <c r="AI472" i="3"/>
  <c r="AJ472" i="3"/>
  <c r="AD473" i="3"/>
  <c r="AE473" i="3"/>
  <c r="AF473" i="3"/>
  <c r="AG473" i="3"/>
  <c r="AH473" i="3"/>
  <c r="AI473" i="3"/>
  <c r="AJ473" i="3"/>
  <c r="AD474" i="3"/>
  <c r="AE474" i="3"/>
  <c r="AF474" i="3"/>
  <c r="AG474" i="3"/>
  <c r="AH474" i="3"/>
  <c r="AI474" i="3"/>
  <c r="AJ474" i="3"/>
  <c r="AD475" i="3"/>
  <c r="AE475" i="3"/>
  <c r="AF475" i="3"/>
  <c r="AG475" i="3"/>
  <c r="AH475" i="3"/>
  <c r="AI475" i="3"/>
  <c r="AJ475" i="3"/>
  <c r="AD476" i="3"/>
  <c r="AE476" i="3"/>
  <c r="AF476" i="3"/>
  <c r="AG476" i="3"/>
  <c r="AH476" i="3"/>
  <c r="AI476" i="3"/>
  <c r="AJ476" i="3"/>
  <c r="AD477" i="3"/>
  <c r="AE477" i="3"/>
  <c r="AF477" i="3"/>
  <c r="AG477" i="3"/>
  <c r="AH477" i="3"/>
  <c r="AI477" i="3"/>
  <c r="AJ477" i="3"/>
  <c r="AD478" i="3"/>
  <c r="AE478" i="3"/>
  <c r="AF478" i="3"/>
  <c r="AG478" i="3"/>
  <c r="AH478" i="3"/>
  <c r="AI478" i="3"/>
  <c r="AJ478" i="3"/>
  <c r="AD479" i="3"/>
  <c r="AE479" i="3"/>
  <c r="AF479" i="3"/>
  <c r="AG479" i="3"/>
  <c r="AH479" i="3"/>
  <c r="AI479" i="3"/>
  <c r="AJ479" i="3"/>
  <c r="AD480" i="3"/>
  <c r="AE480" i="3"/>
  <c r="AF480" i="3"/>
  <c r="AG480" i="3"/>
  <c r="AH480" i="3"/>
  <c r="AI480" i="3"/>
  <c r="AJ480" i="3"/>
  <c r="AD481" i="3"/>
  <c r="AE481" i="3"/>
  <c r="AF481" i="3"/>
  <c r="AG481" i="3"/>
  <c r="AH481" i="3"/>
  <c r="AI481" i="3"/>
  <c r="AJ481" i="3"/>
  <c r="AD482" i="3"/>
  <c r="AE482" i="3"/>
  <c r="AF482" i="3"/>
  <c r="AG482" i="3"/>
  <c r="AH482" i="3"/>
  <c r="AI482" i="3"/>
  <c r="AJ482" i="3"/>
  <c r="AD483" i="3"/>
  <c r="AE483" i="3"/>
  <c r="AF483" i="3"/>
  <c r="AG483" i="3"/>
  <c r="AH483" i="3"/>
  <c r="AI483" i="3"/>
  <c r="AJ483" i="3"/>
  <c r="AD484" i="3"/>
  <c r="AE484" i="3"/>
  <c r="AF484" i="3"/>
  <c r="AG484" i="3"/>
  <c r="AH484" i="3"/>
  <c r="AI484" i="3"/>
  <c r="AJ484" i="3"/>
  <c r="AD485" i="3"/>
  <c r="AE485" i="3"/>
  <c r="AF485" i="3"/>
  <c r="AG485" i="3"/>
  <c r="AH485" i="3"/>
  <c r="AI485" i="3"/>
  <c r="AJ485" i="3"/>
  <c r="AD486" i="3"/>
  <c r="AE486" i="3"/>
  <c r="AF486" i="3"/>
  <c r="AG486" i="3"/>
  <c r="AH486" i="3"/>
  <c r="AI486" i="3"/>
  <c r="AJ486" i="3"/>
  <c r="AD487" i="3"/>
  <c r="AE487" i="3"/>
  <c r="AF487" i="3"/>
  <c r="AG487" i="3"/>
  <c r="AH487" i="3"/>
  <c r="AI487" i="3"/>
  <c r="AJ487" i="3"/>
  <c r="AD488" i="3"/>
  <c r="AE488" i="3"/>
  <c r="AF488" i="3"/>
  <c r="AG488" i="3"/>
  <c r="AH488" i="3"/>
  <c r="AI488" i="3"/>
  <c r="AJ488" i="3"/>
  <c r="AD489" i="3"/>
  <c r="AE489" i="3"/>
  <c r="AF489" i="3"/>
  <c r="AG489" i="3"/>
  <c r="AH489" i="3"/>
  <c r="AI489" i="3"/>
  <c r="AJ489" i="3"/>
  <c r="AD490" i="3"/>
  <c r="AE490" i="3"/>
  <c r="AF490" i="3"/>
  <c r="AG490" i="3"/>
  <c r="AH490" i="3"/>
  <c r="AI490" i="3"/>
  <c r="AJ490" i="3"/>
  <c r="AD491" i="3"/>
  <c r="AE491" i="3"/>
  <c r="AF491" i="3"/>
  <c r="AG491" i="3"/>
  <c r="AH491" i="3"/>
  <c r="AI491" i="3"/>
  <c r="AJ491" i="3"/>
  <c r="AD492" i="3"/>
  <c r="AE492" i="3"/>
  <c r="AF492" i="3"/>
  <c r="AG492" i="3"/>
  <c r="AH492" i="3"/>
  <c r="AI492" i="3"/>
  <c r="AJ492" i="3"/>
  <c r="AD493" i="3"/>
  <c r="AE493" i="3"/>
  <c r="AF493" i="3"/>
  <c r="AG493" i="3"/>
  <c r="AH493" i="3"/>
  <c r="AI493" i="3"/>
  <c r="AJ493" i="3"/>
  <c r="AD494" i="3"/>
  <c r="AE494" i="3"/>
  <c r="AF494" i="3"/>
  <c r="AG494" i="3"/>
  <c r="AH494" i="3"/>
  <c r="AI494" i="3"/>
  <c r="AJ494" i="3"/>
  <c r="AD495" i="3"/>
  <c r="AE495" i="3"/>
  <c r="AF495" i="3"/>
  <c r="AG495" i="3"/>
  <c r="AH495" i="3"/>
  <c r="AI495" i="3"/>
  <c r="AJ495" i="3"/>
  <c r="AD496" i="3"/>
  <c r="AE496" i="3"/>
  <c r="AF496" i="3"/>
  <c r="AG496" i="3"/>
  <c r="AH496" i="3"/>
  <c r="AI496" i="3"/>
  <c r="AJ496" i="3"/>
  <c r="AD497" i="3"/>
  <c r="AE497" i="3"/>
  <c r="AF497" i="3"/>
  <c r="AG497" i="3"/>
  <c r="AH497" i="3"/>
  <c r="AI497" i="3"/>
  <c r="AJ497" i="3"/>
  <c r="AD498" i="3"/>
  <c r="AE498" i="3"/>
  <c r="AF498" i="3"/>
  <c r="AG498" i="3"/>
  <c r="AH498" i="3"/>
  <c r="AI498" i="3"/>
  <c r="AJ498" i="3"/>
  <c r="AD499" i="3"/>
  <c r="AE499" i="3"/>
  <c r="AF499" i="3"/>
  <c r="AG499" i="3"/>
  <c r="AH499" i="3"/>
  <c r="AI499" i="3"/>
  <c r="AJ499" i="3"/>
  <c r="AD500" i="3"/>
  <c r="AE500" i="3"/>
  <c r="AF500" i="3"/>
  <c r="AG500" i="3"/>
  <c r="AH500" i="3"/>
  <c r="AI500" i="3"/>
  <c r="AJ500" i="3"/>
  <c r="AD501" i="3"/>
  <c r="AE501" i="3"/>
  <c r="AF501" i="3"/>
  <c r="AG501" i="3"/>
  <c r="AH501" i="3"/>
  <c r="AI501" i="3"/>
  <c r="AJ501" i="3"/>
  <c r="AD502" i="3"/>
  <c r="AE502" i="3"/>
  <c r="AF502" i="3"/>
  <c r="AG502" i="3"/>
  <c r="AH502" i="3"/>
  <c r="AI502" i="3"/>
  <c r="AJ502" i="3"/>
  <c r="AD503" i="3"/>
  <c r="AE503" i="3"/>
  <c r="AF503" i="3"/>
  <c r="AG503" i="3"/>
  <c r="AH503" i="3"/>
  <c r="AI503" i="3"/>
  <c r="AJ503" i="3"/>
  <c r="AD504" i="3"/>
  <c r="AE504" i="3"/>
  <c r="AF504" i="3"/>
  <c r="AG504" i="3"/>
  <c r="AH504" i="3"/>
  <c r="AI504" i="3"/>
  <c r="AJ504" i="3"/>
  <c r="AD505" i="3"/>
  <c r="AE505" i="3"/>
  <c r="AF505" i="3"/>
  <c r="AG505" i="3"/>
  <c r="AH505" i="3"/>
  <c r="AI505" i="3"/>
  <c r="AJ505" i="3"/>
  <c r="L7" i="2"/>
  <c r="M7" i="2"/>
  <c r="N7" i="2"/>
  <c r="O7" i="2"/>
  <c r="P7" i="2"/>
  <c r="Q7" i="2"/>
  <c r="R7" i="2"/>
  <c r="S7" i="2"/>
  <c r="T7" i="2"/>
  <c r="U7" i="2"/>
  <c r="L8" i="2"/>
  <c r="M8" i="2"/>
  <c r="N8" i="2"/>
  <c r="O8" i="2"/>
  <c r="P8" i="2"/>
  <c r="Q8" i="2"/>
  <c r="R8" i="2"/>
  <c r="S8" i="2"/>
  <c r="T8" i="2"/>
  <c r="U8" i="2"/>
  <c r="L9" i="2"/>
  <c r="M9" i="2"/>
  <c r="N9" i="2"/>
  <c r="O9" i="2"/>
  <c r="P9" i="2"/>
  <c r="Q9" i="2"/>
  <c r="R9" i="2"/>
  <c r="S9" i="2"/>
  <c r="T9" i="2"/>
  <c r="U9" i="2"/>
  <c r="L10" i="2"/>
  <c r="M10" i="2"/>
  <c r="N10" i="2"/>
  <c r="O10" i="2"/>
  <c r="P10" i="2"/>
  <c r="Q10" i="2"/>
  <c r="R10" i="2"/>
  <c r="S10" i="2"/>
  <c r="T10" i="2"/>
  <c r="U10" i="2"/>
  <c r="L11" i="2"/>
  <c r="M11" i="2"/>
  <c r="N11" i="2"/>
  <c r="O11" i="2"/>
  <c r="P11" i="2"/>
  <c r="Q11" i="2"/>
  <c r="R11" i="2"/>
  <c r="S11" i="2"/>
  <c r="T11" i="2"/>
  <c r="U11" i="2"/>
  <c r="L12" i="2"/>
  <c r="M12" i="2"/>
  <c r="N12" i="2"/>
  <c r="O12" i="2"/>
  <c r="P12" i="2"/>
  <c r="Q12" i="2"/>
  <c r="R12" i="2"/>
  <c r="S12" i="2"/>
  <c r="T12" i="2"/>
  <c r="U12" i="2"/>
  <c r="L13" i="2"/>
  <c r="M13" i="2"/>
  <c r="N13" i="2"/>
  <c r="O13" i="2"/>
  <c r="P13" i="2"/>
  <c r="Q13" i="2"/>
  <c r="R13" i="2"/>
  <c r="S13" i="2"/>
  <c r="T13" i="2"/>
  <c r="U13" i="2"/>
  <c r="L14" i="2"/>
  <c r="M14" i="2"/>
  <c r="N14" i="2"/>
  <c r="O14" i="2"/>
  <c r="P14" i="2"/>
  <c r="Q14" i="2"/>
  <c r="R14" i="2"/>
  <c r="S14" i="2"/>
  <c r="T14" i="2"/>
  <c r="U14" i="2"/>
  <c r="L15" i="2"/>
  <c r="M15" i="2"/>
  <c r="N15" i="2"/>
  <c r="O15" i="2"/>
  <c r="P15" i="2"/>
  <c r="Q15" i="2"/>
  <c r="R15" i="2"/>
  <c r="S15" i="2"/>
  <c r="T15" i="2"/>
  <c r="U15" i="2"/>
  <c r="L16" i="2"/>
  <c r="M16" i="2"/>
  <c r="N16" i="2"/>
  <c r="O16" i="2"/>
  <c r="P16" i="2"/>
  <c r="Q16" i="2"/>
  <c r="R16" i="2"/>
  <c r="S16" i="2"/>
  <c r="T16" i="2"/>
  <c r="U16" i="2"/>
  <c r="L17" i="2"/>
  <c r="M17" i="2"/>
  <c r="N17" i="2"/>
  <c r="O17" i="2"/>
  <c r="P17" i="2"/>
  <c r="Q17" i="2"/>
  <c r="R17" i="2"/>
  <c r="S17" i="2"/>
  <c r="T17" i="2"/>
  <c r="U17" i="2"/>
  <c r="L18" i="2"/>
  <c r="M18" i="2"/>
  <c r="N18" i="2"/>
  <c r="O18" i="2"/>
  <c r="P18" i="2"/>
  <c r="Q18" i="2"/>
  <c r="R18" i="2"/>
  <c r="S18" i="2"/>
  <c r="T18" i="2"/>
  <c r="U18" i="2"/>
  <c r="L19" i="2"/>
  <c r="M19" i="2"/>
  <c r="N19" i="2"/>
  <c r="O19" i="2"/>
  <c r="P19" i="2"/>
  <c r="Q19" i="2"/>
  <c r="R19" i="2"/>
  <c r="S19" i="2"/>
  <c r="T19" i="2"/>
  <c r="U19" i="2"/>
  <c r="L20" i="2"/>
  <c r="M20" i="2"/>
  <c r="N20" i="2"/>
  <c r="O20" i="2"/>
  <c r="P20" i="2"/>
  <c r="Q20" i="2"/>
  <c r="R20" i="2"/>
  <c r="S20" i="2"/>
  <c r="T20" i="2"/>
  <c r="U20" i="2"/>
  <c r="L21" i="2"/>
  <c r="M21" i="2"/>
  <c r="N21" i="2"/>
  <c r="O21" i="2"/>
  <c r="P21" i="2"/>
  <c r="Q21" i="2"/>
  <c r="R21" i="2"/>
  <c r="S21" i="2"/>
  <c r="T21" i="2"/>
  <c r="U21" i="2"/>
  <c r="L22" i="2"/>
  <c r="M22" i="2"/>
  <c r="N22" i="2"/>
  <c r="O22" i="2"/>
  <c r="P22" i="2"/>
  <c r="Q22" i="2"/>
  <c r="R22" i="2"/>
  <c r="S22" i="2"/>
  <c r="T22" i="2"/>
  <c r="U22" i="2"/>
  <c r="L23" i="2"/>
  <c r="M23" i="2"/>
  <c r="N23" i="2"/>
  <c r="O23" i="2"/>
  <c r="P23" i="2"/>
  <c r="Q23" i="2"/>
  <c r="R23" i="2"/>
  <c r="S23" i="2"/>
  <c r="T23" i="2"/>
  <c r="U23" i="2"/>
  <c r="L24" i="2"/>
  <c r="M24" i="2"/>
  <c r="N24" i="2"/>
  <c r="O24" i="2"/>
  <c r="P24" i="2"/>
  <c r="Q24" i="2"/>
  <c r="R24" i="2"/>
  <c r="S24" i="2"/>
  <c r="T24" i="2"/>
  <c r="U24" i="2"/>
  <c r="L25" i="2"/>
  <c r="M25" i="2"/>
  <c r="N25" i="2"/>
  <c r="O25" i="2"/>
  <c r="P25" i="2"/>
  <c r="Q25" i="2"/>
  <c r="R25" i="2"/>
  <c r="S25" i="2"/>
  <c r="T25" i="2"/>
  <c r="U25" i="2"/>
  <c r="L26" i="2"/>
  <c r="M26" i="2"/>
  <c r="N26" i="2"/>
  <c r="O26" i="2"/>
  <c r="P26" i="2"/>
  <c r="Q26" i="2"/>
  <c r="R26" i="2"/>
  <c r="S26" i="2"/>
  <c r="T26" i="2"/>
  <c r="U26" i="2"/>
  <c r="L27" i="2"/>
  <c r="M27" i="2"/>
  <c r="N27" i="2"/>
  <c r="O27" i="2"/>
  <c r="P27" i="2"/>
  <c r="Q27" i="2"/>
  <c r="R27" i="2"/>
  <c r="S27" i="2"/>
  <c r="T27" i="2"/>
  <c r="U27" i="2"/>
  <c r="L28" i="2"/>
  <c r="M28" i="2"/>
  <c r="N28" i="2"/>
  <c r="O28" i="2"/>
  <c r="P28" i="2"/>
  <c r="Q28" i="2"/>
  <c r="R28" i="2"/>
  <c r="S28" i="2"/>
  <c r="T28" i="2"/>
  <c r="U28" i="2"/>
  <c r="L29" i="2"/>
  <c r="M29" i="2"/>
  <c r="N29" i="2"/>
  <c r="O29" i="2"/>
  <c r="P29" i="2"/>
  <c r="Q29" i="2"/>
  <c r="R29" i="2"/>
  <c r="S29" i="2"/>
  <c r="T29" i="2"/>
  <c r="U29" i="2"/>
  <c r="L30" i="2"/>
  <c r="M30" i="2"/>
  <c r="N30" i="2"/>
  <c r="O30" i="2"/>
  <c r="P30" i="2"/>
  <c r="Q30" i="2"/>
  <c r="R30" i="2"/>
  <c r="S30" i="2"/>
  <c r="T30" i="2"/>
  <c r="U30" i="2"/>
  <c r="L31" i="2"/>
  <c r="M31" i="2"/>
  <c r="N31" i="2"/>
  <c r="O31" i="2"/>
  <c r="P31" i="2"/>
  <c r="Q31" i="2"/>
  <c r="R31" i="2"/>
  <c r="S31" i="2"/>
  <c r="T31" i="2"/>
  <c r="U31" i="2"/>
  <c r="L32" i="2"/>
  <c r="M32" i="2"/>
  <c r="N32" i="2"/>
  <c r="O32" i="2"/>
  <c r="P32" i="2"/>
  <c r="Q32" i="2"/>
  <c r="R32" i="2"/>
  <c r="S32" i="2"/>
  <c r="T32" i="2"/>
  <c r="U32" i="2"/>
  <c r="L33" i="2"/>
  <c r="M33" i="2"/>
  <c r="N33" i="2"/>
  <c r="O33" i="2"/>
  <c r="P33" i="2"/>
  <c r="Q33" i="2"/>
  <c r="R33" i="2"/>
  <c r="S33" i="2"/>
  <c r="T33" i="2"/>
  <c r="U33" i="2"/>
  <c r="L34" i="2"/>
  <c r="M34" i="2"/>
  <c r="N34" i="2"/>
  <c r="O34" i="2"/>
  <c r="P34" i="2"/>
  <c r="Q34" i="2"/>
  <c r="R34" i="2"/>
  <c r="S34" i="2"/>
  <c r="T34" i="2"/>
  <c r="U34" i="2"/>
  <c r="L35" i="2"/>
  <c r="M35" i="2"/>
  <c r="N35" i="2"/>
  <c r="O35" i="2"/>
  <c r="P35" i="2"/>
  <c r="Q35" i="2"/>
  <c r="R35" i="2"/>
  <c r="S35" i="2"/>
  <c r="T35" i="2"/>
  <c r="U35" i="2"/>
  <c r="L36" i="2"/>
  <c r="M36" i="2"/>
  <c r="N36" i="2"/>
  <c r="O36" i="2"/>
  <c r="P36" i="2"/>
  <c r="Q36" i="2"/>
  <c r="R36" i="2"/>
  <c r="S36" i="2"/>
  <c r="T36" i="2"/>
  <c r="U36" i="2"/>
  <c r="L37" i="2"/>
  <c r="M37" i="2"/>
  <c r="N37" i="2"/>
  <c r="O37" i="2"/>
  <c r="P37" i="2"/>
  <c r="Q37" i="2"/>
  <c r="R37" i="2"/>
  <c r="S37" i="2"/>
  <c r="T37" i="2"/>
  <c r="U37" i="2"/>
  <c r="L38" i="2"/>
  <c r="M38" i="2"/>
  <c r="N38" i="2"/>
  <c r="O38" i="2"/>
  <c r="P38" i="2"/>
  <c r="Q38" i="2"/>
  <c r="R38" i="2"/>
  <c r="S38" i="2"/>
  <c r="T38" i="2"/>
  <c r="U38" i="2"/>
  <c r="L39" i="2"/>
  <c r="M39" i="2"/>
  <c r="N39" i="2"/>
  <c r="O39" i="2"/>
  <c r="P39" i="2"/>
  <c r="Q39" i="2"/>
  <c r="R39" i="2"/>
  <c r="S39" i="2"/>
  <c r="T39" i="2"/>
  <c r="U39" i="2"/>
  <c r="L40" i="2"/>
  <c r="M40" i="2"/>
  <c r="N40" i="2"/>
  <c r="O40" i="2"/>
  <c r="P40" i="2"/>
  <c r="Q40" i="2"/>
  <c r="R40" i="2"/>
  <c r="S40" i="2"/>
  <c r="T40" i="2"/>
  <c r="U40" i="2"/>
  <c r="L41" i="2"/>
  <c r="M41" i="2"/>
  <c r="N41" i="2"/>
  <c r="O41" i="2"/>
  <c r="P41" i="2"/>
  <c r="Q41" i="2"/>
  <c r="R41" i="2"/>
  <c r="S41" i="2"/>
  <c r="T41" i="2"/>
  <c r="U41" i="2"/>
  <c r="L42" i="2"/>
  <c r="M42" i="2"/>
  <c r="N42" i="2"/>
  <c r="O42" i="2"/>
  <c r="P42" i="2"/>
  <c r="Q42" i="2"/>
  <c r="R42" i="2"/>
  <c r="S42" i="2"/>
  <c r="T42" i="2"/>
  <c r="U42" i="2"/>
  <c r="L43" i="2"/>
  <c r="M43" i="2"/>
  <c r="N43" i="2"/>
  <c r="O43" i="2"/>
  <c r="P43" i="2"/>
  <c r="Q43" i="2"/>
  <c r="R43" i="2"/>
  <c r="S43" i="2"/>
  <c r="T43" i="2"/>
  <c r="U43" i="2"/>
  <c r="L44" i="2"/>
  <c r="M44" i="2"/>
  <c r="N44" i="2"/>
  <c r="O44" i="2"/>
  <c r="P44" i="2"/>
  <c r="Q44" i="2"/>
  <c r="R44" i="2"/>
  <c r="S44" i="2"/>
  <c r="T44" i="2"/>
  <c r="U44" i="2"/>
  <c r="L45" i="2"/>
  <c r="M45" i="2"/>
  <c r="N45" i="2"/>
  <c r="O45" i="2"/>
  <c r="P45" i="2"/>
  <c r="Q45" i="2"/>
  <c r="R45" i="2"/>
  <c r="S45" i="2"/>
  <c r="T45" i="2"/>
  <c r="U45" i="2"/>
  <c r="L46" i="2"/>
  <c r="M46" i="2"/>
  <c r="N46" i="2"/>
  <c r="O46" i="2"/>
  <c r="P46" i="2"/>
  <c r="Q46" i="2"/>
  <c r="R46" i="2"/>
  <c r="S46" i="2"/>
  <c r="T46" i="2"/>
  <c r="U46" i="2"/>
  <c r="L47" i="2"/>
  <c r="M47" i="2"/>
  <c r="N47" i="2"/>
  <c r="O47" i="2"/>
  <c r="P47" i="2"/>
  <c r="Q47" i="2"/>
  <c r="R47" i="2"/>
  <c r="S47" i="2"/>
  <c r="T47" i="2"/>
  <c r="U47" i="2"/>
  <c r="L48" i="2"/>
  <c r="M48" i="2"/>
  <c r="N48" i="2"/>
  <c r="O48" i="2"/>
  <c r="P48" i="2"/>
  <c r="Q48" i="2"/>
  <c r="R48" i="2"/>
  <c r="S48" i="2"/>
  <c r="T48" i="2"/>
  <c r="U48" i="2"/>
  <c r="L49" i="2"/>
  <c r="M49" i="2"/>
  <c r="N49" i="2"/>
  <c r="O49" i="2"/>
  <c r="P49" i="2"/>
  <c r="Q49" i="2"/>
  <c r="R49" i="2"/>
  <c r="S49" i="2"/>
  <c r="T49" i="2"/>
  <c r="U49" i="2"/>
  <c r="L50" i="2"/>
  <c r="M50" i="2"/>
  <c r="N50" i="2"/>
  <c r="O50" i="2"/>
  <c r="P50" i="2"/>
  <c r="Q50" i="2"/>
  <c r="R50" i="2"/>
  <c r="S50" i="2"/>
  <c r="T50" i="2"/>
  <c r="U50" i="2"/>
  <c r="L51" i="2"/>
  <c r="M51" i="2"/>
  <c r="N51" i="2"/>
  <c r="O51" i="2"/>
  <c r="P51" i="2"/>
  <c r="Q51" i="2"/>
  <c r="R51" i="2"/>
  <c r="S51" i="2"/>
  <c r="T51" i="2"/>
  <c r="U51" i="2"/>
  <c r="L52" i="2"/>
  <c r="M52" i="2"/>
  <c r="N52" i="2"/>
  <c r="O52" i="2"/>
  <c r="P52" i="2"/>
  <c r="Q52" i="2"/>
  <c r="R52" i="2"/>
  <c r="S52" i="2"/>
  <c r="T52" i="2"/>
  <c r="U52" i="2"/>
  <c r="L53" i="2"/>
  <c r="M53" i="2"/>
  <c r="N53" i="2"/>
  <c r="O53" i="2"/>
  <c r="P53" i="2"/>
  <c r="Q53" i="2"/>
  <c r="R53" i="2"/>
  <c r="S53" i="2"/>
  <c r="T53" i="2"/>
  <c r="U53" i="2"/>
  <c r="L54" i="2"/>
  <c r="M54" i="2"/>
  <c r="N54" i="2"/>
  <c r="O54" i="2"/>
  <c r="P54" i="2"/>
  <c r="Q54" i="2"/>
  <c r="R54" i="2"/>
  <c r="S54" i="2"/>
  <c r="T54" i="2"/>
  <c r="U54" i="2"/>
  <c r="L55" i="2"/>
  <c r="M55" i="2"/>
  <c r="N55" i="2"/>
  <c r="O55" i="2"/>
  <c r="P55" i="2"/>
  <c r="Q55" i="2"/>
  <c r="R55" i="2"/>
  <c r="S55" i="2"/>
  <c r="T55" i="2"/>
  <c r="U55" i="2"/>
  <c r="L56" i="2"/>
  <c r="M56" i="2"/>
  <c r="N56" i="2"/>
  <c r="O56" i="2"/>
  <c r="P56" i="2"/>
  <c r="Q56" i="2"/>
  <c r="R56" i="2"/>
  <c r="S56" i="2"/>
  <c r="T56" i="2"/>
  <c r="U56" i="2"/>
  <c r="L57" i="2"/>
  <c r="M57" i="2"/>
  <c r="N57" i="2"/>
  <c r="O57" i="2"/>
  <c r="P57" i="2"/>
  <c r="Q57" i="2"/>
  <c r="R57" i="2"/>
  <c r="S57" i="2"/>
  <c r="T57" i="2"/>
  <c r="U57" i="2"/>
  <c r="L58" i="2"/>
  <c r="M58" i="2"/>
  <c r="N58" i="2"/>
  <c r="O58" i="2"/>
  <c r="P58" i="2"/>
  <c r="Q58" i="2"/>
  <c r="R58" i="2"/>
  <c r="S58" i="2"/>
  <c r="T58" i="2"/>
  <c r="U58" i="2"/>
  <c r="L59" i="2"/>
  <c r="M59" i="2"/>
  <c r="N59" i="2"/>
  <c r="O59" i="2"/>
  <c r="P59" i="2"/>
  <c r="Q59" i="2"/>
  <c r="R59" i="2"/>
  <c r="S59" i="2"/>
  <c r="T59" i="2"/>
  <c r="U59" i="2"/>
  <c r="L60" i="2"/>
  <c r="M60" i="2"/>
  <c r="N60" i="2"/>
  <c r="O60" i="2"/>
  <c r="P60" i="2"/>
  <c r="Q60" i="2"/>
  <c r="R60" i="2"/>
  <c r="S60" i="2"/>
  <c r="T60" i="2"/>
  <c r="U60" i="2"/>
  <c r="L61" i="2"/>
  <c r="M61" i="2"/>
  <c r="N61" i="2"/>
  <c r="O61" i="2"/>
  <c r="P61" i="2"/>
  <c r="Q61" i="2"/>
  <c r="R61" i="2"/>
  <c r="S61" i="2"/>
  <c r="T61" i="2"/>
  <c r="U61" i="2"/>
  <c r="L62" i="2"/>
  <c r="M62" i="2"/>
  <c r="N62" i="2"/>
  <c r="O62" i="2"/>
  <c r="P62" i="2"/>
  <c r="Q62" i="2"/>
  <c r="R62" i="2"/>
  <c r="S62" i="2"/>
  <c r="T62" i="2"/>
  <c r="U62" i="2"/>
  <c r="L63" i="2"/>
  <c r="M63" i="2"/>
  <c r="N63" i="2"/>
  <c r="O63" i="2"/>
  <c r="P63" i="2"/>
  <c r="Q63" i="2"/>
  <c r="R63" i="2"/>
  <c r="S63" i="2"/>
  <c r="T63" i="2"/>
  <c r="U63" i="2"/>
  <c r="L64" i="2"/>
  <c r="M64" i="2"/>
  <c r="N64" i="2"/>
  <c r="O64" i="2"/>
  <c r="P64" i="2"/>
  <c r="Q64" i="2"/>
  <c r="R64" i="2"/>
  <c r="S64" i="2"/>
  <c r="T64" i="2"/>
  <c r="U64" i="2"/>
  <c r="L65" i="2"/>
  <c r="M65" i="2"/>
  <c r="N65" i="2"/>
  <c r="O65" i="2"/>
  <c r="P65" i="2"/>
  <c r="Q65" i="2"/>
  <c r="R65" i="2"/>
  <c r="S65" i="2"/>
  <c r="T65" i="2"/>
  <c r="U65" i="2"/>
  <c r="L66" i="2"/>
  <c r="M66" i="2"/>
  <c r="N66" i="2"/>
  <c r="O66" i="2"/>
  <c r="P66" i="2"/>
  <c r="Q66" i="2"/>
  <c r="R66" i="2"/>
  <c r="S66" i="2"/>
  <c r="T66" i="2"/>
  <c r="U66" i="2"/>
  <c r="L67" i="2"/>
  <c r="M67" i="2"/>
  <c r="N67" i="2"/>
  <c r="O67" i="2"/>
  <c r="P67" i="2"/>
  <c r="Q67" i="2"/>
  <c r="R67" i="2"/>
  <c r="S67" i="2"/>
  <c r="T67" i="2"/>
  <c r="U67" i="2"/>
  <c r="L68" i="2"/>
  <c r="M68" i="2"/>
  <c r="N68" i="2"/>
  <c r="O68" i="2"/>
  <c r="P68" i="2"/>
  <c r="Q68" i="2"/>
  <c r="R68" i="2"/>
  <c r="S68" i="2"/>
  <c r="T68" i="2"/>
  <c r="U68" i="2"/>
  <c r="L69" i="2"/>
  <c r="M69" i="2"/>
  <c r="N69" i="2"/>
  <c r="O69" i="2"/>
  <c r="P69" i="2"/>
  <c r="Q69" i="2"/>
  <c r="R69" i="2"/>
  <c r="S69" i="2"/>
  <c r="T69" i="2"/>
  <c r="U69" i="2"/>
  <c r="L70" i="2"/>
  <c r="M70" i="2"/>
  <c r="N70" i="2"/>
  <c r="O70" i="2"/>
  <c r="P70" i="2"/>
  <c r="Q70" i="2"/>
  <c r="R70" i="2"/>
  <c r="S70" i="2"/>
  <c r="T70" i="2"/>
  <c r="U70" i="2"/>
  <c r="L71" i="2"/>
  <c r="M71" i="2"/>
  <c r="N71" i="2"/>
  <c r="O71" i="2"/>
  <c r="P71" i="2"/>
  <c r="Q71" i="2"/>
  <c r="R71" i="2"/>
  <c r="S71" i="2"/>
  <c r="T71" i="2"/>
  <c r="U71" i="2"/>
  <c r="L72" i="2"/>
  <c r="M72" i="2"/>
  <c r="N72" i="2"/>
  <c r="O72" i="2"/>
  <c r="P72" i="2"/>
  <c r="Q72" i="2"/>
  <c r="R72" i="2"/>
  <c r="S72" i="2"/>
  <c r="T72" i="2"/>
  <c r="U72" i="2"/>
  <c r="L73" i="2"/>
  <c r="M73" i="2"/>
  <c r="N73" i="2"/>
  <c r="O73" i="2"/>
  <c r="P73" i="2"/>
  <c r="Q73" i="2"/>
  <c r="R73" i="2"/>
  <c r="S73" i="2"/>
  <c r="T73" i="2"/>
  <c r="U73" i="2"/>
  <c r="L74" i="2"/>
  <c r="M74" i="2"/>
  <c r="N74" i="2"/>
  <c r="O74" i="2"/>
  <c r="P74" i="2"/>
  <c r="Q74" i="2"/>
  <c r="R74" i="2"/>
  <c r="S74" i="2"/>
  <c r="T74" i="2"/>
  <c r="U74" i="2"/>
  <c r="L75" i="2"/>
  <c r="M75" i="2"/>
  <c r="N75" i="2"/>
  <c r="O75" i="2"/>
  <c r="P75" i="2"/>
  <c r="Q75" i="2"/>
  <c r="R75" i="2"/>
  <c r="S75" i="2"/>
  <c r="T75" i="2"/>
  <c r="U75" i="2"/>
  <c r="L76" i="2"/>
  <c r="M76" i="2"/>
  <c r="N76" i="2"/>
  <c r="O76" i="2"/>
  <c r="P76" i="2"/>
  <c r="Q76" i="2"/>
  <c r="R76" i="2"/>
  <c r="S76" i="2"/>
  <c r="T76" i="2"/>
  <c r="U76" i="2"/>
  <c r="L77" i="2"/>
  <c r="M77" i="2"/>
  <c r="N77" i="2"/>
  <c r="O77" i="2"/>
  <c r="P77" i="2"/>
  <c r="Q77" i="2"/>
  <c r="R77" i="2"/>
  <c r="S77" i="2"/>
  <c r="T77" i="2"/>
  <c r="U77" i="2"/>
  <c r="L78" i="2"/>
  <c r="M78" i="2"/>
  <c r="N78" i="2"/>
  <c r="O78" i="2"/>
  <c r="P78" i="2"/>
  <c r="Q78" i="2"/>
  <c r="R78" i="2"/>
  <c r="S78" i="2"/>
  <c r="T78" i="2"/>
  <c r="U78" i="2"/>
  <c r="L79" i="2"/>
  <c r="M79" i="2"/>
  <c r="N79" i="2"/>
  <c r="O79" i="2"/>
  <c r="P79" i="2"/>
  <c r="Q79" i="2"/>
  <c r="R79" i="2"/>
  <c r="S79" i="2"/>
  <c r="T79" i="2"/>
  <c r="U79" i="2"/>
  <c r="L80" i="2"/>
  <c r="M80" i="2"/>
  <c r="N80" i="2"/>
  <c r="O80" i="2"/>
  <c r="P80" i="2"/>
  <c r="Q80" i="2"/>
  <c r="R80" i="2"/>
  <c r="S80" i="2"/>
  <c r="T80" i="2"/>
  <c r="U80" i="2"/>
  <c r="L81" i="2"/>
  <c r="M81" i="2"/>
  <c r="N81" i="2"/>
  <c r="O81" i="2"/>
  <c r="P81" i="2"/>
  <c r="Q81" i="2"/>
  <c r="R81" i="2"/>
  <c r="S81" i="2"/>
  <c r="T81" i="2"/>
  <c r="U81" i="2"/>
  <c r="L82" i="2"/>
  <c r="M82" i="2"/>
  <c r="N82" i="2"/>
  <c r="O82" i="2"/>
  <c r="P82" i="2"/>
  <c r="Q82" i="2"/>
  <c r="R82" i="2"/>
  <c r="S82" i="2"/>
  <c r="T82" i="2"/>
  <c r="U82" i="2"/>
  <c r="L83" i="2"/>
  <c r="M83" i="2"/>
  <c r="N83" i="2"/>
  <c r="O83" i="2"/>
  <c r="P83" i="2"/>
  <c r="Q83" i="2"/>
  <c r="R83" i="2"/>
  <c r="S83" i="2"/>
  <c r="T83" i="2"/>
  <c r="U83" i="2"/>
  <c r="L84" i="2"/>
  <c r="M84" i="2"/>
  <c r="N84" i="2"/>
  <c r="O84" i="2"/>
  <c r="P84" i="2"/>
  <c r="Q84" i="2"/>
  <c r="R84" i="2"/>
  <c r="S84" i="2"/>
  <c r="T84" i="2"/>
  <c r="U84" i="2"/>
  <c r="L85" i="2"/>
  <c r="M85" i="2"/>
  <c r="N85" i="2"/>
  <c r="O85" i="2"/>
  <c r="P85" i="2"/>
  <c r="Q85" i="2"/>
  <c r="R85" i="2"/>
  <c r="S85" i="2"/>
  <c r="T85" i="2"/>
  <c r="U85" i="2"/>
  <c r="L86" i="2"/>
  <c r="M86" i="2"/>
  <c r="N86" i="2"/>
  <c r="O86" i="2"/>
  <c r="P86" i="2"/>
  <c r="Q86" i="2"/>
  <c r="R86" i="2"/>
  <c r="S86" i="2"/>
  <c r="T86" i="2"/>
  <c r="U86" i="2"/>
  <c r="L87" i="2"/>
  <c r="M87" i="2"/>
  <c r="N87" i="2"/>
  <c r="O87" i="2"/>
  <c r="P87" i="2"/>
  <c r="Q87" i="2"/>
  <c r="R87" i="2"/>
  <c r="S87" i="2"/>
  <c r="T87" i="2"/>
  <c r="U87" i="2"/>
  <c r="L88" i="2"/>
  <c r="M88" i="2"/>
  <c r="N88" i="2"/>
  <c r="O88" i="2"/>
  <c r="P88" i="2"/>
  <c r="Q88" i="2"/>
  <c r="R88" i="2"/>
  <c r="S88" i="2"/>
  <c r="T88" i="2"/>
  <c r="U88" i="2"/>
  <c r="L89" i="2"/>
  <c r="M89" i="2"/>
  <c r="N89" i="2"/>
  <c r="O89" i="2"/>
  <c r="P89" i="2"/>
  <c r="Q89" i="2"/>
  <c r="R89" i="2"/>
  <c r="S89" i="2"/>
  <c r="T89" i="2"/>
  <c r="U89" i="2"/>
  <c r="L90" i="2"/>
  <c r="M90" i="2"/>
  <c r="N90" i="2"/>
  <c r="O90" i="2"/>
  <c r="P90" i="2"/>
  <c r="Q90" i="2"/>
  <c r="R90" i="2"/>
  <c r="S90" i="2"/>
  <c r="T90" i="2"/>
  <c r="U90" i="2"/>
  <c r="L91" i="2"/>
  <c r="M91" i="2"/>
  <c r="N91" i="2"/>
  <c r="O91" i="2"/>
  <c r="P91" i="2"/>
  <c r="Q91" i="2"/>
  <c r="R91" i="2"/>
  <c r="S91" i="2"/>
  <c r="T91" i="2"/>
  <c r="U91" i="2"/>
  <c r="L92" i="2"/>
  <c r="M92" i="2"/>
  <c r="N92" i="2"/>
  <c r="O92" i="2"/>
  <c r="P92" i="2"/>
  <c r="Q92" i="2"/>
  <c r="R92" i="2"/>
  <c r="S92" i="2"/>
  <c r="T92" i="2"/>
  <c r="U92" i="2"/>
  <c r="L93" i="2"/>
  <c r="M93" i="2"/>
  <c r="N93" i="2"/>
  <c r="O93" i="2"/>
  <c r="P93" i="2"/>
  <c r="Q93" i="2"/>
  <c r="R93" i="2"/>
  <c r="S93" i="2"/>
  <c r="T93" i="2"/>
  <c r="U93" i="2"/>
  <c r="L94" i="2"/>
  <c r="M94" i="2"/>
  <c r="N94" i="2"/>
  <c r="O94" i="2"/>
  <c r="P94" i="2"/>
  <c r="Q94" i="2"/>
  <c r="R94" i="2"/>
  <c r="S94" i="2"/>
  <c r="T94" i="2"/>
  <c r="U94" i="2"/>
  <c r="L95" i="2"/>
  <c r="M95" i="2"/>
  <c r="N95" i="2"/>
  <c r="O95" i="2"/>
  <c r="P95" i="2"/>
  <c r="Q95" i="2"/>
  <c r="R95" i="2"/>
  <c r="S95" i="2"/>
  <c r="T95" i="2"/>
  <c r="U95" i="2"/>
  <c r="L96" i="2"/>
  <c r="M96" i="2"/>
  <c r="N96" i="2"/>
  <c r="O96" i="2"/>
  <c r="P96" i="2"/>
  <c r="Q96" i="2"/>
  <c r="R96" i="2"/>
  <c r="S96" i="2"/>
  <c r="T96" i="2"/>
  <c r="U96" i="2"/>
  <c r="L97" i="2"/>
  <c r="M97" i="2"/>
  <c r="N97" i="2"/>
  <c r="O97" i="2"/>
  <c r="P97" i="2"/>
  <c r="Q97" i="2"/>
  <c r="R97" i="2"/>
  <c r="S97" i="2"/>
  <c r="T97" i="2"/>
  <c r="U97" i="2"/>
  <c r="L98" i="2"/>
  <c r="M98" i="2"/>
  <c r="N98" i="2"/>
  <c r="O98" i="2"/>
  <c r="P98" i="2"/>
  <c r="Q98" i="2"/>
  <c r="R98" i="2"/>
  <c r="S98" i="2"/>
  <c r="T98" i="2"/>
  <c r="U98" i="2"/>
  <c r="L99" i="2"/>
  <c r="M99" i="2"/>
  <c r="N99" i="2"/>
  <c r="O99" i="2"/>
  <c r="P99" i="2"/>
  <c r="Q99" i="2"/>
  <c r="R99" i="2"/>
  <c r="S99" i="2"/>
  <c r="T99" i="2"/>
  <c r="U99" i="2"/>
  <c r="L100" i="2"/>
  <c r="M100" i="2"/>
  <c r="N100" i="2"/>
  <c r="O100" i="2"/>
  <c r="P100" i="2"/>
  <c r="Q100" i="2"/>
  <c r="R100" i="2"/>
  <c r="S100" i="2"/>
  <c r="T100" i="2"/>
  <c r="U100" i="2"/>
  <c r="L101" i="2"/>
  <c r="M101" i="2"/>
  <c r="N101" i="2"/>
  <c r="O101" i="2"/>
  <c r="P101" i="2"/>
  <c r="Q101" i="2"/>
  <c r="R101" i="2"/>
  <c r="S101" i="2"/>
  <c r="T101" i="2"/>
  <c r="U101" i="2"/>
  <c r="L102" i="2"/>
  <c r="M102" i="2"/>
  <c r="N102" i="2"/>
  <c r="O102" i="2"/>
  <c r="P102" i="2"/>
  <c r="Q102" i="2"/>
  <c r="R102" i="2"/>
  <c r="S102" i="2"/>
  <c r="T102" i="2"/>
  <c r="U102" i="2"/>
  <c r="L103" i="2"/>
  <c r="M103" i="2"/>
  <c r="N103" i="2"/>
  <c r="O103" i="2"/>
  <c r="P103" i="2"/>
  <c r="Q103" i="2"/>
  <c r="R103" i="2"/>
  <c r="S103" i="2"/>
  <c r="T103" i="2"/>
  <c r="U103" i="2"/>
  <c r="L104" i="2"/>
  <c r="M104" i="2"/>
  <c r="N104" i="2"/>
  <c r="O104" i="2"/>
  <c r="P104" i="2"/>
  <c r="Q104" i="2"/>
  <c r="R104" i="2"/>
  <c r="S104" i="2"/>
  <c r="T104" i="2"/>
  <c r="U104" i="2"/>
  <c r="L105" i="2"/>
  <c r="M105" i="2"/>
  <c r="N105" i="2"/>
  <c r="O105" i="2"/>
  <c r="P105" i="2"/>
  <c r="Q105" i="2"/>
  <c r="R105" i="2"/>
  <c r="S105" i="2"/>
  <c r="T105" i="2"/>
  <c r="U105" i="2"/>
  <c r="L106" i="2"/>
  <c r="M106" i="2"/>
  <c r="N106" i="2"/>
  <c r="O106" i="2"/>
  <c r="P106" i="2"/>
  <c r="Q106" i="2"/>
  <c r="R106" i="2"/>
  <c r="S106" i="2"/>
  <c r="T106" i="2"/>
  <c r="U106" i="2"/>
  <c r="L107" i="2"/>
  <c r="M107" i="2"/>
  <c r="N107" i="2"/>
  <c r="O107" i="2"/>
  <c r="P107" i="2"/>
  <c r="Q107" i="2"/>
  <c r="R107" i="2"/>
  <c r="S107" i="2"/>
  <c r="T107" i="2"/>
  <c r="U107" i="2"/>
  <c r="L108" i="2"/>
  <c r="M108" i="2"/>
  <c r="N108" i="2"/>
  <c r="O108" i="2"/>
  <c r="P108" i="2"/>
  <c r="Q108" i="2"/>
  <c r="R108" i="2"/>
  <c r="S108" i="2"/>
  <c r="T108" i="2"/>
  <c r="U108" i="2"/>
  <c r="L109" i="2"/>
  <c r="M109" i="2"/>
  <c r="N109" i="2"/>
  <c r="O109" i="2"/>
  <c r="P109" i="2"/>
  <c r="Q109" i="2"/>
  <c r="R109" i="2"/>
  <c r="S109" i="2"/>
  <c r="T109" i="2"/>
  <c r="U109" i="2"/>
  <c r="L110" i="2"/>
  <c r="M110" i="2"/>
  <c r="N110" i="2"/>
  <c r="O110" i="2"/>
  <c r="P110" i="2"/>
  <c r="Q110" i="2"/>
  <c r="R110" i="2"/>
  <c r="S110" i="2"/>
  <c r="T110" i="2"/>
  <c r="U110" i="2"/>
  <c r="L111" i="2"/>
  <c r="M111" i="2"/>
  <c r="N111" i="2"/>
  <c r="O111" i="2"/>
  <c r="P111" i="2"/>
  <c r="Q111" i="2"/>
  <c r="R111" i="2"/>
  <c r="S111" i="2"/>
  <c r="T111" i="2"/>
  <c r="U111" i="2"/>
  <c r="L112" i="2"/>
  <c r="M112" i="2"/>
  <c r="N112" i="2"/>
  <c r="O112" i="2"/>
  <c r="P112" i="2"/>
  <c r="Q112" i="2"/>
  <c r="R112" i="2"/>
  <c r="S112" i="2"/>
  <c r="T112" i="2"/>
  <c r="U112" i="2"/>
  <c r="L113" i="2"/>
  <c r="M113" i="2"/>
  <c r="N113" i="2"/>
  <c r="O113" i="2"/>
  <c r="P113" i="2"/>
  <c r="Q113" i="2"/>
  <c r="R113" i="2"/>
  <c r="S113" i="2"/>
  <c r="T113" i="2"/>
  <c r="U113" i="2"/>
  <c r="L114" i="2"/>
  <c r="M114" i="2"/>
  <c r="N114" i="2"/>
  <c r="O114" i="2"/>
  <c r="P114" i="2"/>
  <c r="Q114" i="2"/>
  <c r="R114" i="2"/>
  <c r="S114" i="2"/>
  <c r="T114" i="2"/>
  <c r="U114" i="2"/>
  <c r="L115" i="2"/>
  <c r="M115" i="2"/>
  <c r="N115" i="2"/>
  <c r="O115" i="2"/>
  <c r="P115" i="2"/>
  <c r="Q115" i="2"/>
  <c r="R115" i="2"/>
  <c r="S115" i="2"/>
  <c r="T115" i="2"/>
  <c r="U115" i="2"/>
  <c r="L116" i="2"/>
  <c r="M116" i="2"/>
  <c r="N116" i="2"/>
  <c r="O116" i="2"/>
  <c r="P116" i="2"/>
  <c r="Q116" i="2"/>
  <c r="R116" i="2"/>
  <c r="S116" i="2"/>
  <c r="T116" i="2"/>
  <c r="U116" i="2"/>
  <c r="L117" i="2"/>
  <c r="M117" i="2"/>
  <c r="N117" i="2"/>
  <c r="O117" i="2"/>
  <c r="P117" i="2"/>
  <c r="Q117" i="2"/>
  <c r="R117" i="2"/>
  <c r="S117" i="2"/>
  <c r="T117" i="2"/>
  <c r="U117" i="2"/>
  <c r="L118" i="2"/>
  <c r="M118" i="2"/>
  <c r="N118" i="2"/>
  <c r="O118" i="2"/>
  <c r="P118" i="2"/>
  <c r="Q118" i="2"/>
  <c r="R118" i="2"/>
  <c r="S118" i="2"/>
  <c r="T118" i="2"/>
  <c r="U118" i="2"/>
  <c r="L119" i="2"/>
  <c r="M119" i="2"/>
  <c r="N119" i="2"/>
  <c r="O119" i="2"/>
  <c r="P119" i="2"/>
  <c r="Q119" i="2"/>
  <c r="R119" i="2"/>
  <c r="S119" i="2"/>
  <c r="T119" i="2"/>
  <c r="U119" i="2"/>
  <c r="L120" i="2"/>
  <c r="M120" i="2"/>
  <c r="N120" i="2"/>
  <c r="O120" i="2"/>
  <c r="P120" i="2"/>
  <c r="Q120" i="2"/>
  <c r="R120" i="2"/>
  <c r="S120" i="2"/>
  <c r="T120" i="2"/>
  <c r="U120" i="2"/>
  <c r="L121" i="2"/>
  <c r="M121" i="2"/>
  <c r="N121" i="2"/>
  <c r="O121" i="2"/>
  <c r="P121" i="2"/>
  <c r="Q121" i="2"/>
  <c r="R121" i="2"/>
  <c r="S121" i="2"/>
  <c r="T121" i="2"/>
  <c r="U121" i="2"/>
  <c r="L122" i="2"/>
  <c r="M122" i="2"/>
  <c r="N122" i="2"/>
  <c r="O122" i="2"/>
  <c r="P122" i="2"/>
  <c r="Q122" i="2"/>
  <c r="R122" i="2"/>
  <c r="S122" i="2"/>
  <c r="T122" i="2"/>
  <c r="U122" i="2"/>
  <c r="L123" i="2"/>
  <c r="M123" i="2"/>
  <c r="N123" i="2"/>
  <c r="O123" i="2"/>
  <c r="P123" i="2"/>
  <c r="Q123" i="2"/>
  <c r="R123" i="2"/>
  <c r="S123" i="2"/>
  <c r="T123" i="2"/>
  <c r="U123" i="2"/>
  <c r="L124" i="2"/>
  <c r="M124" i="2"/>
  <c r="N124" i="2"/>
  <c r="O124" i="2"/>
  <c r="P124" i="2"/>
  <c r="Q124" i="2"/>
  <c r="R124" i="2"/>
  <c r="S124" i="2"/>
  <c r="T124" i="2"/>
  <c r="U124" i="2"/>
  <c r="L125" i="2"/>
  <c r="M125" i="2"/>
  <c r="N125" i="2"/>
  <c r="O125" i="2"/>
  <c r="P125" i="2"/>
  <c r="Q125" i="2"/>
  <c r="R125" i="2"/>
  <c r="S125" i="2"/>
  <c r="T125" i="2"/>
  <c r="U125" i="2"/>
  <c r="L126" i="2"/>
  <c r="M126" i="2"/>
  <c r="N126" i="2"/>
  <c r="O126" i="2"/>
  <c r="P126" i="2"/>
  <c r="Q126" i="2"/>
  <c r="R126" i="2"/>
  <c r="S126" i="2"/>
  <c r="T126" i="2"/>
  <c r="U126" i="2"/>
  <c r="L127" i="2"/>
  <c r="M127" i="2"/>
  <c r="N127" i="2"/>
  <c r="O127" i="2"/>
  <c r="P127" i="2"/>
  <c r="Q127" i="2"/>
  <c r="R127" i="2"/>
  <c r="S127" i="2"/>
  <c r="T127" i="2"/>
  <c r="U127" i="2"/>
  <c r="L128" i="2"/>
  <c r="M128" i="2"/>
  <c r="N128" i="2"/>
  <c r="O128" i="2"/>
  <c r="P128" i="2"/>
  <c r="Q128" i="2"/>
  <c r="R128" i="2"/>
  <c r="S128" i="2"/>
  <c r="T128" i="2"/>
  <c r="U128" i="2"/>
  <c r="L129" i="2"/>
  <c r="M129" i="2"/>
  <c r="N129" i="2"/>
  <c r="O129" i="2"/>
  <c r="P129" i="2"/>
  <c r="Q129" i="2"/>
  <c r="R129" i="2"/>
  <c r="S129" i="2"/>
  <c r="T129" i="2"/>
  <c r="U129" i="2"/>
  <c r="L130" i="2"/>
  <c r="M130" i="2"/>
  <c r="N130" i="2"/>
  <c r="O130" i="2"/>
  <c r="P130" i="2"/>
  <c r="Q130" i="2"/>
  <c r="R130" i="2"/>
  <c r="S130" i="2"/>
  <c r="T130" i="2"/>
  <c r="U130" i="2"/>
  <c r="L131" i="2"/>
  <c r="M131" i="2"/>
  <c r="N131" i="2"/>
  <c r="O131" i="2"/>
  <c r="P131" i="2"/>
  <c r="Q131" i="2"/>
  <c r="R131" i="2"/>
  <c r="S131" i="2"/>
  <c r="T131" i="2"/>
  <c r="U131" i="2"/>
  <c r="L132" i="2"/>
  <c r="M132" i="2"/>
  <c r="N132" i="2"/>
  <c r="O132" i="2"/>
  <c r="P132" i="2"/>
  <c r="Q132" i="2"/>
  <c r="R132" i="2"/>
  <c r="S132" i="2"/>
  <c r="T132" i="2"/>
  <c r="U132" i="2"/>
  <c r="L133" i="2"/>
  <c r="M133" i="2"/>
  <c r="N133" i="2"/>
  <c r="O133" i="2"/>
  <c r="P133" i="2"/>
  <c r="Q133" i="2"/>
  <c r="R133" i="2"/>
  <c r="S133" i="2"/>
  <c r="T133" i="2"/>
  <c r="U133" i="2"/>
  <c r="L134" i="2"/>
  <c r="M134" i="2"/>
  <c r="N134" i="2"/>
  <c r="O134" i="2"/>
  <c r="P134" i="2"/>
  <c r="Q134" i="2"/>
  <c r="R134" i="2"/>
  <c r="S134" i="2"/>
  <c r="T134" i="2"/>
  <c r="U134" i="2"/>
  <c r="L135" i="2"/>
  <c r="M135" i="2"/>
  <c r="N135" i="2"/>
  <c r="O135" i="2"/>
  <c r="P135" i="2"/>
  <c r="Q135" i="2"/>
  <c r="R135" i="2"/>
  <c r="S135" i="2"/>
  <c r="T135" i="2"/>
  <c r="U135" i="2"/>
  <c r="L136" i="2"/>
  <c r="M136" i="2"/>
  <c r="N136" i="2"/>
  <c r="O136" i="2"/>
  <c r="P136" i="2"/>
  <c r="Q136" i="2"/>
  <c r="R136" i="2"/>
  <c r="S136" i="2"/>
  <c r="T136" i="2"/>
  <c r="U136" i="2"/>
  <c r="L137" i="2"/>
  <c r="M137" i="2"/>
  <c r="N137" i="2"/>
  <c r="O137" i="2"/>
  <c r="P137" i="2"/>
  <c r="Q137" i="2"/>
  <c r="R137" i="2"/>
  <c r="S137" i="2"/>
  <c r="T137" i="2"/>
  <c r="U137" i="2"/>
  <c r="L138" i="2"/>
  <c r="M138" i="2"/>
  <c r="N138" i="2"/>
  <c r="O138" i="2"/>
  <c r="P138" i="2"/>
  <c r="Q138" i="2"/>
  <c r="R138" i="2"/>
  <c r="S138" i="2"/>
  <c r="T138" i="2"/>
  <c r="U138" i="2"/>
  <c r="L139" i="2"/>
  <c r="M139" i="2"/>
  <c r="N139" i="2"/>
  <c r="O139" i="2"/>
  <c r="P139" i="2"/>
  <c r="Q139" i="2"/>
  <c r="R139" i="2"/>
  <c r="S139" i="2"/>
  <c r="T139" i="2"/>
  <c r="U139" i="2"/>
  <c r="L140" i="2"/>
  <c r="M140" i="2"/>
  <c r="N140" i="2"/>
  <c r="O140" i="2"/>
  <c r="P140" i="2"/>
  <c r="Q140" i="2"/>
  <c r="R140" i="2"/>
  <c r="S140" i="2"/>
  <c r="T140" i="2"/>
  <c r="U140" i="2"/>
  <c r="L141" i="2"/>
  <c r="M141" i="2"/>
  <c r="N141" i="2"/>
  <c r="O141" i="2"/>
  <c r="P141" i="2"/>
  <c r="Q141" i="2"/>
  <c r="R141" i="2"/>
  <c r="S141" i="2"/>
  <c r="T141" i="2"/>
  <c r="U141" i="2"/>
  <c r="L142" i="2"/>
  <c r="M142" i="2"/>
  <c r="N142" i="2"/>
  <c r="O142" i="2"/>
  <c r="P142" i="2"/>
  <c r="Q142" i="2"/>
  <c r="R142" i="2"/>
  <c r="S142" i="2"/>
  <c r="T142" i="2"/>
  <c r="U142" i="2"/>
  <c r="L143" i="2"/>
  <c r="M143" i="2"/>
  <c r="N143" i="2"/>
  <c r="O143" i="2"/>
  <c r="P143" i="2"/>
  <c r="Q143" i="2"/>
  <c r="R143" i="2"/>
  <c r="S143" i="2"/>
  <c r="T143" i="2"/>
  <c r="U143" i="2"/>
  <c r="L144" i="2"/>
  <c r="M144" i="2"/>
  <c r="N144" i="2"/>
  <c r="O144" i="2"/>
  <c r="P144" i="2"/>
  <c r="Q144" i="2"/>
  <c r="R144" i="2"/>
  <c r="S144" i="2"/>
  <c r="T144" i="2"/>
  <c r="U144" i="2"/>
  <c r="L145" i="2"/>
  <c r="M145" i="2"/>
  <c r="N145" i="2"/>
  <c r="O145" i="2"/>
  <c r="P145" i="2"/>
  <c r="Q145" i="2"/>
  <c r="R145" i="2"/>
  <c r="S145" i="2"/>
  <c r="T145" i="2"/>
  <c r="U145" i="2"/>
  <c r="L146" i="2"/>
  <c r="M146" i="2"/>
  <c r="N146" i="2"/>
  <c r="O146" i="2"/>
  <c r="P146" i="2"/>
  <c r="Q146" i="2"/>
  <c r="R146" i="2"/>
  <c r="S146" i="2"/>
  <c r="T146" i="2"/>
  <c r="U146" i="2"/>
  <c r="L147" i="2"/>
  <c r="M147" i="2"/>
  <c r="N147" i="2"/>
  <c r="O147" i="2"/>
  <c r="P147" i="2"/>
  <c r="Q147" i="2"/>
  <c r="R147" i="2"/>
  <c r="S147" i="2"/>
  <c r="T147" i="2"/>
  <c r="U147" i="2"/>
  <c r="L148" i="2"/>
  <c r="M148" i="2"/>
  <c r="N148" i="2"/>
  <c r="O148" i="2"/>
  <c r="P148" i="2"/>
  <c r="Q148" i="2"/>
  <c r="R148" i="2"/>
  <c r="S148" i="2"/>
  <c r="T148" i="2"/>
  <c r="U148" i="2"/>
  <c r="L149" i="2"/>
  <c r="M149" i="2"/>
  <c r="N149" i="2"/>
  <c r="O149" i="2"/>
  <c r="P149" i="2"/>
  <c r="Q149" i="2"/>
  <c r="R149" i="2"/>
  <c r="S149" i="2"/>
  <c r="T149" i="2"/>
  <c r="U149" i="2"/>
  <c r="L150" i="2"/>
  <c r="M150" i="2"/>
  <c r="N150" i="2"/>
  <c r="O150" i="2"/>
  <c r="P150" i="2"/>
  <c r="Q150" i="2"/>
  <c r="R150" i="2"/>
  <c r="S150" i="2"/>
  <c r="T150" i="2"/>
  <c r="U150" i="2"/>
  <c r="L151" i="2"/>
  <c r="M151" i="2"/>
  <c r="N151" i="2"/>
  <c r="O151" i="2"/>
  <c r="P151" i="2"/>
  <c r="Q151" i="2"/>
  <c r="R151" i="2"/>
  <c r="S151" i="2"/>
  <c r="T151" i="2"/>
  <c r="U151" i="2"/>
  <c r="L152" i="2"/>
  <c r="M152" i="2"/>
  <c r="N152" i="2"/>
  <c r="O152" i="2"/>
  <c r="P152" i="2"/>
  <c r="Q152" i="2"/>
  <c r="R152" i="2"/>
  <c r="S152" i="2"/>
  <c r="T152" i="2"/>
  <c r="U152" i="2"/>
  <c r="L153" i="2"/>
  <c r="M153" i="2"/>
  <c r="N153" i="2"/>
  <c r="O153" i="2"/>
  <c r="P153" i="2"/>
  <c r="Q153" i="2"/>
  <c r="R153" i="2"/>
  <c r="S153" i="2"/>
  <c r="T153" i="2"/>
  <c r="U153" i="2"/>
  <c r="L154" i="2"/>
  <c r="M154" i="2"/>
  <c r="N154" i="2"/>
  <c r="O154" i="2"/>
  <c r="P154" i="2"/>
  <c r="Q154" i="2"/>
  <c r="R154" i="2"/>
  <c r="S154" i="2"/>
  <c r="T154" i="2"/>
  <c r="U154" i="2"/>
  <c r="L155" i="2"/>
  <c r="M155" i="2"/>
  <c r="N155" i="2"/>
  <c r="O155" i="2"/>
  <c r="P155" i="2"/>
  <c r="Q155" i="2"/>
  <c r="R155" i="2"/>
  <c r="S155" i="2"/>
  <c r="T155" i="2"/>
  <c r="U155" i="2"/>
  <c r="L156" i="2"/>
  <c r="M156" i="2"/>
  <c r="N156" i="2"/>
  <c r="O156" i="2"/>
  <c r="P156" i="2"/>
  <c r="Q156" i="2"/>
  <c r="R156" i="2"/>
  <c r="S156" i="2"/>
  <c r="T156" i="2"/>
  <c r="U156" i="2"/>
  <c r="L157" i="2"/>
  <c r="M157" i="2"/>
  <c r="N157" i="2"/>
  <c r="O157" i="2"/>
  <c r="P157" i="2"/>
  <c r="Q157" i="2"/>
  <c r="R157" i="2"/>
  <c r="S157" i="2"/>
  <c r="T157" i="2"/>
  <c r="U157" i="2"/>
  <c r="L158" i="2"/>
  <c r="M158" i="2"/>
  <c r="N158" i="2"/>
  <c r="O158" i="2"/>
  <c r="P158" i="2"/>
  <c r="Q158" i="2"/>
  <c r="R158" i="2"/>
  <c r="S158" i="2"/>
  <c r="T158" i="2"/>
  <c r="U158" i="2"/>
  <c r="L159" i="2"/>
  <c r="M159" i="2"/>
  <c r="N159" i="2"/>
  <c r="O159" i="2"/>
  <c r="P159" i="2"/>
  <c r="Q159" i="2"/>
  <c r="R159" i="2"/>
  <c r="S159" i="2"/>
  <c r="T159" i="2"/>
  <c r="U159" i="2"/>
  <c r="L160" i="2"/>
  <c r="M160" i="2"/>
  <c r="N160" i="2"/>
  <c r="O160" i="2"/>
  <c r="P160" i="2"/>
  <c r="Q160" i="2"/>
  <c r="R160" i="2"/>
  <c r="S160" i="2"/>
  <c r="T160" i="2"/>
  <c r="U160" i="2"/>
  <c r="L161" i="2"/>
  <c r="M161" i="2"/>
  <c r="N161" i="2"/>
  <c r="O161" i="2"/>
  <c r="P161" i="2"/>
  <c r="Q161" i="2"/>
  <c r="R161" i="2"/>
  <c r="S161" i="2"/>
  <c r="T161" i="2"/>
  <c r="U161" i="2"/>
  <c r="L162" i="2"/>
  <c r="M162" i="2"/>
  <c r="N162" i="2"/>
  <c r="O162" i="2"/>
  <c r="P162" i="2"/>
  <c r="Q162" i="2"/>
  <c r="R162" i="2"/>
  <c r="S162" i="2"/>
  <c r="T162" i="2"/>
  <c r="U162" i="2"/>
  <c r="L163" i="2"/>
  <c r="M163" i="2"/>
  <c r="N163" i="2"/>
  <c r="O163" i="2"/>
  <c r="P163" i="2"/>
  <c r="Q163" i="2"/>
  <c r="R163" i="2"/>
  <c r="S163" i="2"/>
  <c r="T163" i="2"/>
  <c r="U163" i="2"/>
  <c r="L164" i="2"/>
  <c r="M164" i="2"/>
  <c r="N164" i="2"/>
  <c r="O164" i="2"/>
  <c r="P164" i="2"/>
  <c r="Q164" i="2"/>
  <c r="R164" i="2"/>
  <c r="S164" i="2"/>
  <c r="T164" i="2"/>
  <c r="U164" i="2"/>
  <c r="L165" i="2"/>
  <c r="M165" i="2"/>
  <c r="N165" i="2"/>
  <c r="O165" i="2"/>
  <c r="P165" i="2"/>
  <c r="Q165" i="2"/>
  <c r="R165" i="2"/>
  <c r="S165" i="2"/>
  <c r="T165" i="2"/>
  <c r="U165" i="2"/>
  <c r="L166" i="2"/>
  <c r="M166" i="2"/>
  <c r="N166" i="2"/>
  <c r="O166" i="2"/>
  <c r="P166" i="2"/>
  <c r="Q166" i="2"/>
  <c r="R166" i="2"/>
  <c r="S166" i="2"/>
  <c r="T166" i="2"/>
  <c r="U166" i="2"/>
  <c r="L167" i="2"/>
  <c r="M167" i="2"/>
  <c r="N167" i="2"/>
  <c r="O167" i="2"/>
  <c r="P167" i="2"/>
  <c r="Q167" i="2"/>
  <c r="R167" i="2"/>
  <c r="S167" i="2"/>
  <c r="T167" i="2"/>
  <c r="U167" i="2"/>
  <c r="L168" i="2"/>
  <c r="M168" i="2"/>
  <c r="N168" i="2"/>
  <c r="O168" i="2"/>
  <c r="P168" i="2"/>
  <c r="Q168" i="2"/>
  <c r="R168" i="2"/>
  <c r="S168" i="2"/>
  <c r="T168" i="2"/>
  <c r="U168" i="2"/>
  <c r="L169" i="2"/>
  <c r="M169" i="2"/>
  <c r="N169" i="2"/>
  <c r="O169" i="2"/>
  <c r="P169" i="2"/>
  <c r="Q169" i="2"/>
  <c r="R169" i="2"/>
  <c r="S169" i="2"/>
  <c r="T169" i="2"/>
  <c r="U169" i="2"/>
  <c r="L170" i="2"/>
  <c r="M170" i="2"/>
  <c r="N170" i="2"/>
  <c r="O170" i="2"/>
  <c r="P170" i="2"/>
  <c r="Q170" i="2"/>
  <c r="R170" i="2"/>
  <c r="S170" i="2"/>
  <c r="T170" i="2"/>
  <c r="U170" i="2"/>
  <c r="L171" i="2"/>
  <c r="M171" i="2"/>
  <c r="N171" i="2"/>
  <c r="O171" i="2"/>
  <c r="P171" i="2"/>
  <c r="Q171" i="2"/>
  <c r="R171" i="2"/>
  <c r="S171" i="2"/>
  <c r="T171" i="2"/>
  <c r="U171" i="2"/>
  <c r="L172" i="2"/>
  <c r="M172" i="2"/>
  <c r="N172" i="2"/>
  <c r="O172" i="2"/>
  <c r="P172" i="2"/>
  <c r="Q172" i="2"/>
  <c r="R172" i="2"/>
  <c r="S172" i="2"/>
  <c r="T172" i="2"/>
  <c r="U172" i="2"/>
  <c r="L173" i="2"/>
  <c r="M173" i="2"/>
  <c r="N173" i="2"/>
  <c r="O173" i="2"/>
  <c r="P173" i="2"/>
  <c r="Q173" i="2"/>
  <c r="R173" i="2"/>
  <c r="S173" i="2"/>
  <c r="T173" i="2"/>
  <c r="U173" i="2"/>
  <c r="L174" i="2"/>
  <c r="M174" i="2"/>
  <c r="N174" i="2"/>
  <c r="O174" i="2"/>
  <c r="P174" i="2"/>
  <c r="Q174" i="2"/>
  <c r="R174" i="2"/>
  <c r="S174" i="2"/>
  <c r="T174" i="2"/>
  <c r="U174" i="2"/>
  <c r="L175" i="2"/>
  <c r="M175" i="2"/>
  <c r="N175" i="2"/>
  <c r="O175" i="2"/>
  <c r="P175" i="2"/>
  <c r="Q175" i="2"/>
  <c r="R175" i="2"/>
  <c r="S175" i="2"/>
  <c r="T175" i="2"/>
  <c r="U175" i="2"/>
  <c r="L176" i="2"/>
  <c r="M176" i="2"/>
  <c r="N176" i="2"/>
  <c r="O176" i="2"/>
  <c r="P176" i="2"/>
  <c r="Q176" i="2"/>
  <c r="R176" i="2"/>
  <c r="S176" i="2"/>
  <c r="T176" i="2"/>
  <c r="U176" i="2"/>
  <c r="L177" i="2"/>
  <c r="M177" i="2"/>
  <c r="N177" i="2"/>
  <c r="O177" i="2"/>
  <c r="P177" i="2"/>
  <c r="Q177" i="2"/>
  <c r="R177" i="2"/>
  <c r="S177" i="2"/>
  <c r="T177" i="2"/>
  <c r="U177" i="2"/>
  <c r="L178" i="2"/>
  <c r="M178" i="2"/>
  <c r="N178" i="2"/>
  <c r="O178" i="2"/>
  <c r="P178" i="2"/>
  <c r="Q178" i="2"/>
  <c r="R178" i="2"/>
  <c r="S178" i="2"/>
  <c r="T178" i="2"/>
  <c r="U178" i="2"/>
  <c r="L179" i="2"/>
  <c r="M179" i="2"/>
  <c r="N179" i="2"/>
  <c r="O179" i="2"/>
  <c r="P179" i="2"/>
  <c r="Q179" i="2"/>
  <c r="R179" i="2"/>
  <c r="S179" i="2"/>
  <c r="T179" i="2"/>
  <c r="U179" i="2"/>
  <c r="L180" i="2"/>
  <c r="M180" i="2"/>
  <c r="N180" i="2"/>
  <c r="O180" i="2"/>
  <c r="P180" i="2"/>
  <c r="Q180" i="2"/>
  <c r="R180" i="2"/>
  <c r="S180" i="2"/>
  <c r="T180" i="2"/>
  <c r="U180" i="2"/>
  <c r="L181" i="2"/>
  <c r="M181" i="2"/>
  <c r="N181" i="2"/>
  <c r="O181" i="2"/>
  <c r="P181" i="2"/>
  <c r="Q181" i="2"/>
  <c r="R181" i="2"/>
  <c r="S181" i="2"/>
  <c r="T181" i="2"/>
  <c r="U181" i="2"/>
  <c r="L182" i="2"/>
  <c r="M182" i="2"/>
  <c r="N182" i="2"/>
  <c r="O182" i="2"/>
  <c r="P182" i="2"/>
  <c r="Q182" i="2"/>
  <c r="R182" i="2"/>
  <c r="S182" i="2"/>
  <c r="T182" i="2"/>
  <c r="U182" i="2"/>
  <c r="L183" i="2"/>
  <c r="M183" i="2"/>
  <c r="N183" i="2"/>
  <c r="O183" i="2"/>
  <c r="P183" i="2"/>
  <c r="Q183" i="2"/>
  <c r="R183" i="2"/>
  <c r="S183" i="2"/>
  <c r="T183" i="2"/>
  <c r="U183" i="2"/>
  <c r="L184" i="2"/>
  <c r="M184" i="2"/>
  <c r="N184" i="2"/>
  <c r="O184" i="2"/>
  <c r="P184" i="2"/>
  <c r="Q184" i="2"/>
  <c r="R184" i="2"/>
  <c r="S184" i="2"/>
  <c r="T184" i="2"/>
  <c r="U184" i="2"/>
  <c r="L185" i="2"/>
  <c r="M185" i="2"/>
  <c r="N185" i="2"/>
  <c r="O185" i="2"/>
  <c r="P185" i="2"/>
  <c r="Q185" i="2"/>
  <c r="R185" i="2"/>
  <c r="S185" i="2"/>
  <c r="T185" i="2"/>
  <c r="U185" i="2"/>
  <c r="L186" i="2"/>
  <c r="M186" i="2"/>
  <c r="N186" i="2"/>
  <c r="O186" i="2"/>
  <c r="P186" i="2"/>
  <c r="Q186" i="2"/>
  <c r="R186" i="2"/>
  <c r="S186" i="2"/>
  <c r="T186" i="2"/>
  <c r="U186" i="2"/>
  <c r="L187" i="2"/>
  <c r="M187" i="2"/>
  <c r="N187" i="2"/>
  <c r="O187" i="2"/>
  <c r="P187" i="2"/>
  <c r="Q187" i="2"/>
  <c r="R187" i="2"/>
  <c r="S187" i="2"/>
  <c r="T187" i="2"/>
  <c r="U187" i="2"/>
  <c r="L188" i="2"/>
  <c r="M188" i="2"/>
  <c r="N188" i="2"/>
  <c r="O188" i="2"/>
  <c r="P188" i="2"/>
  <c r="Q188" i="2"/>
  <c r="R188" i="2"/>
  <c r="S188" i="2"/>
  <c r="T188" i="2"/>
  <c r="U188" i="2"/>
  <c r="L189" i="2"/>
  <c r="M189" i="2"/>
  <c r="N189" i="2"/>
  <c r="O189" i="2"/>
  <c r="P189" i="2"/>
  <c r="Q189" i="2"/>
  <c r="R189" i="2"/>
  <c r="S189" i="2"/>
  <c r="T189" i="2"/>
  <c r="U189" i="2"/>
  <c r="L190" i="2"/>
  <c r="M190" i="2"/>
  <c r="N190" i="2"/>
  <c r="O190" i="2"/>
  <c r="P190" i="2"/>
  <c r="Q190" i="2"/>
  <c r="R190" i="2"/>
  <c r="S190" i="2"/>
  <c r="T190" i="2"/>
  <c r="U190" i="2"/>
  <c r="L191" i="2"/>
  <c r="M191" i="2"/>
  <c r="N191" i="2"/>
  <c r="O191" i="2"/>
  <c r="P191" i="2"/>
  <c r="Q191" i="2"/>
  <c r="R191" i="2"/>
  <c r="S191" i="2"/>
  <c r="T191" i="2"/>
  <c r="U191" i="2"/>
  <c r="L192" i="2"/>
  <c r="M192" i="2"/>
  <c r="N192" i="2"/>
  <c r="O192" i="2"/>
  <c r="P192" i="2"/>
  <c r="Q192" i="2"/>
  <c r="R192" i="2"/>
  <c r="S192" i="2"/>
  <c r="T192" i="2"/>
  <c r="U192" i="2"/>
  <c r="L193" i="2"/>
  <c r="M193" i="2"/>
  <c r="N193" i="2"/>
  <c r="O193" i="2"/>
  <c r="P193" i="2"/>
  <c r="Q193" i="2"/>
  <c r="R193" i="2"/>
  <c r="S193" i="2"/>
  <c r="T193" i="2"/>
  <c r="U193" i="2"/>
  <c r="L194" i="2"/>
  <c r="M194" i="2"/>
  <c r="N194" i="2"/>
  <c r="O194" i="2"/>
  <c r="P194" i="2"/>
  <c r="Q194" i="2"/>
  <c r="R194" i="2"/>
  <c r="S194" i="2"/>
  <c r="T194" i="2"/>
  <c r="U194" i="2"/>
  <c r="L195" i="2"/>
  <c r="M195" i="2"/>
  <c r="N195" i="2"/>
  <c r="O195" i="2"/>
  <c r="P195" i="2"/>
  <c r="Q195" i="2"/>
  <c r="R195" i="2"/>
  <c r="S195" i="2"/>
  <c r="T195" i="2"/>
  <c r="U195" i="2"/>
  <c r="L196" i="2"/>
  <c r="M196" i="2"/>
  <c r="N196" i="2"/>
  <c r="O196" i="2"/>
  <c r="P196" i="2"/>
  <c r="Q196" i="2"/>
  <c r="R196" i="2"/>
  <c r="S196" i="2"/>
  <c r="T196" i="2"/>
  <c r="U196" i="2"/>
  <c r="L197" i="2"/>
  <c r="M197" i="2"/>
  <c r="N197" i="2"/>
  <c r="O197" i="2"/>
  <c r="P197" i="2"/>
  <c r="Q197" i="2"/>
  <c r="R197" i="2"/>
  <c r="S197" i="2"/>
  <c r="T197" i="2"/>
  <c r="U197" i="2"/>
  <c r="L198" i="2"/>
  <c r="M198" i="2"/>
  <c r="N198" i="2"/>
  <c r="O198" i="2"/>
  <c r="P198" i="2"/>
  <c r="Q198" i="2"/>
  <c r="R198" i="2"/>
  <c r="S198" i="2"/>
  <c r="T198" i="2"/>
  <c r="U198" i="2"/>
  <c r="L199" i="2"/>
  <c r="M199" i="2"/>
  <c r="N199" i="2"/>
  <c r="O199" i="2"/>
  <c r="P199" i="2"/>
  <c r="Q199" i="2"/>
  <c r="R199" i="2"/>
  <c r="S199" i="2"/>
  <c r="T199" i="2"/>
  <c r="U199" i="2"/>
  <c r="L200" i="2"/>
  <c r="M200" i="2"/>
  <c r="N200" i="2"/>
  <c r="O200" i="2"/>
  <c r="P200" i="2"/>
  <c r="Q200" i="2"/>
  <c r="R200" i="2"/>
  <c r="S200" i="2"/>
  <c r="T200" i="2"/>
  <c r="U200" i="2"/>
  <c r="L201" i="2"/>
  <c r="M201" i="2"/>
  <c r="N201" i="2"/>
  <c r="O201" i="2"/>
  <c r="P201" i="2"/>
  <c r="Q201" i="2"/>
  <c r="R201" i="2"/>
  <c r="S201" i="2"/>
  <c r="T201" i="2"/>
  <c r="U201" i="2"/>
  <c r="L202" i="2"/>
  <c r="M202" i="2"/>
  <c r="N202" i="2"/>
  <c r="O202" i="2"/>
  <c r="P202" i="2"/>
  <c r="Q202" i="2"/>
  <c r="R202" i="2"/>
  <c r="S202" i="2"/>
  <c r="T202" i="2"/>
  <c r="U202" i="2"/>
  <c r="L203" i="2"/>
  <c r="M203" i="2"/>
  <c r="N203" i="2"/>
  <c r="O203" i="2"/>
  <c r="P203" i="2"/>
  <c r="Q203" i="2"/>
  <c r="R203" i="2"/>
  <c r="S203" i="2"/>
  <c r="T203" i="2"/>
  <c r="U203" i="2"/>
  <c r="L204" i="2"/>
  <c r="M204" i="2"/>
  <c r="N204" i="2"/>
  <c r="O204" i="2"/>
  <c r="P204" i="2"/>
  <c r="Q204" i="2"/>
  <c r="R204" i="2"/>
  <c r="S204" i="2"/>
  <c r="T204" i="2"/>
  <c r="U204" i="2"/>
  <c r="L205" i="2"/>
  <c r="M205" i="2"/>
  <c r="N205" i="2"/>
  <c r="O205" i="2"/>
  <c r="P205" i="2"/>
  <c r="Q205" i="2"/>
  <c r="R205" i="2"/>
  <c r="S205" i="2"/>
  <c r="T205" i="2"/>
  <c r="U205" i="2"/>
  <c r="L206" i="2"/>
  <c r="M206" i="2"/>
  <c r="N206" i="2"/>
  <c r="O206" i="2"/>
  <c r="P206" i="2"/>
  <c r="Q206" i="2"/>
  <c r="R206" i="2"/>
  <c r="S206" i="2"/>
  <c r="T206" i="2"/>
  <c r="U206" i="2"/>
  <c r="L207" i="2"/>
  <c r="M207" i="2"/>
  <c r="N207" i="2"/>
  <c r="O207" i="2"/>
  <c r="P207" i="2"/>
  <c r="Q207" i="2"/>
  <c r="R207" i="2"/>
  <c r="S207" i="2"/>
  <c r="T207" i="2"/>
  <c r="U207" i="2"/>
  <c r="L208" i="2"/>
  <c r="M208" i="2"/>
  <c r="N208" i="2"/>
  <c r="O208" i="2"/>
  <c r="P208" i="2"/>
  <c r="Q208" i="2"/>
  <c r="R208" i="2"/>
  <c r="S208" i="2"/>
  <c r="T208" i="2"/>
  <c r="U208" i="2"/>
  <c r="L209" i="2"/>
  <c r="M209" i="2"/>
  <c r="N209" i="2"/>
  <c r="O209" i="2"/>
  <c r="P209" i="2"/>
  <c r="Q209" i="2"/>
  <c r="R209" i="2"/>
  <c r="S209" i="2"/>
  <c r="T209" i="2"/>
  <c r="U209" i="2"/>
  <c r="L210" i="2"/>
  <c r="M210" i="2"/>
  <c r="N210" i="2"/>
  <c r="O210" i="2"/>
  <c r="P210" i="2"/>
  <c r="Q210" i="2"/>
  <c r="R210" i="2"/>
  <c r="S210" i="2"/>
  <c r="T210" i="2"/>
  <c r="U210" i="2"/>
  <c r="L211" i="2"/>
  <c r="M211" i="2"/>
  <c r="N211" i="2"/>
  <c r="O211" i="2"/>
  <c r="P211" i="2"/>
  <c r="Q211" i="2"/>
  <c r="R211" i="2"/>
  <c r="S211" i="2"/>
  <c r="T211" i="2"/>
  <c r="U211" i="2"/>
  <c r="L212" i="2"/>
  <c r="M212" i="2"/>
  <c r="N212" i="2"/>
  <c r="O212" i="2"/>
  <c r="P212" i="2"/>
  <c r="Q212" i="2"/>
  <c r="R212" i="2"/>
  <c r="S212" i="2"/>
  <c r="T212" i="2"/>
  <c r="U212" i="2"/>
  <c r="L213" i="2"/>
  <c r="M213" i="2"/>
  <c r="N213" i="2"/>
  <c r="O213" i="2"/>
  <c r="P213" i="2"/>
  <c r="Q213" i="2"/>
  <c r="R213" i="2"/>
  <c r="S213" i="2"/>
  <c r="T213" i="2"/>
  <c r="U213" i="2"/>
  <c r="L214" i="2"/>
  <c r="M214" i="2"/>
  <c r="N214" i="2"/>
  <c r="O214" i="2"/>
  <c r="P214" i="2"/>
  <c r="Q214" i="2"/>
  <c r="R214" i="2"/>
  <c r="S214" i="2"/>
  <c r="T214" i="2"/>
  <c r="U214" i="2"/>
  <c r="L215" i="2"/>
  <c r="M215" i="2"/>
  <c r="N215" i="2"/>
  <c r="O215" i="2"/>
  <c r="P215" i="2"/>
  <c r="Q215" i="2"/>
  <c r="R215" i="2"/>
  <c r="S215" i="2"/>
  <c r="T215" i="2"/>
  <c r="U215" i="2"/>
  <c r="L216" i="2"/>
  <c r="M216" i="2"/>
  <c r="N216" i="2"/>
  <c r="O216" i="2"/>
  <c r="P216" i="2"/>
  <c r="Q216" i="2"/>
  <c r="R216" i="2"/>
  <c r="S216" i="2"/>
  <c r="T216" i="2"/>
  <c r="U216" i="2"/>
  <c r="L217" i="2"/>
  <c r="M217" i="2"/>
  <c r="N217" i="2"/>
  <c r="O217" i="2"/>
  <c r="P217" i="2"/>
  <c r="Q217" i="2"/>
  <c r="R217" i="2"/>
  <c r="S217" i="2"/>
  <c r="T217" i="2"/>
  <c r="U217" i="2"/>
  <c r="L218" i="2"/>
  <c r="M218" i="2"/>
  <c r="N218" i="2"/>
  <c r="O218" i="2"/>
  <c r="P218" i="2"/>
  <c r="Q218" i="2"/>
  <c r="R218" i="2"/>
  <c r="S218" i="2"/>
  <c r="T218" i="2"/>
  <c r="U218" i="2"/>
  <c r="L219" i="2"/>
  <c r="M219" i="2"/>
  <c r="N219" i="2"/>
  <c r="O219" i="2"/>
  <c r="P219" i="2"/>
  <c r="Q219" i="2"/>
  <c r="R219" i="2"/>
  <c r="S219" i="2"/>
  <c r="T219" i="2"/>
  <c r="U219" i="2"/>
  <c r="L220" i="2"/>
  <c r="M220" i="2"/>
  <c r="N220" i="2"/>
  <c r="O220" i="2"/>
  <c r="P220" i="2"/>
  <c r="Q220" i="2"/>
  <c r="R220" i="2"/>
  <c r="S220" i="2"/>
  <c r="T220" i="2"/>
  <c r="U220" i="2"/>
  <c r="L221" i="2"/>
  <c r="M221" i="2"/>
  <c r="N221" i="2"/>
  <c r="O221" i="2"/>
  <c r="P221" i="2"/>
  <c r="Q221" i="2"/>
  <c r="R221" i="2"/>
  <c r="S221" i="2"/>
  <c r="T221" i="2"/>
  <c r="U221" i="2"/>
  <c r="L222" i="2"/>
  <c r="M222" i="2"/>
  <c r="N222" i="2"/>
  <c r="O222" i="2"/>
  <c r="P222" i="2"/>
  <c r="Q222" i="2"/>
  <c r="R222" i="2"/>
  <c r="S222" i="2"/>
  <c r="T222" i="2"/>
  <c r="U222" i="2"/>
  <c r="L223" i="2"/>
  <c r="M223" i="2"/>
  <c r="N223" i="2"/>
  <c r="O223" i="2"/>
  <c r="P223" i="2"/>
  <c r="Q223" i="2"/>
  <c r="R223" i="2"/>
  <c r="S223" i="2"/>
  <c r="T223" i="2"/>
  <c r="U223" i="2"/>
  <c r="L224" i="2"/>
  <c r="M224" i="2"/>
  <c r="N224" i="2"/>
  <c r="O224" i="2"/>
  <c r="P224" i="2"/>
  <c r="Q224" i="2"/>
  <c r="R224" i="2"/>
  <c r="S224" i="2"/>
  <c r="T224" i="2"/>
  <c r="U224" i="2"/>
  <c r="L225" i="2"/>
  <c r="M225" i="2"/>
  <c r="N225" i="2"/>
  <c r="O225" i="2"/>
  <c r="P225" i="2"/>
  <c r="Q225" i="2"/>
  <c r="R225" i="2"/>
  <c r="S225" i="2"/>
  <c r="T225" i="2"/>
  <c r="U225" i="2"/>
  <c r="L226" i="2"/>
  <c r="M226" i="2"/>
  <c r="N226" i="2"/>
  <c r="O226" i="2"/>
  <c r="P226" i="2"/>
  <c r="Q226" i="2"/>
  <c r="R226" i="2"/>
  <c r="S226" i="2"/>
  <c r="T226" i="2"/>
  <c r="U226" i="2"/>
  <c r="L227" i="2"/>
  <c r="M227" i="2"/>
  <c r="N227" i="2"/>
  <c r="O227" i="2"/>
  <c r="P227" i="2"/>
  <c r="Q227" i="2"/>
  <c r="R227" i="2"/>
  <c r="S227" i="2"/>
  <c r="T227" i="2"/>
  <c r="U227" i="2"/>
  <c r="L228" i="2"/>
  <c r="M228" i="2"/>
  <c r="N228" i="2"/>
  <c r="O228" i="2"/>
  <c r="P228" i="2"/>
  <c r="Q228" i="2"/>
  <c r="R228" i="2"/>
  <c r="S228" i="2"/>
  <c r="T228" i="2"/>
  <c r="U228" i="2"/>
  <c r="L229" i="2"/>
  <c r="M229" i="2"/>
  <c r="N229" i="2"/>
  <c r="O229" i="2"/>
  <c r="P229" i="2"/>
  <c r="Q229" i="2"/>
  <c r="R229" i="2"/>
  <c r="S229" i="2"/>
  <c r="T229" i="2"/>
  <c r="U229" i="2"/>
  <c r="L230" i="2"/>
  <c r="M230" i="2"/>
  <c r="N230" i="2"/>
  <c r="O230" i="2"/>
  <c r="P230" i="2"/>
  <c r="Q230" i="2"/>
  <c r="R230" i="2"/>
  <c r="S230" i="2"/>
  <c r="T230" i="2"/>
  <c r="U230" i="2"/>
  <c r="L231" i="2"/>
  <c r="M231" i="2"/>
  <c r="N231" i="2"/>
  <c r="O231" i="2"/>
  <c r="P231" i="2"/>
  <c r="Q231" i="2"/>
  <c r="R231" i="2"/>
  <c r="S231" i="2"/>
  <c r="T231" i="2"/>
  <c r="U231" i="2"/>
  <c r="L232" i="2"/>
  <c r="M232" i="2"/>
  <c r="N232" i="2"/>
  <c r="O232" i="2"/>
  <c r="P232" i="2"/>
  <c r="Q232" i="2"/>
  <c r="R232" i="2"/>
  <c r="S232" i="2"/>
  <c r="T232" i="2"/>
  <c r="U232" i="2"/>
  <c r="L233" i="2"/>
  <c r="M233" i="2"/>
  <c r="N233" i="2"/>
  <c r="O233" i="2"/>
  <c r="P233" i="2"/>
  <c r="Q233" i="2"/>
  <c r="R233" i="2"/>
  <c r="S233" i="2"/>
  <c r="T233" i="2"/>
  <c r="U233" i="2"/>
  <c r="L234" i="2"/>
  <c r="M234" i="2"/>
  <c r="N234" i="2"/>
  <c r="O234" i="2"/>
  <c r="P234" i="2"/>
  <c r="Q234" i="2"/>
  <c r="R234" i="2"/>
  <c r="S234" i="2"/>
  <c r="T234" i="2"/>
  <c r="U234" i="2"/>
  <c r="L235" i="2"/>
  <c r="M235" i="2"/>
  <c r="N235" i="2"/>
  <c r="O235" i="2"/>
  <c r="P235" i="2"/>
  <c r="Q235" i="2"/>
  <c r="R235" i="2"/>
  <c r="S235" i="2"/>
  <c r="T235" i="2"/>
  <c r="U235" i="2"/>
  <c r="L236" i="2"/>
  <c r="M236" i="2"/>
  <c r="N236" i="2"/>
  <c r="O236" i="2"/>
  <c r="P236" i="2"/>
  <c r="Q236" i="2"/>
  <c r="R236" i="2"/>
  <c r="S236" i="2"/>
  <c r="T236" i="2"/>
  <c r="U236" i="2"/>
  <c r="L237" i="2"/>
  <c r="M237" i="2"/>
  <c r="N237" i="2"/>
  <c r="O237" i="2"/>
  <c r="P237" i="2"/>
  <c r="Q237" i="2"/>
  <c r="R237" i="2"/>
  <c r="S237" i="2"/>
  <c r="T237" i="2"/>
  <c r="U237" i="2"/>
  <c r="L238" i="2"/>
  <c r="M238" i="2"/>
  <c r="N238" i="2"/>
  <c r="O238" i="2"/>
  <c r="P238" i="2"/>
  <c r="Q238" i="2"/>
  <c r="R238" i="2"/>
  <c r="S238" i="2"/>
  <c r="T238" i="2"/>
  <c r="U238" i="2"/>
  <c r="L239" i="2"/>
  <c r="M239" i="2"/>
  <c r="N239" i="2"/>
  <c r="O239" i="2"/>
  <c r="P239" i="2"/>
  <c r="Q239" i="2"/>
  <c r="R239" i="2"/>
  <c r="S239" i="2"/>
  <c r="T239" i="2"/>
  <c r="U239" i="2"/>
  <c r="L240" i="2"/>
  <c r="M240" i="2"/>
  <c r="N240" i="2"/>
  <c r="O240" i="2"/>
  <c r="P240" i="2"/>
  <c r="Q240" i="2"/>
  <c r="R240" i="2"/>
  <c r="S240" i="2"/>
  <c r="T240" i="2"/>
  <c r="U240" i="2"/>
  <c r="L241" i="2"/>
  <c r="M241" i="2"/>
  <c r="N241" i="2"/>
  <c r="O241" i="2"/>
  <c r="P241" i="2"/>
  <c r="Q241" i="2"/>
  <c r="R241" i="2"/>
  <c r="S241" i="2"/>
  <c r="T241" i="2"/>
  <c r="U241" i="2"/>
  <c r="L242" i="2"/>
  <c r="M242" i="2"/>
  <c r="N242" i="2"/>
  <c r="O242" i="2"/>
  <c r="P242" i="2"/>
  <c r="Q242" i="2"/>
  <c r="R242" i="2"/>
  <c r="S242" i="2"/>
  <c r="T242" i="2"/>
  <c r="U242" i="2"/>
  <c r="L243" i="2"/>
  <c r="M243" i="2"/>
  <c r="N243" i="2"/>
  <c r="O243" i="2"/>
  <c r="P243" i="2"/>
  <c r="Q243" i="2"/>
  <c r="R243" i="2"/>
  <c r="S243" i="2"/>
  <c r="T243" i="2"/>
  <c r="U243" i="2"/>
  <c r="L244" i="2"/>
  <c r="M244" i="2"/>
  <c r="N244" i="2"/>
  <c r="O244" i="2"/>
  <c r="P244" i="2"/>
  <c r="Q244" i="2"/>
  <c r="R244" i="2"/>
  <c r="S244" i="2"/>
  <c r="T244" i="2"/>
  <c r="U244" i="2"/>
  <c r="L245" i="2"/>
  <c r="M245" i="2"/>
  <c r="N245" i="2"/>
  <c r="O245" i="2"/>
  <c r="P245" i="2"/>
  <c r="Q245" i="2"/>
  <c r="R245" i="2"/>
  <c r="S245" i="2"/>
  <c r="T245" i="2"/>
  <c r="U245" i="2"/>
  <c r="L246" i="2"/>
  <c r="M246" i="2"/>
  <c r="N246" i="2"/>
  <c r="O246" i="2"/>
  <c r="P246" i="2"/>
  <c r="Q246" i="2"/>
  <c r="R246" i="2"/>
  <c r="S246" i="2"/>
  <c r="T246" i="2"/>
  <c r="U246" i="2"/>
  <c r="L247" i="2"/>
  <c r="M247" i="2"/>
  <c r="N247" i="2"/>
  <c r="O247" i="2"/>
  <c r="P247" i="2"/>
  <c r="Q247" i="2"/>
  <c r="R247" i="2"/>
  <c r="S247" i="2"/>
  <c r="T247" i="2"/>
  <c r="U247" i="2"/>
  <c r="L248" i="2"/>
  <c r="M248" i="2"/>
  <c r="N248" i="2"/>
  <c r="O248" i="2"/>
  <c r="P248" i="2"/>
  <c r="Q248" i="2"/>
  <c r="R248" i="2"/>
  <c r="S248" i="2"/>
  <c r="T248" i="2"/>
  <c r="U248" i="2"/>
  <c r="L249" i="2"/>
  <c r="M249" i="2"/>
  <c r="N249" i="2"/>
  <c r="O249" i="2"/>
  <c r="P249" i="2"/>
  <c r="Q249" i="2"/>
  <c r="R249" i="2"/>
  <c r="S249" i="2"/>
  <c r="T249" i="2"/>
  <c r="U249" i="2"/>
  <c r="L250" i="2"/>
  <c r="M250" i="2"/>
  <c r="N250" i="2"/>
  <c r="O250" i="2"/>
  <c r="P250" i="2"/>
  <c r="Q250" i="2"/>
  <c r="R250" i="2"/>
  <c r="S250" i="2"/>
  <c r="T250" i="2"/>
  <c r="U250" i="2"/>
  <c r="L251" i="2"/>
  <c r="M251" i="2"/>
  <c r="N251" i="2"/>
  <c r="O251" i="2"/>
  <c r="P251" i="2"/>
  <c r="Q251" i="2"/>
  <c r="R251" i="2"/>
  <c r="S251" i="2"/>
  <c r="T251" i="2"/>
  <c r="U251" i="2"/>
  <c r="L252" i="2"/>
  <c r="M252" i="2"/>
  <c r="N252" i="2"/>
  <c r="O252" i="2"/>
  <c r="P252" i="2"/>
  <c r="Q252" i="2"/>
  <c r="R252" i="2"/>
  <c r="S252" i="2"/>
  <c r="T252" i="2"/>
  <c r="U252" i="2"/>
  <c r="L253" i="2"/>
  <c r="M253" i="2"/>
  <c r="N253" i="2"/>
  <c r="O253" i="2"/>
  <c r="P253" i="2"/>
  <c r="Q253" i="2"/>
  <c r="R253" i="2"/>
  <c r="S253" i="2"/>
  <c r="T253" i="2"/>
  <c r="U253" i="2"/>
  <c r="L254" i="2"/>
  <c r="M254" i="2"/>
  <c r="N254" i="2"/>
  <c r="O254" i="2"/>
  <c r="P254" i="2"/>
  <c r="Q254" i="2"/>
  <c r="R254" i="2"/>
  <c r="S254" i="2"/>
  <c r="T254" i="2"/>
  <c r="U254" i="2"/>
  <c r="L255" i="2"/>
  <c r="M255" i="2"/>
  <c r="N255" i="2"/>
  <c r="O255" i="2"/>
  <c r="P255" i="2"/>
  <c r="Q255" i="2"/>
  <c r="R255" i="2"/>
  <c r="S255" i="2"/>
  <c r="T255" i="2"/>
  <c r="U255" i="2"/>
  <c r="L256" i="2"/>
  <c r="M256" i="2"/>
  <c r="N256" i="2"/>
  <c r="O256" i="2"/>
  <c r="P256" i="2"/>
  <c r="Q256" i="2"/>
  <c r="R256" i="2"/>
  <c r="S256" i="2"/>
  <c r="T256" i="2"/>
  <c r="U256" i="2"/>
  <c r="L257" i="2"/>
  <c r="M257" i="2"/>
  <c r="N257" i="2"/>
  <c r="O257" i="2"/>
  <c r="P257" i="2"/>
  <c r="Q257" i="2"/>
  <c r="R257" i="2"/>
  <c r="S257" i="2"/>
  <c r="T257" i="2"/>
  <c r="U257" i="2"/>
  <c r="L258" i="2"/>
  <c r="M258" i="2"/>
  <c r="N258" i="2"/>
  <c r="O258" i="2"/>
  <c r="P258" i="2"/>
  <c r="Q258" i="2"/>
  <c r="R258" i="2"/>
  <c r="S258" i="2"/>
  <c r="T258" i="2"/>
  <c r="U258" i="2"/>
  <c r="L259" i="2"/>
  <c r="M259" i="2"/>
  <c r="N259" i="2"/>
  <c r="O259" i="2"/>
  <c r="P259" i="2"/>
  <c r="Q259" i="2"/>
  <c r="R259" i="2"/>
  <c r="S259" i="2"/>
  <c r="T259" i="2"/>
  <c r="U259" i="2"/>
  <c r="L260" i="2"/>
  <c r="M260" i="2"/>
  <c r="N260" i="2"/>
  <c r="O260" i="2"/>
  <c r="P260" i="2"/>
  <c r="Q260" i="2"/>
  <c r="R260" i="2"/>
  <c r="S260" i="2"/>
  <c r="T260" i="2"/>
  <c r="U260" i="2"/>
  <c r="L261" i="2"/>
  <c r="M261" i="2"/>
  <c r="N261" i="2"/>
  <c r="O261" i="2"/>
  <c r="P261" i="2"/>
  <c r="Q261" i="2"/>
  <c r="R261" i="2"/>
  <c r="S261" i="2"/>
  <c r="T261" i="2"/>
  <c r="U261" i="2"/>
  <c r="L262" i="2"/>
  <c r="M262" i="2"/>
  <c r="N262" i="2"/>
  <c r="O262" i="2"/>
  <c r="P262" i="2"/>
  <c r="Q262" i="2"/>
  <c r="R262" i="2"/>
  <c r="S262" i="2"/>
  <c r="T262" i="2"/>
  <c r="U262" i="2"/>
  <c r="L263" i="2"/>
  <c r="M263" i="2"/>
  <c r="N263" i="2"/>
  <c r="O263" i="2"/>
  <c r="P263" i="2"/>
  <c r="Q263" i="2"/>
  <c r="R263" i="2"/>
  <c r="S263" i="2"/>
  <c r="T263" i="2"/>
  <c r="U263" i="2"/>
  <c r="L264" i="2"/>
  <c r="M264" i="2"/>
  <c r="N264" i="2"/>
  <c r="O264" i="2"/>
  <c r="P264" i="2"/>
  <c r="Q264" i="2"/>
  <c r="R264" i="2"/>
  <c r="S264" i="2"/>
  <c r="T264" i="2"/>
  <c r="U264" i="2"/>
  <c r="L265" i="2"/>
  <c r="M265" i="2"/>
  <c r="N265" i="2"/>
  <c r="O265" i="2"/>
  <c r="P265" i="2"/>
  <c r="Q265" i="2"/>
  <c r="R265" i="2"/>
  <c r="S265" i="2"/>
  <c r="T265" i="2"/>
  <c r="U265" i="2"/>
  <c r="L266" i="2"/>
  <c r="M266" i="2"/>
  <c r="N266" i="2"/>
  <c r="O266" i="2"/>
  <c r="P266" i="2"/>
  <c r="Q266" i="2"/>
  <c r="R266" i="2"/>
  <c r="S266" i="2"/>
  <c r="T266" i="2"/>
  <c r="U266" i="2"/>
  <c r="L267" i="2"/>
  <c r="M267" i="2"/>
  <c r="N267" i="2"/>
  <c r="O267" i="2"/>
  <c r="P267" i="2"/>
  <c r="Q267" i="2"/>
  <c r="R267" i="2"/>
  <c r="S267" i="2"/>
  <c r="T267" i="2"/>
  <c r="U267" i="2"/>
  <c r="L268" i="2"/>
  <c r="M268" i="2"/>
  <c r="N268" i="2"/>
  <c r="O268" i="2"/>
  <c r="P268" i="2"/>
  <c r="Q268" i="2"/>
  <c r="R268" i="2"/>
  <c r="S268" i="2"/>
  <c r="T268" i="2"/>
  <c r="U268" i="2"/>
  <c r="L269" i="2"/>
  <c r="M269" i="2"/>
  <c r="N269" i="2"/>
  <c r="O269" i="2"/>
  <c r="P269" i="2"/>
  <c r="Q269" i="2"/>
  <c r="R269" i="2"/>
  <c r="S269" i="2"/>
  <c r="T269" i="2"/>
  <c r="U269" i="2"/>
  <c r="L270" i="2"/>
  <c r="M270" i="2"/>
  <c r="N270" i="2"/>
  <c r="O270" i="2"/>
  <c r="P270" i="2"/>
  <c r="Q270" i="2"/>
  <c r="R270" i="2"/>
  <c r="S270" i="2"/>
  <c r="T270" i="2"/>
  <c r="U270" i="2"/>
  <c r="L271" i="2"/>
  <c r="M271" i="2"/>
  <c r="N271" i="2"/>
  <c r="O271" i="2"/>
  <c r="P271" i="2"/>
  <c r="Q271" i="2"/>
  <c r="R271" i="2"/>
  <c r="S271" i="2"/>
  <c r="T271" i="2"/>
  <c r="U271" i="2"/>
  <c r="L272" i="2"/>
  <c r="M272" i="2"/>
  <c r="N272" i="2"/>
  <c r="O272" i="2"/>
  <c r="P272" i="2"/>
  <c r="Q272" i="2"/>
  <c r="R272" i="2"/>
  <c r="S272" i="2"/>
  <c r="T272" i="2"/>
  <c r="U272" i="2"/>
  <c r="L273" i="2"/>
  <c r="M273" i="2"/>
  <c r="N273" i="2"/>
  <c r="O273" i="2"/>
  <c r="P273" i="2"/>
  <c r="Q273" i="2"/>
  <c r="R273" i="2"/>
  <c r="S273" i="2"/>
  <c r="T273" i="2"/>
  <c r="U273" i="2"/>
  <c r="L274" i="2"/>
  <c r="M274" i="2"/>
  <c r="N274" i="2"/>
  <c r="O274" i="2"/>
  <c r="P274" i="2"/>
  <c r="Q274" i="2"/>
  <c r="R274" i="2"/>
  <c r="S274" i="2"/>
  <c r="T274" i="2"/>
  <c r="U274" i="2"/>
  <c r="L275" i="2"/>
  <c r="M275" i="2"/>
  <c r="N275" i="2"/>
  <c r="O275" i="2"/>
  <c r="P275" i="2"/>
  <c r="Q275" i="2"/>
  <c r="R275" i="2"/>
  <c r="S275" i="2"/>
  <c r="T275" i="2"/>
  <c r="U275" i="2"/>
  <c r="L276" i="2"/>
  <c r="M276" i="2"/>
  <c r="N276" i="2"/>
  <c r="O276" i="2"/>
  <c r="P276" i="2"/>
  <c r="Q276" i="2"/>
  <c r="R276" i="2"/>
  <c r="S276" i="2"/>
  <c r="T276" i="2"/>
  <c r="U276" i="2"/>
  <c r="L277" i="2"/>
  <c r="M277" i="2"/>
  <c r="N277" i="2"/>
  <c r="O277" i="2"/>
  <c r="P277" i="2"/>
  <c r="Q277" i="2"/>
  <c r="R277" i="2"/>
  <c r="S277" i="2"/>
  <c r="T277" i="2"/>
  <c r="U277" i="2"/>
  <c r="L278" i="2"/>
  <c r="M278" i="2"/>
  <c r="N278" i="2"/>
  <c r="O278" i="2"/>
  <c r="P278" i="2"/>
  <c r="Q278" i="2"/>
  <c r="R278" i="2"/>
  <c r="S278" i="2"/>
  <c r="T278" i="2"/>
  <c r="U278" i="2"/>
  <c r="L279" i="2"/>
  <c r="M279" i="2"/>
  <c r="N279" i="2"/>
  <c r="O279" i="2"/>
  <c r="P279" i="2"/>
  <c r="Q279" i="2"/>
  <c r="R279" i="2"/>
  <c r="S279" i="2"/>
  <c r="T279" i="2"/>
  <c r="U279" i="2"/>
  <c r="L280" i="2"/>
  <c r="M280" i="2"/>
  <c r="N280" i="2"/>
  <c r="O280" i="2"/>
  <c r="P280" i="2"/>
  <c r="Q280" i="2"/>
  <c r="R280" i="2"/>
  <c r="S280" i="2"/>
  <c r="T280" i="2"/>
  <c r="U280" i="2"/>
  <c r="L281" i="2"/>
  <c r="M281" i="2"/>
  <c r="N281" i="2"/>
  <c r="O281" i="2"/>
  <c r="P281" i="2"/>
  <c r="Q281" i="2"/>
  <c r="R281" i="2"/>
  <c r="S281" i="2"/>
  <c r="T281" i="2"/>
  <c r="U281" i="2"/>
  <c r="L282" i="2"/>
  <c r="M282" i="2"/>
  <c r="N282" i="2"/>
  <c r="O282" i="2"/>
  <c r="P282" i="2"/>
  <c r="Q282" i="2"/>
  <c r="R282" i="2"/>
  <c r="S282" i="2"/>
  <c r="T282" i="2"/>
  <c r="U282" i="2"/>
  <c r="L283" i="2"/>
  <c r="M283" i="2"/>
  <c r="N283" i="2"/>
  <c r="O283" i="2"/>
  <c r="P283" i="2"/>
  <c r="Q283" i="2"/>
  <c r="R283" i="2"/>
  <c r="S283" i="2"/>
  <c r="T283" i="2"/>
  <c r="U283" i="2"/>
  <c r="L284" i="2"/>
  <c r="M284" i="2"/>
  <c r="N284" i="2"/>
  <c r="O284" i="2"/>
  <c r="P284" i="2"/>
  <c r="Q284" i="2"/>
  <c r="R284" i="2"/>
  <c r="S284" i="2"/>
  <c r="T284" i="2"/>
  <c r="U284" i="2"/>
  <c r="L285" i="2"/>
  <c r="M285" i="2"/>
  <c r="N285" i="2"/>
  <c r="O285" i="2"/>
  <c r="P285" i="2"/>
  <c r="Q285" i="2"/>
  <c r="R285" i="2"/>
  <c r="S285" i="2"/>
  <c r="T285" i="2"/>
  <c r="U285" i="2"/>
  <c r="L286" i="2"/>
  <c r="M286" i="2"/>
  <c r="N286" i="2"/>
  <c r="O286" i="2"/>
  <c r="P286" i="2"/>
  <c r="Q286" i="2"/>
  <c r="R286" i="2"/>
  <c r="S286" i="2"/>
  <c r="T286" i="2"/>
  <c r="U286" i="2"/>
  <c r="L287" i="2"/>
  <c r="M287" i="2"/>
  <c r="N287" i="2"/>
  <c r="O287" i="2"/>
  <c r="P287" i="2"/>
  <c r="Q287" i="2"/>
  <c r="R287" i="2"/>
  <c r="S287" i="2"/>
  <c r="T287" i="2"/>
  <c r="U287" i="2"/>
  <c r="L288" i="2"/>
  <c r="M288" i="2"/>
  <c r="N288" i="2"/>
  <c r="O288" i="2"/>
  <c r="P288" i="2"/>
  <c r="Q288" i="2"/>
  <c r="R288" i="2"/>
  <c r="S288" i="2"/>
  <c r="T288" i="2"/>
  <c r="U288" i="2"/>
  <c r="L289" i="2"/>
  <c r="M289" i="2"/>
  <c r="N289" i="2"/>
  <c r="O289" i="2"/>
  <c r="P289" i="2"/>
  <c r="Q289" i="2"/>
  <c r="R289" i="2"/>
  <c r="S289" i="2"/>
  <c r="T289" i="2"/>
  <c r="U289" i="2"/>
  <c r="L290" i="2"/>
  <c r="M290" i="2"/>
  <c r="N290" i="2"/>
  <c r="O290" i="2"/>
  <c r="P290" i="2"/>
  <c r="Q290" i="2"/>
  <c r="R290" i="2"/>
  <c r="S290" i="2"/>
  <c r="T290" i="2"/>
  <c r="U290" i="2"/>
  <c r="L291" i="2"/>
  <c r="M291" i="2"/>
  <c r="N291" i="2"/>
  <c r="O291" i="2"/>
  <c r="P291" i="2"/>
  <c r="Q291" i="2"/>
  <c r="R291" i="2"/>
  <c r="S291" i="2"/>
  <c r="T291" i="2"/>
  <c r="U291" i="2"/>
  <c r="L292" i="2"/>
  <c r="M292" i="2"/>
  <c r="N292" i="2"/>
  <c r="O292" i="2"/>
  <c r="P292" i="2"/>
  <c r="Q292" i="2"/>
  <c r="R292" i="2"/>
  <c r="S292" i="2"/>
  <c r="T292" i="2"/>
  <c r="U292" i="2"/>
  <c r="L293" i="2"/>
  <c r="M293" i="2"/>
  <c r="N293" i="2"/>
  <c r="O293" i="2"/>
  <c r="P293" i="2"/>
  <c r="Q293" i="2"/>
  <c r="R293" i="2"/>
  <c r="S293" i="2"/>
  <c r="T293" i="2"/>
  <c r="U293" i="2"/>
  <c r="L294" i="2"/>
  <c r="M294" i="2"/>
  <c r="N294" i="2"/>
  <c r="O294" i="2"/>
  <c r="P294" i="2"/>
  <c r="Q294" i="2"/>
  <c r="R294" i="2"/>
  <c r="S294" i="2"/>
  <c r="T294" i="2"/>
  <c r="U294" i="2"/>
  <c r="L295" i="2"/>
  <c r="M295" i="2"/>
  <c r="N295" i="2"/>
  <c r="O295" i="2"/>
  <c r="P295" i="2"/>
  <c r="Q295" i="2"/>
  <c r="R295" i="2"/>
  <c r="S295" i="2"/>
  <c r="T295" i="2"/>
  <c r="U295" i="2"/>
  <c r="L296" i="2"/>
  <c r="M296" i="2"/>
  <c r="N296" i="2"/>
  <c r="O296" i="2"/>
  <c r="P296" i="2"/>
  <c r="Q296" i="2"/>
  <c r="R296" i="2"/>
  <c r="S296" i="2"/>
  <c r="T296" i="2"/>
  <c r="U296" i="2"/>
  <c r="L297" i="2"/>
  <c r="M297" i="2"/>
  <c r="N297" i="2"/>
  <c r="O297" i="2"/>
  <c r="P297" i="2"/>
  <c r="Q297" i="2"/>
  <c r="R297" i="2"/>
  <c r="S297" i="2"/>
  <c r="T297" i="2"/>
  <c r="U297" i="2"/>
  <c r="L298" i="2"/>
  <c r="M298" i="2"/>
  <c r="N298" i="2"/>
  <c r="O298" i="2"/>
  <c r="P298" i="2"/>
  <c r="Q298" i="2"/>
  <c r="R298" i="2"/>
  <c r="S298" i="2"/>
  <c r="T298" i="2"/>
  <c r="U298" i="2"/>
  <c r="L299" i="2"/>
  <c r="M299" i="2"/>
  <c r="N299" i="2"/>
  <c r="O299" i="2"/>
  <c r="P299" i="2"/>
  <c r="Q299" i="2"/>
  <c r="R299" i="2"/>
  <c r="S299" i="2"/>
  <c r="T299" i="2"/>
  <c r="U299" i="2"/>
  <c r="L300" i="2"/>
  <c r="M300" i="2"/>
  <c r="N300" i="2"/>
  <c r="O300" i="2"/>
  <c r="P300" i="2"/>
  <c r="Q300" i="2"/>
  <c r="R300" i="2"/>
  <c r="S300" i="2"/>
  <c r="T300" i="2"/>
  <c r="U300" i="2"/>
  <c r="L301" i="2"/>
  <c r="M301" i="2"/>
  <c r="N301" i="2"/>
  <c r="O301" i="2"/>
  <c r="P301" i="2"/>
  <c r="Q301" i="2"/>
  <c r="R301" i="2"/>
  <c r="S301" i="2"/>
  <c r="T301" i="2"/>
  <c r="U301" i="2"/>
  <c r="L302" i="2"/>
  <c r="M302" i="2"/>
  <c r="N302" i="2"/>
  <c r="O302" i="2"/>
  <c r="P302" i="2"/>
  <c r="Q302" i="2"/>
  <c r="R302" i="2"/>
  <c r="S302" i="2"/>
  <c r="T302" i="2"/>
  <c r="U302" i="2"/>
  <c r="L303" i="2"/>
  <c r="M303" i="2"/>
  <c r="N303" i="2"/>
  <c r="O303" i="2"/>
  <c r="P303" i="2"/>
  <c r="Q303" i="2"/>
  <c r="R303" i="2"/>
  <c r="S303" i="2"/>
  <c r="T303" i="2"/>
  <c r="U303" i="2"/>
  <c r="L304" i="2"/>
  <c r="M304" i="2"/>
  <c r="N304" i="2"/>
  <c r="O304" i="2"/>
  <c r="P304" i="2"/>
  <c r="Q304" i="2"/>
  <c r="R304" i="2"/>
  <c r="S304" i="2"/>
  <c r="T304" i="2"/>
  <c r="U304" i="2"/>
  <c r="L305" i="2"/>
  <c r="M305" i="2"/>
  <c r="N305" i="2"/>
  <c r="O305" i="2"/>
  <c r="P305" i="2"/>
  <c r="Q305" i="2"/>
  <c r="R305" i="2"/>
  <c r="S305" i="2"/>
  <c r="T305" i="2"/>
  <c r="U305" i="2"/>
  <c r="L306" i="2"/>
  <c r="M306" i="2"/>
  <c r="N306" i="2"/>
  <c r="O306" i="2"/>
  <c r="P306" i="2"/>
  <c r="Q306" i="2"/>
  <c r="R306" i="2"/>
  <c r="S306" i="2"/>
  <c r="T306" i="2"/>
  <c r="U306" i="2"/>
  <c r="L307" i="2"/>
  <c r="M307" i="2"/>
  <c r="N307" i="2"/>
  <c r="O307" i="2"/>
  <c r="P307" i="2"/>
  <c r="Q307" i="2"/>
  <c r="R307" i="2"/>
  <c r="S307" i="2"/>
  <c r="T307" i="2"/>
  <c r="U307" i="2"/>
  <c r="L308" i="2"/>
  <c r="M308" i="2"/>
  <c r="N308" i="2"/>
  <c r="O308" i="2"/>
  <c r="P308" i="2"/>
  <c r="Q308" i="2"/>
  <c r="R308" i="2"/>
  <c r="S308" i="2"/>
  <c r="T308" i="2"/>
  <c r="U308" i="2"/>
  <c r="L309" i="2"/>
  <c r="M309" i="2"/>
  <c r="N309" i="2"/>
  <c r="O309" i="2"/>
  <c r="P309" i="2"/>
  <c r="Q309" i="2"/>
  <c r="R309" i="2"/>
  <c r="S309" i="2"/>
  <c r="T309" i="2"/>
  <c r="U309" i="2"/>
  <c r="L310" i="2"/>
  <c r="M310" i="2"/>
  <c r="N310" i="2"/>
  <c r="O310" i="2"/>
  <c r="P310" i="2"/>
  <c r="Q310" i="2"/>
  <c r="R310" i="2"/>
  <c r="S310" i="2"/>
  <c r="T310" i="2"/>
  <c r="U310" i="2"/>
  <c r="L311" i="2"/>
  <c r="M311" i="2"/>
  <c r="N311" i="2"/>
  <c r="O311" i="2"/>
  <c r="P311" i="2"/>
  <c r="Q311" i="2"/>
  <c r="R311" i="2"/>
  <c r="S311" i="2"/>
  <c r="T311" i="2"/>
  <c r="U311" i="2"/>
  <c r="L312" i="2"/>
  <c r="M312" i="2"/>
  <c r="N312" i="2"/>
  <c r="O312" i="2"/>
  <c r="P312" i="2"/>
  <c r="Q312" i="2"/>
  <c r="R312" i="2"/>
  <c r="S312" i="2"/>
  <c r="T312" i="2"/>
  <c r="U312" i="2"/>
  <c r="L313" i="2"/>
  <c r="M313" i="2"/>
  <c r="N313" i="2"/>
  <c r="O313" i="2"/>
  <c r="P313" i="2"/>
  <c r="Q313" i="2"/>
  <c r="R313" i="2"/>
  <c r="S313" i="2"/>
  <c r="T313" i="2"/>
  <c r="U313" i="2"/>
  <c r="L314" i="2"/>
  <c r="M314" i="2"/>
  <c r="N314" i="2"/>
  <c r="O314" i="2"/>
  <c r="P314" i="2"/>
  <c r="Q314" i="2"/>
  <c r="R314" i="2"/>
  <c r="S314" i="2"/>
  <c r="T314" i="2"/>
  <c r="U314" i="2"/>
  <c r="L315" i="2"/>
  <c r="M315" i="2"/>
  <c r="N315" i="2"/>
  <c r="O315" i="2"/>
  <c r="P315" i="2"/>
  <c r="Q315" i="2"/>
  <c r="R315" i="2"/>
  <c r="S315" i="2"/>
  <c r="T315" i="2"/>
  <c r="U315" i="2"/>
  <c r="L316" i="2"/>
  <c r="M316" i="2"/>
  <c r="N316" i="2"/>
  <c r="O316" i="2"/>
  <c r="P316" i="2"/>
  <c r="Q316" i="2"/>
  <c r="R316" i="2"/>
  <c r="S316" i="2"/>
  <c r="T316" i="2"/>
  <c r="U316" i="2"/>
  <c r="L317" i="2"/>
  <c r="M317" i="2"/>
  <c r="N317" i="2"/>
  <c r="O317" i="2"/>
  <c r="P317" i="2"/>
  <c r="Q317" i="2"/>
  <c r="R317" i="2"/>
  <c r="S317" i="2"/>
  <c r="T317" i="2"/>
  <c r="U317" i="2"/>
  <c r="L318" i="2"/>
  <c r="M318" i="2"/>
  <c r="N318" i="2"/>
  <c r="O318" i="2"/>
  <c r="P318" i="2"/>
  <c r="Q318" i="2"/>
  <c r="R318" i="2"/>
  <c r="S318" i="2"/>
  <c r="T318" i="2"/>
  <c r="U318" i="2"/>
  <c r="L319" i="2"/>
  <c r="M319" i="2"/>
  <c r="N319" i="2"/>
  <c r="O319" i="2"/>
  <c r="P319" i="2"/>
  <c r="Q319" i="2"/>
  <c r="R319" i="2"/>
  <c r="S319" i="2"/>
  <c r="T319" i="2"/>
  <c r="U319" i="2"/>
  <c r="L320" i="2"/>
  <c r="M320" i="2"/>
  <c r="N320" i="2"/>
  <c r="O320" i="2"/>
  <c r="P320" i="2"/>
  <c r="Q320" i="2"/>
  <c r="R320" i="2"/>
  <c r="S320" i="2"/>
  <c r="T320" i="2"/>
  <c r="U320" i="2"/>
  <c r="L321" i="2"/>
  <c r="M321" i="2"/>
  <c r="N321" i="2"/>
  <c r="O321" i="2"/>
  <c r="P321" i="2"/>
  <c r="Q321" i="2"/>
  <c r="R321" i="2"/>
  <c r="S321" i="2"/>
  <c r="T321" i="2"/>
  <c r="U321" i="2"/>
  <c r="L322" i="2"/>
  <c r="M322" i="2"/>
  <c r="N322" i="2"/>
  <c r="O322" i="2"/>
  <c r="P322" i="2"/>
  <c r="Q322" i="2"/>
  <c r="R322" i="2"/>
  <c r="S322" i="2"/>
  <c r="T322" i="2"/>
  <c r="U322" i="2"/>
  <c r="L323" i="2"/>
  <c r="M323" i="2"/>
  <c r="N323" i="2"/>
  <c r="O323" i="2"/>
  <c r="P323" i="2"/>
  <c r="Q323" i="2"/>
  <c r="R323" i="2"/>
  <c r="S323" i="2"/>
  <c r="T323" i="2"/>
  <c r="U323" i="2"/>
  <c r="L324" i="2"/>
  <c r="M324" i="2"/>
  <c r="N324" i="2"/>
  <c r="O324" i="2"/>
  <c r="P324" i="2"/>
  <c r="Q324" i="2"/>
  <c r="R324" i="2"/>
  <c r="S324" i="2"/>
  <c r="T324" i="2"/>
  <c r="U324" i="2"/>
  <c r="L325" i="2"/>
  <c r="M325" i="2"/>
  <c r="N325" i="2"/>
  <c r="O325" i="2"/>
  <c r="P325" i="2"/>
  <c r="Q325" i="2"/>
  <c r="R325" i="2"/>
  <c r="S325" i="2"/>
  <c r="T325" i="2"/>
  <c r="U325" i="2"/>
  <c r="L326" i="2"/>
  <c r="M326" i="2"/>
  <c r="N326" i="2"/>
  <c r="O326" i="2"/>
  <c r="P326" i="2"/>
  <c r="Q326" i="2"/>
  <c r="R326" i="2"/>
  <c r="S326" i="2"/>
  <c r="T326" i="2"/>
  <c r="U326" i="2"/>
  <c r="L327" i="2"/>
  <c r="M327" i="2"/>
  <c r="N327" i="2"/>
  <c r="O327" i="2"/>
  <c r="P327" i="2"/>
  <c r="Q327" i="2"/>
  <c r="R327" i="2"/>
  <c r="S327" i="2"/>
  <c r="T327" i="2"/>
  <c r="U327" i="2"/>
  <c r="L328" i="2"/>
  <c r="M328" i="2"/>
  <c r="N328" i="2"/>
  <c r="O328" i="2"/>
  <c r="P328" i="2"/>
  <c r="Q328" i="2"/>
  <c r="R328" i="2"/>
  <c r="S328" i="2"/>
  <c r="T328" i="2"/>
  <c r="U328" i="2"/>
  <c r="L329" i="2"/>
  <c r="M329" i="2"/>
  <c r="N329" i="2"/>
  <c r="O329" i="2"/>
  <c r="P329" i="2"/>
  <c r="Q329" i="2"/>
  <c r="R329" i="2"/>
  <c r="S329" i="2"/>
  <c r="T329" i="2"/>
  <c r="U329" i="2"/>
  <c r="L330" i="2"/>
  <c r="M330" i="2"/>
  <c r="N330" i="2"/>
  <c r="O330" i="2"/>
  <c r="P330" i="2"/>
  <c r="Q330" i="2"/>
  <c r="R330" i="2"/>
  <c r="S330" i="2"/>
  <c r="T330" i="2"/>
  <c r="U330" i="2"/>
  <c r="L331" i="2"/>
  <c r="M331" i="2"/>
  <c r="N331" i="2"/>
  <c r="O331" i="2"/>
  <c r="P331" i="2"/>
  <c r="Q331" i="2"/>
  <c r="R331" i="2"/>
  <c r="S331" i="2"/>
  <c r="T331" i="2"/>
  <c r="U331" i="2"/>
  <c r="L332" i="2"/>
  <c r="M332" i="2"/>
  <c r="N332" i="2"/>
  <c r="O332" i="2"/>
  <c r="P332" i="2"/>
  <c r="Q332" i="2"/>
  <c r="R332" i="2"/>
  <c r="S332" i="2"/>
  <c r="T332" i="2"/>
  <c r="U332" i="2"/>
  <c r="L333" i="2"/>
  <c r="M333" i="2"/>
  <c r="N333" i="2"/>
  <c r="O333" i="2"/>
  <c r="P333" i="2"/>
  <c r="Q333" i="2"/>
  <c r="R333" i="2"/>
  <c r="S333" i="2"/>
  <c r="T333" i="2"/>
  <c r="U333" i="2"/>
  <c r="L334" i="2"/>
  <c r="M334" i="2"/>
  <c r="N334" i="2"/>
  <c r="O334" i="2"/>
  <c r="P334" i="2"/>
  <c r="Q334" i="2"/>
  <c r="R334" i="2"/>
  <c r="S334" i="2"/>
  <c r="T334" i="2"/>
  <c r="U334" i="2"/>
  <c r="L335" i="2"/>
  <c r="M335" i="2"/>
  <c r="N335" i="2"/>
  <c r="O335" i="2"/>
  <c r="P335" i="2"/>
  <c r="Q335" i="2"/>
  <c r="R335" i="2"/>
  <c r="S335" i="2"/>
  <c r="T335" i="2"/>
  <c r="U335" i="2"/>
  <c r="L336" i="2"/>
  <c r="M336" i="2"/>
  <c r="N336" i="2"/>
  <c r="O336" i="2"/>
  <c r="P336" i="2"/>
  <c r="Q336" i="2"/>
  <c r="R336" i="2"/>
  <c r="S336" i="2"/>
  <c r="T336" i="2"/>
  <c r="U336" i="2"/>
  <c r="L337" i="2"/>
  <c r="M337" i="2"/>
  <c r="N337" i="2"/>
  <c r="O337" i="2"/>
  <c r="P337" i="2"/>
  <c r="Q337" i="2"/>
  <c r="R337" i="2"/>
  <c r="S337" i="2"/>
  <c r="T337" i="2"/>
  <c r="U337" i="2"/>
  <c r="L338" i="2"/>
  <c r="M338" i="2"/>
  <c r="N338" i="2"/>
  <c r="O338" i="2"/>
  <c r="P338" i="2"/>
  <c r="Q338" i="2"/>
  <c r="R338" i="2"/>
  <c r="S338" i="2"/>
  <c r="T338" i="2"/>
  <c r="U338" i="2"/>
  <c r="L339" i="2"/>
  <c r="M339" i="2"/>
  <c r="N339" i="2"/>
  <c r="O339" i="2"/>
  <c r="P339" i="2"/>
  <c r="Q339" i="2"/>
  <c r="R339" i="2"/>
  <c r="S339" i="2"/>
  <c r="T339" i="2"/>
  <c r="U339" i="2"/>
  <c r="L340" i="2"/>
  <c r="M340" i="2"/>
  <c r="N340" i="2"/>
  <c r="O340" i="2"/>
  <c r="P340" i="2"/>
  <c r="Q340" i="2"/>
  <c r="R340" i="2"/>
  <c r="S340" i="2"/>
  <c r="T340" i="2"/>
  <c r="U340" i="2"/>
  <c r="L341" i="2"/>
  <c r="M341" i="2"/>
  <c r="N341" i="2"/>
  <c r="O341" i="2"/>
  <c r="P341" i="2"/>
  <c r="Q341" i="2"/>
  <c r="R341" i="2"/>
  <c r="S341" i="2"/>
  <c r="T341" i="2"/>
  <c r="U341" i="2"/>
  <c r="L342" i="2"/>
  <c r="M342" i="2"/>
  <c r="N342" i="2"/>
  <c r="O342" i="2"/>
  <c r="P342" i="2"/>
  <c r="Q342" i="2"/>
  <c r="R342" i="2"/>
  <c r="S342" i="2"/>
  <c r="T342" i="2"/>
  <c r="U342" i="2"/>
  <c r="L343" i="2"/>
  <c r="M343" i="2"/>
  <c r="N343" i="2"/>
  <c r="O343" i="2"/>
  <c r="P343" i="2"/>
  <c r="Q343" i="2"/>
  <c r="R343" i="2"/>
  <c r="S343" i="2"/>
  <c r="T343" i="2"/>
  <c r="U343" i="2"/>
  <c r="L344" i="2"/>
  <c r="M344" i="2"/>
  <c r="N344" i="2"/>
  <c r="O344" i="2"/>
  <c r="P344" i="2"/>
  <c r="Q344" i="2"/>
  <c r="R344" i="2"/>
  <c r="S344" i="2"/>
  <c r="T344" i="2"/>
  <c r="U344" i="2"/>
  <c r="L345" i="2"/>
  <c r="M345" i="2"/>
  <c r="N345" i="2"/>
  <c r="O345" i="2"/>
  <c r="P345" i="2"/>
  <c r="Q345" i="2"/>
  <c r="R345" i="2"/>
  <c r="S345" i="2"/>
  <c r="T345" i="2"/>
  <c r="U345" i="2"/>
  <c r="L346" i="2"/>
  <c r="M346" i="2"/>
  <c r="N346" i="2"/>
  <c r="O346" i="2"/>
  <c r="P346" i="2"/>
  <c r="Q346" i="2"/>
  <c r="R346" i="2"/>
  <c r="S346" i="2"/>
  <c r="T346" i="2"/>
  <c r="U346" i="2"/>
  <c r="L347" i="2"/>
  <c r="M347" i="2"/>
  <c r="N347" i="2"/>
  <c r="O347" i="2"/>
  <c r="P347" i="2"/>
  <c r="Q347" i="2"/>
  <c r="R347" i="2"/>
  <c r="S347" i="2"/>
  <c r="T347" i="2"/>
  <c r="U347" i="2"/>
  <c r="L348" i="2"/>
  <c r="M348" i="2"/>
  <c r="N348" i="2"/>
  <c r="O348" i="2"/>
  <c r="P348" i="2"/>
  <c r="Q348" i="2"/>
  <c r="R348" i="2"/>
  <c r="S348" i="2"/>
  <c r="T348" i="2"/>
  <c r="U348" i="2"/>
  <c r="L349" i="2"/>
  <c r="M349" i="2"/>
  <c r="N349" i="2"/>
  <c r="O349" i="2"/>
  <c r="P349" i="2"/>
  <c r="Q349" i="2"/>
  <c r="R349" i="2"/>
  <c r="S349" i="2"/>
  <c r="T349" i="2"/>
  <c r="U349" i="2"/>
  <c r="L350" i="2"/>
  <c r="M350" i="2"/>
  <c r="N350" i="2"/>
  <c r="O350" i="2"/>
  <c r="P350" i="2"/>
  <c r="Q350" i="2"/>
  <c r="R350" i="2"/>
  <c r="S350" i="2"/>
  <c r="T350" i="2"/>
  <c r="U350" i="2"/>
  <c r="L351" i="2"/>
  <c r="M351" i="2"/>
  <c r="N351" i="2"/>
  <c r="O351" i="2"/>
  <c r="P351" i="2"/>
  <c r="Q351" i="2"/>
  <c r="R351" i="2"/>
  <c r="S351" i="2"/>
  <c r="T351" i="2"/>
  <c r="U351" i="2"/>
  <c r="L352" i="2"/>
  <c r="M352" i="2"/>
  <c r="N352" i="2"/>
  <c r="O352" i="2"/>
  <c r="P352" i="2"/>
  <c r="Q352" i="2"/>
  <c r="R352" i="2"/>
  <c r="S352" i="2"/>
  <c r="T352" i="2"/>
  <c r="U352" i="2"/>
  <c r="L353" i="2"/>
  <c r="M353" i="2"/>
  <c r="N353" i="2"/>
  <c r="O353" i="2"/>
  <c r="P353" i="2"/>
  <c r="Q353" i="2"/>
  <c r="R353" i="2"/>
  <c r="S353" i="2"/>
  <c r="T353" i="2"/>
  <c r="U353" i="2"/>
  <c r="L354" i="2"/>
  <c r="M354" i="2"/>
  <c r="N354" i="2"/>
  <c r="O354" i="2"/>
  <c r="P354" i="2"/>
  <c r="Q354" i="2"/>
  <c r="R354" i="2"/>
  <c r="S354" i="2"/>
  <c r="T354" i="2"/>
  <c r="U354" i="2"/>
  <c r="L355" i="2"/>
  <c r="M355" i="2"/>
  <c r="N355" i="2"/>
  <c r="O355" i="2"/>
  <c r="P355" i="2"/>
  <c r="Q355" i="2"/>
  <c r="R355" i="2"/>
  <c r="S355" i="2"/>
  <c r="T355" i="2"/>
  <c r="U355" i="2"/>
  <c r="L356" i="2"/>
  <c r="M356" i="2"/>
  <c r="N356" i="2"/>
  <c r="O356" i="2"/>
  <c r="P356" i="2"/>
  <c r="Q356" i="2"/>
  <c r="R356" i="2"/>
  <c r="S356" i="2"/>
  <c r="T356" i="2"/>
  <c r="U356" i="2"/>
  <c r="L357" i="2"/>
  <c r="M357" i="2"/>
  <c r="N357" i="2"/>
  <c r="O357" i="2"/>
  <c r="P357" i="2"/>
  <c r="Q357" i="2"/>
  <c r="R357" i="2"/>
  <c r="S357" i="2"/>
  <c r="T357" i="2"/>
  <c r="U357" i="2"/>
  <c r="L358" i="2"/>
  <c r="M358" i="2"/>
  <c r="N358" i="2"/>
  <c r="O358" i="2"/>
  <c r="P358" i="2"/>
  <c r="Q358" i="2"/>
  <c r="R358" i="2"/>
  <c r="S358" i="2"/>
  <c r="T358" i="2"/>
  <c r="U358" i="2"/>
  <c r="L359" i="2"/>
  <c r="M359" i="2"/>
  <c r="N359" i="2"/>
  <c r="O359" i="2"/>
  <c r="P359" i="2"/>
  <c r="Q359" i="2"/>
  <c r="R359" i="2"/>
  <c r="S359" i="2"/>
  <c r="T359" i="2"/>
  <c r="U359" i="2"/>
  <c r="L360" i="2"/>
  <c r="M360" i="2"/>
  <c r="N360" i="2"/>
  <c r="O360" i="2"/>
  <c r="P360" i="2"/>
  <c r="Q360" i="2"/>
  <c r="R360" i="2"/>
  <c r="S360" i="2"/>
  <c r="T360" i="2"/>
  <c r="U360" i="2"/>
  <c r="L361" i="2"/>
  <c r="M361" i="2"/>
  <c r="N361" i="2"/>
  <c r="O361" i="2"/>
  <c r="P361" i="2"/>
  <c r="Q361" i="2"/>
  <c r="R361" i="2"/>
  <c r="S361" i="2"/>
  <c r="T361" i="2"/>
  <c r="U361" i="2"/>
  <c r="L362" i="2"/>
  <c r="M362" i="2"/>
  <c r="N362" i="2"/>
  <c r="O362" i="2"/>
  <c r="P362" i="2"/>
  <c r="Q362" i="2"/>
  <c r="R362" i="2"/>
  <c r="S362" i="2"/>
  <c r="T362" i="2"/>
  <c r="U362" i="2"/>
  <c r="L363" i="2"/>
  <c r="M363" i="2"/>
  <c r="N363" i="2"/>
  <c r="O363" i="2"/>
  <c r="P363" i="2"/>
  <c r="Q363" i="2"/>
  <c r="R363" i="2"/>
  <c r="S363" i="2"/>
  <c r="T363" i="2"/>
  <c r="U363" i="2"/>
  <c r="L364" i="2"/>
  <c r="M364" i="2"/>
  <c r="N364" i="2"/>
  <c r="O364" i="2"/>
  <c r="P364" i="2"/>
  <c r="Q364" i="2"/>
  <c r="R364" i="2"/>
  <c r="S364" i="2"/>
  <c r="T364" i="2"/>
  <c r="U364" i="2"/>
  <c r="L365" i="2"/>
  <c r="M365" i="2"/>
  <c r="N365" i="2"/>
  <c r="O365" i="2"/>
  <c r="P365" i="2"/>
  <c r="Q365" i="2"/>
  <c r="R365" i="2"/>
  <c r="S365" i="2"/>
  <c r="T365" i="2"/>
  <c r="U365" i="2"/>
  <c r="L366" i="2"/>
  <c r="M366" i="2"/>
  <c r="N366" i="2"/>
  <c r="O366" i="2"/>
  <c r="P366" i="2"/>
  <c r="Q366" i="2"/>
  <c r="R366" i="2"/>
  <c r="S366" i="2"/>
  <c r="T366" i="2"/>
  <c r="U366" i="2"/>
  <c r="L367" i="2"/>
  <c r="M367" i="2"/>
  <c r="N367" i="2"/>
  <c r="O367" i="2"/>
  <c r="P367" i="2"/>
  <c r="Q367" i="2"/>
  <c r="R367" i="2"/>
  <c r="S367" i="2"/>
  <c r="T367" i="2"/>
  <c r="U367" i="2"/>
  <c r="L368" i="2"/>
  <c r="M368" i="2"/>
  <c r="N368" i="2"/>
  <c r="O368" i="2"/>
  <c r="P368" i="2"/>
  <c r="Q368" i="2"/>
  <c r="R368" i="2"/>
  <c r="S368" i="2"/>
  <c r="T368" i="2"/>
  <c r="U368" i="2"/>
  <c r="L369" i="2"/>
  <c r="M369" i="2"/>
  <c r="N369" i="2"/>
  <c r="O369" i="2"/>
  <c r="P369" i="2"/>
  <c r="Q369" i="2"/>
  <c r="R369" i="2"/>
  <c r="S369" i="2"/>
  <c r="T369" i="2"/>
  <c r="U369" i="2"/>
  <c r="L370" i="2"/>
  <c r="M370" i="2"/>
  <c r="N370" i="2"/>
  <c r="O370" i="2"/>
  <c r="P370" i="2"/>
  <c r="Q370" i="2"/>
  <c r="R370" i="2"/>
  <c r="S370" i="2"/>
  <c r="T370" i="2"/>
  <c r="U370" i="2"/>
  <c r="L371" i="2"/>
  <c r="M371" i="2"/>
  <c r="N371" i="2"/>
  <c r="O371" i="2"/>
  <c r="P371" i="2"/>
  <c r="Q371" i="2"/>
  <c r="R371" i="2"/>
  <c r="S371" i="2"/>
  <c r="T371" i="2"/>
  <c r="U371" i="2"/>
  <c r="L372" i="2"/>
  <c r="M372" i="2"/>
  <c r="N372" i="2"/>
  <c r="O372" i="2"/>
  <c r="P372" i="2"/>
  <c r="Q372" i="2"/>
  <c r="R372" i="2"/>
  <c r="S372" i="2"/>
  <c r="T372" i="2"/>
  <c r="U372" i="2"/>
  <c r="L373" i="2"/>
  <c r="M373" i="2"/>
  <c r="N373" i="2"/>
  <c r="O373" i="2"/>
  <c r="P373" i="2"/>
  <c r="Q373" i="2"/>
  <c r="R373" i="2"/>
  <c r="S373" i="2"/>
  <c r="T373" i="2"/>
  <c r="U373" i="2"/>
  <c r="L374" i="2"/>
  <c r="M374" i="2"/>
  <c r="N374" i="2"/>
  <c r="O374" i="2"/>
  <c r="P374" i="2"/>
  <c r="Q374" i="2"/>
  <c r="R374" i="2"/>
  <c r="S374" i="2"/>
  <c r="T374" i="2"/>
  <c r="U374" i="2"/>
  <c r="L375" i="2"/>
  <c r="M375" i="2"/>
  <c r="N375" i="2"/>
  <c r="O375" i="2"/>
  <c r="P375" i="2"/>
  <c r="Q375" i="2"/>
  <c r="R375" i="2"/>
  <c r="S375" i="2"/>
  <c r="T375" i="2"/>
  <c r="U375" i="2"/>
  <c r="L376" i="2"/>
  <c r="M376" i="2"/>
  <c r="N376" i="2"/>
  <c r="O376" i="2"/>
  <c r="P376" i="2"/>
  <c r="Q376" i="2"/>
  <c r="R376" i="2"/>
  <c r="S376" i="2"/>
  <c r="T376" i="2"/>
  <c r="U376" i="2"/>
  <c r="L377" i="2"/>
  <c r="M377" i="2"/>
  <c r="N377" i="2"/>
  <c r="O377" i="2"/>
  <c r="P377" i="2"/>
  <c r="Q377" i="2"/>
  <c r="R377" i="2"/>
  <c r="S377" i="2"/>
  <c r="T377" i="2"/>
  <c r="U377" i="2"/>
  <c r="L378" i="2"/>
  <c r="M378" i="2"/>
  <c r="N378" i="2"/>
  <c r="O378" i="2"/>
  <c r="P378" i="2"/>
  <c r="Q378" i="2"/>
  <c r="R378" i="2"/>
  <c r="S378" i="2"/>
  <c r="T378" i="2"/>
  <c r="U378" i="2"/>
  <c r="L379" i="2"/>
  <c r="M379" i="2"/>
  <c r="N379" i="2"/>
  <c r="O379" i="2"/>
  <c r="P379" i="2"/>
  <c r="Q379" i="2"/>
  <c r="R379" i="2"/>
  <c r="S379" i="2"/>
  <c r="T379" i="2"/>
  <c r="U379" i="2"/>
  <c r="L380" i="2"/>
  <c r="M380" i="2"/>
  <c r="N380" i="2"/>
  <c r="O380" i="2"/>
  <c r="P380" i="2"/>
  <c r="Q380" i="2"/>
  <c r="R380" i="2"/>
  <c r="S380" i="2"/>
  <c r="T380" i="2"/>
  <c r="U380" i="2"/>
  <c r="L381" i="2"/>
  <c r="M381" i="2"/>
  <c r="N381" i="2"/>
  <c r="O381" i="2"/>
  <c r="P381" i="2"/>
  <c r="Q381" i="2"/>
  <c r="R381" i="2"/>
  <c r="S381" i="2"/>
  <c r="T381" i="2"/>
  <c r="U381" i="2"/>
  <c r="L382" i="2"/>
  <c r="M382" i="2"/>
  <c r="N382" i="2"/>
  <c r="O382" i="2"/>
  <c r="P382" i="2"/>
  <c r="Q382" i="2"/>
  <c r="R382" i="2"/>
  <c r="S382" i="2"/>
  <c r="T382" i="2"/>
  <c r="U382" i="2"/>
  <c r="L383" i="2"/>
  <c r="M383" i="2"/>
  <c r="N383" i="2"/>
  <c r="O383" i="2"/>
  <c r="P383" i="2"/>
  <c r="Q383" i="2"/>
  <c r="R383" i="2"/>
  <c r="S383" i="2"/>
  <c r="T383" i="2"/>
  <c r="U383" i="2"/>
  <c r="L384" i="2"/>
  <c r="M384" i="2"/>
  <c r="N384" i="2"/>
  <c r="O384" i="2"/>
  <c r="P384" i="2"/>
  <c r="Q384" i="2"/>
  <c r="R384" i="2"/>
  <c r="S384" i="2"/>
  <c r="T384" i="2"/>
  <c r="U384" i="2"/>
  <c r="L385" i="2"/>
  <c r="M385" i="2"/>
  <c r="N385" i="2"/>
  <c r="O385" i="2"/>
  <c r="P385" i="2"/>
  <c r="Q385" i="2"/>
  <c r="R385" i="2"/>
  <c r="S385" i="2"/>
  <c r="T385" i="2"/>
  <c r="U385" i="2"/>
  <c r="L386" i="2"/>
  <c r="M386" i="2"/>
  <c r="N386" i="2"/>
  <c r="O386" i="2"/>
  <c r="P386" i="2"/>
  <c r="Q386" i="2"/>
  <c r="R386" i="2"/>
  <c r="S386" i="2"/>
  <c r="T386" i="2"/>
  <c r="U386" i="2"/>
  <c r="L387" i="2"/>
  <c r="M387" i="2"/>
  <c r="N387" i="2"/>
  <c r="O387" i="2"/>
  <c r="P387" i="2"/>
  <c r="Q387" i="2"/>
  <c r="R387" i="2"/>
  <c r="S387" i="2"/>
  <c r="T387" i="2"/>
  <c r="U387" i="2"/>
  <c r="L388" i="2"/>
  <c r="M388" i="2"/>
  <c r="N388" i="2"/>
  <c r="O388" i="2"/>
  <c r="P388" i="2"/>
  <c r="Q388" i="2"/>
  <c r="R388" i="2"/>
  <c r="S388" i="2"/>
  <c r="T388" i="2"/>
  <c r="U388" i="2"/>
  <c r="L389" i="2"/>
  <c r="M389" i="2"/>
  <c r="N389" i="2"/>
  <c r="O389" i="2"/>
  <c r="P389" i="2"/>
  <c r="Q389" i="2"/>
  <c r="R389" i="2"/>
  <c r="S389" i="2"/>
  <c r="T389" i="2"/>
  <c r="U389" i="2"/>
  <c r="L390" i="2"/>
  <c r="M390" i="2"/>
  <c r="N390" i="2"/>
  <c r="O390" i="2"/>
  <c r="P390" i="2"/>
  <c r="Q390" i="2"/>
  <c r="R390" i="2"/>
  <c r="S390" i="2"/>
  <c r="T390" i="2"/>
  <c r="U390" i="2"/>
  <c r="L391" i="2"/>
  <c r="M391" i="2"/>
  <c r="N391" i="2"/>
  <c r="O391" i="2"/>
  <c r="P391" i="2"/>
  <c r="Q391" i="2"/>
  <c r="R391" i="2"/>
  <c r="S391" i="2"/>
  <c r="T391" i="2"/>
  <c r="U391" i="2"/>
  <c r="L392" i="2"/>
  <c r="M392" i="2"/>
  <c r="N392" i="2"/>
  <c r="O392" i="2"/>
  <c r="P392" i="2"/>
  <c r="Q392" i="2"/>
  <c r="R392" i="2"/>
  <c r="S392" i="2"/>
  <c r="T392" i="2"/>
  <c r="U392" i="2"/>
  <c r="L393" i="2"/>
  <c r="M393" i="2"/>
  <c r="N393" i="2"/>
  <c r="O393" i="2"/>
  <c r="P393" i="2"/>
  <c r="Q393" i="2"/>
  <c r="R393" i="2"/>
  <c r="S393" i="2"/>
  <c r="T393" i="2"/>
  <c r="U393" i="2"/>
  <c r="L394" i="2"/>
  <c r="M394" i="2"/>
  <c r="N394" i="2"/>
  <c r="O394" i="2"/>
  <c r="P394" i="2"/>
  <c r="Q394" i="2"/>
  <c r="R394" i="2"/>
  <c r="S394" i="2"/>
  <c r="T394" i="2"/>
  <c r="U394" i="2"/>
  <c r="L395" i="2"/>
  <c r="M395" i="2"/>
  <c r="N395" i="2"/>
  <c r="O395" i="2"/>
  <c r="P395" i="2"/>
  <c r="Q395" i="2"/>
  <c r="R395" i="2"/>
  <c r="S395" i="2"/>
  <c r="T395" i="2"/>
  <c r="U395" i="2"/>
  <c r="L396" i="2"/>
  <c r="M396" i="2"/>
  <c r="N396" i="2"/>
  <c r="O396" i="2"/>
  <c r="P396" i="2"/>
  <c r="Q396" i="2"/>
  <c r="R396" i="2"/>
  <c r="S396" i="2"/>
  <c r="T396" i="2"/>
  <c r="U396" i="2"/>
  <c r="L397" i="2"/>
  <c r="M397" i="2"/>
  <c r="N397" i="2"/>
  <c r="O397" i="2"/>
  <c r="P397" i="2"/>
  <c r="Q397" i="2"/>
  <c r="R397" i="2"/>
  <c r="S397" i="2"/>
  <c r="T397" i="2"/>
  <c r="U397" i="2"/>
  <c r="L398" i="2"/>
  <c r="M398" i="2"/>
  <c r="N398" i="2"/>
  <c r="O398" i="2"/>
  <c r="P398" i="2"/>
  <c r="Q398" i="2"/>
  <c r="R398" i="2"/>
  <c r="S398" i="2"/>
  <c r="T398" i="2"/>
  <c r="U398" i="2"/>
  <c r="L399" i="2"/>
  <c r="M399" i="2"/>
  <c r="N399" i="2"/>
  <c r="O399" i="2"/>
  <c r="P399" i="2"/>
  <c r="Q399" i="2"/>
  <c r="R399" i="2"/>
  <c r="S399" i="2"/>
  <c r="T399" i="2"/>
  <c r="U399" i="2"/>
  <c r="L400" i="2"/>
  <c r="M400" i="2"/>
  <c r="N400" i="2"/>
  <c r="O400" i="2"/>
  <c r="P400" i="2"/>
  <c r="Q400" i="2"/>
  <c r="R400" i="2"/>
  <c r="S400" i="2"/>
  <c r="T400" i="2"/>
  <c r="U400" i="2"/>
  <c r="L401" i="2"/>
  <c r="M401" i="2"/>
  <c r="N401" i="2"/>
  <c r="O401" i="2"/>
  <c r="P401" i="2"/>
  <c r="Q401" i="2"/>
  <c r="R401" i="2"/>
  <c r="S401" i="2"/>
  <c r="T401" i="2"/>
  <c r="U401" i="2"/>
  <c r="L402" i="2"/>
  <c r="M402" i="2"/>
  <c r="N402" i="2"/>
  <c r="O402" i="2"/>
  <c r="P402" i="2"/>
  <c r="Q402" i="2"/>
  <c r="R402" i="2"/>
  <c r="S402" i="2"/>
  <c r="T402" i="2"/>
  <c r="U402" i="2"/>
  <c r="L403" i="2"/>
  <c r="M403" i="2"/>
  <c r="N403" i="2"/>
  <c r="O403" i="2"/>
  <c r="P403" i="2"/>
  <c r="Q403" i="2"/>
  <c r="R403" i="2"/>
  <c r="S403" i="2"/>
  <c r="T403" i="2"/>
  <c r="U403" i="2"/>
  <c r="L404" i="2"/>
  <c r="M404" i="2"/>
  <c r="N404" i="2"/>
  <c r="O404" i="2"/>
  <c r="P404" i="2"/>
  <c r="Q404" i="2"/>
  <c r="R404" i="2"/>
  <c r="S404" i="2"/>
  <c r="T404" i="2"/>
  <c r="U404" i="2"/>
  <c r="L405" i="2"/>
  <c r="M405" i="2"/>
  <c r="N405" i="2"/>
  <c r="O405" i="2"/>
  <c r="P405" i="2"/>
  <c r="Q405" i="2"/>
  <c r="R405" i="2"/>
  <c r="S405" i="2"/>
  <c r="T405" i="2"/>
  <c r="U405" i="2"/>
  <c r="L406" i="2"/>
  <c r="M406" i="2"/>
  <c r="N406" i="2"/>
  <c r="O406" i="2"/>
  <c r="P406" i="2"/>
  <c r="Q406" i="2"/>
  <c r="R406" i="2"/>
  <c r="S406" i="2"/>
  <c r="T406" i="2"/>
  <c r="U406" i="2"/>
  <c r="L407" i="2"/>
  <c r="M407" i="2"/>
  <c r="N407" i="2"/>
  <c r="O407" i="2"/>
  <c r="P407" i="2"/>
  <c r="Q407" i="2"/>
  <c r="R407" i="2"/>
  <c r="S407" i="2"/>
  <c r="T407" i="2"/>
  <c r="U407" i="2"/>
  <c r="L408" i="2"/>
  <c r="M408" i="2"/>
  <c r="N408" i="2"/>
  <c r="O408" i="2"/>
  <c r="P408" i="2"/>
  <c r="Q408" i="2"/>
  <c r="R408" i="2"/>
  <c r="S408" i="2"/>
  <c r="T408" i="2"/>
  <c r="U408" i="2"/>
  <c r="L409" i="2"/>
  <c r="M409" i="2"/>
  <c r="N409" i="2"/>
  <c r="O409" i="2"/>
  <c r="P409" i="2"/>
  <c r="Q409" i="2"/>
  <c r="R409" i="2"/>
  <c r="S409" i="2"/>
  <c r="T409" i="2"/>
  <c r="U409" i="2"/>
  <c r="L410" i="2"/>
  <c r="M410" i="2"/>
  <c r="N410" i="2"/>
  <c r="O410" i="2"/>
  <c r="P410" i="2"/>
  <c r="Q410" i="2"/>
  <c r="R410" i="2"/>
  <c r="S410" i="2"/>
  <c r="T410" i="2"/>
  <c r="U410" i="2"/>
  <c r="L411" i="2"/>
  <c r="M411" i="2"/>
  <c r="N411" i="2"/>
  <c r="O411" i="2"/>
  <c r="P411" i="2"/>
  <c r="Q411" i="2"/>
  <c r="R411" i="2"/>
  <c r="S411" i="2"/>
  <c r="T411" i="2"/>
  <c r="U411" i="2"/>
  <c r="L412" i="2"/>
  <c r="M412" i="2"/>
  <c r="N412" i="2"/>
  <c r="O412" i="2"/>
  <c r="P412" i="2"/>
  <c r="Q412" i="2"/>
  <c r="R412" i="2"/>
  <c r="S412" i="2"/>
  <c r="T412" i="2"/>
  <c r="U412" i="2"/>
  <c r="L413" i="2"/>
  <c r="M413" i="2"/>
  <c r="N413" i="2"/>
  <c r="O413" i="2"/>
  <c r="P413" i="2"/>
  <c r="Q413" i="2"/>
  <c r="R413" i="2"/>
  <c r="S413" i="2"/>
  <c r="T413" i="2"/>
  <c r="U413" i="2"/>
  <c r="L414" i="2"/>
  <c r="M414" i="2"/>
  <c r="N414" i="2"/>
  <c r="O414" i="2"/>
  <c r="P414" i="2"/>
  <c r="Q414" i="2"/>
  <c r="R414" i="2"/>
  <c r="S414" i="2"/>
  <c r="T414" i="2"/>
  <c r="U414" i="2"/>
  <c r="L415" i="2"/>
  <c r="M415" i="2"/>
  <c r="N415" i="2"/>
  <c r="O415" i="2"/>
  <c r="P415" i="2"/>
  <c r="Q415" i="2"/>
  <c r="R415" i="2"/>
  <c r="S415" i="2"/>
  <c r="T415" i="2"/>
  <c r="U415" i="2"/>
  <c r="L416" i="2"/>
  <c r="M416" i="2"/>
  <c r="N416" i="2"/>
  <c r="O416" i="2"/>
  <c r="P416" i="2"/>
  <c r="Q416" i="2"/>
  <c r="R416" i="2"/>
  <c r="S416" i="2"/>
  <c r="T416" i="2"/>
  <c r="U416" i="2"/>
  <c r="L417" i="2"/>
  <c r="M417" i="2"/>
  <c r="N417" i="2"/>
  <c r="O417" i="2"/>
  <c r="P417" i="2"/>
  <c r="Q417" i="2"/>
  <c r="R417" i="2"/>
  <c r="S417" i="2"/>
  <c r="T417" i="2"/>
  <c r="U417" i="2"/>
  <c r="L418" i="2"/>
  <c r="M418" i="2"/>
  <c r="N418" i="2"/>
  <c r="O418" i="2"/>
  <c r="P418" i="2"/>
  <c r="Q418" i="2"/>
  <c r="R418" i="2"/>
  <c r="S418" i="2"/>
  <c r="T418" i="2"/>
  <c r="U418" i="2"/>
  <c r="L419" i="2"/>
  <c r="M419" i="2"/>
  <c r="N419" i="2"/>
  <c r="O419" i="2"/>
  <c r="P419" i="2"/>
  <c r="Q419" i="2"/>
  <c r="R419" i="2"/>
  <c r="S419" i="2"/>
  <c r="T419" i="2"/>
  <c r="U419" i="2"/>
  <c r="L420" i="2"/>
  <c r="M420" i="2"/>
  <c r="N420" i="2"/>
  <c r="O420" i="2"/>
  <c r="P420" i="2"/>
  <c r="Q420" i="2"/>
  <c r="R420" i="2"/>
  <c r="S420" i="2"/>
  <c r="T420" i="2"/>
  <c r="U420" i="2"/>
  <c r="L421" i="2"/>
  <c r="M421" i="2"/>
  <c r="N421" i="2"/>
  <c r="O421" i="2"/>
  <c r="P421" i="2"/>
  <c r="Q421" i="2"/>
  <c r="R421" i="2"/>
  <c r="S421" i="2"/>
  <c r="T421" i="2"/>
  <c r="U421" i="2"/>
  <c r="L422" i="2"/>
  <c r="M422" i="2"/>
  <c r="N422" i="2"/>
  <c r="O422" i="2"/>
  <c r="P422" i="2"/>
  <c r="Q422" i="2"/>
  <c r="R422" i="2"/>
  <c r="S422" i="2"/>
  <c r="T422" i="2"/>
  <c r="U422" i="2"/>
  <c r="L423" i="2"/>
  <c r="M423" i="2"/>
  <c r="N423" i="2"/>
  <c r="O423" i="2"/>
  <c r="P423" i="2"/>
  <c r="Q423" i="2"/>
  <c r="R423" i="2"/>
  <c r="S423" i="2"/>
  <c r="T423" i="2"/>
  <c r="U423" i="2"/>
  <c r="L424" i="2"/>
  <c r="M424" i="2"/>
  <c r="N424" i="2"/>
  <c r="O424" i="2"/>
  <c r="P424" i="2"/>
  <c r="Q424" i="2"/>
  <c r="R424" i="2"/>
  <c r="S424" i="2"/>
  <c r="T424" i="2"/>
  <c r="U424" i="2"/>
  <c r="L425" i="2"/>
  <c r="M425" i="2"/>
  <c r="N425" i="2"/>
  <c r="O425" i="2"/>
  <c r="P425" i="2"/>
  <c r="Q425" i="2"/>
  <c r="R425" i="2"/>
  <c r="S425" i="2"/>
  <c r="T425" i="2"/>
  <c r="U425" i="2"/>
  <c r="L426" i="2"/>
  <c r="M426" i="2"/>
  <c r="N426" i="2"/>
  <c r="O426" i="2"/>
  <c r="P426" i="2"/>
  <c r="Q426" i="2"/>
  <c r="R426" i="2"/>
  <c r="S426" i="2"/>
  <c r="T426" i="2"/>
  <c r="U426" i="2"/>
  <c r="L427" i="2"/>
  <c r="M427" i="2"/>
  <c r="N427" i="2"/>
  <c r="O427" i="2"/>
  <c r="P427" i="2"/>
  <c r="Q427" i="2"/>
  <c r="R427" i="2"/>
  <c r="S427" i="2"/>
  <c r="T427" i="2"/>
  <c r="U427" i="2"/>
  <c r="L428" i="2"/>
  <c r="M428" i="2"/>
  <c r="N428" i="2"/>
  <c r="O428" i="2"/>
  <c r="P428" i="2"/>
  <c r="Q428" i="2"/>
  <c r="R428" i="2"/>
  <c r="S428" i="2"/>
  <c r="T428" i="2"/>
  <c r="U428" i="2"/>
  <c r="L429" i="2"/>
  <c r="M429" i="2"/>
  <c r="N429" i="2"/>
  <c r="O429" i="2"/>
  <c r="P429" i="2"/>
  <c r="Q429" i="2"/>
  <c r="R429" i="2"/>
  <c r="S429" i="2"/>
  <c r="T429" i="2"/>
  <c r="U429" i="2"/>
  <c r="L430" i="2"/>
  <c r="M430" i="2"/>
  <c r="N430" i="2"/>
  <c r="O430" i="2"/>
  <c r="P430" i="2"/>
  <c r="Q430" i="2"/>
  <c r="R430" i="2"/>
  <c r="S430" i="2"/>
  <c r="T430" i="2"/>
  <c r="U430" i="2"/>
  <c r="L431" i="2"/>
  <c r="M431" i="2"/>
  <c r="N431" i="2"/>
  <c r="O431" i="2"/>
  <c r="P431" i="2"/>
  <c r="Q431" i="2"/>
  <c r="R431" i="2"/>
  <c r="S431" i="2"/>
  <c r="T431" i="2"/>
  <c r="U431" i="2"/>
  <c r="L432" i="2"/>
  <c r="M432" i="2"/>
  <c r="N432" i="2"/>
  <c r="O432" i="2"/>
  <c r="P432" i="2"/>
  <c r="Q432" i="2"/>
  <c r="R432" i="2"/>
  <c r="S432" i="2"/>
  <c r="T432" i="2"/>
  <c r="U432" i="2"/>
  <c r="L433" i="2"/>
  <c r="M433" i="2"/>
  <c r="N433" i="2"/>
  <c r="O433" i="2"/>
  <c r="P433" i="2"/>
  <c r="Q433" i="2"/>
  <c r="R433" i="2"/>
  <c r="S433" i="2"/>
  <c r="T433" i="2"/>
  <c r="U433" i="2"/>
  <c r="L434" i="2"/>
  <c r="M434" i="2"/>
  <c r="N434" i="2"/>
  <c r="O434" i="2"/>
  <c r="P434" i="2"/>
  <c r="Q434" i="2"/>
  <c r="R434" i="2"/>
  <c r="S434" i="2"/>
  <c r="T434" i="2"/>
  <c r="U434" i="2"/>
  <c r="L435" i="2"/>
  <c r="M435" i="2"/>
  <c r="N435" i="2"/>
  <c r="O435" i="2"/>
  <c r="P435" i="2"/>
  <c r="Q435" i="2"/>
  <c r="R435" i="2"/>
  <c r="S435" i="2"/>
  <c r="T435" i="2"/>
  <c r="U435" i="2"/>
  <c r="L436" i="2"/>
  <c r="M436" i="2"/>
  <c r="N436" i="2"/>
  <c r="O436" i="2"/>
  <c r="P436" i="2"/>
  <c r="Q436" i="2"/>
  <c r="R436" i="2"/>
  <c r="S436" i="2"/>
  <c r="T436" i="2"/>
  <c r="U436" i="2"/>
  <c r="L437" i="2"/>
  <c r="M437" i="2"/>
  <c r="N437" i="2"/>
  <c r="O437" i="2"/>
  <c r="P437" i="2"/>
  <c r="Q437" i="2"/>
  <c r="R437" i="2"/>
  <c r="S437" i="2"/>
  <c r="T437" i="2"/>
  <c r="U437" i="2"/>
  <c r="L438" i="2"/>
  <c r="M438" i="2"/>
  <c r="N438" i="2"/>
  <c r="O438" i="2"/>
  <c r="P438" i="2"/>
  <c r="Q438" i="2"/>
  <c r="R438" i="2"/>
  <c r="S438" i="2"/>
  <c r="T438" i="2"/>
  <c r="U438" i="2"/>
  <c r="L439" i="2"/>
  <c r="M439" i="2"/>
  <c r="N439" i="2"/>
  <c r="O439" i="2"/>
  <c r="P439" i="2"/>
  <c r="Q439" i="2"/>
  <c r="R439" i="2"/>
  <c r="S439" i="2"/>
  <c r="T439" i="2"/>
  <c r="U439" i="2"/>
  <c r="L440" i="2"/>
  <c r="M440" i="2"/>
  <c r="N440" i="2"/>
  <c r="O440" i="2"/>
  <c r="P440" i="2"/>
  <c r="Q440" i="2"/>
  <c r="R440" i="2"/>
  <c r="S440" i="2"/>
  <c r="T440" i="2"/>
  <c r="U440" i="2"/>
  <c r="L441" i="2"/>
  <c r="M441" i="2"/>
  <c r="N441" i="2"/>
  <c r="O441" i="2"/>
  <c r="P441" i="2"/>
  <c r="Q441" i="2"/>
  <c r="R441" i="2"/>
  <c r="S441" i="2"/>
  <c r="T441" i="2"/>
  <c r="U441" i="2"/>
  <c r="L442" i="2"/>
  <c r="M442" i="2"/>
  <c r="N442" i="2"/>
  <c r="O442" i="2"/>
  <c r="P442" i="2"/>
  <c r="Q442" i="2"/>
  <c r="R442" i="2"/>
  <c r="S442" i="2"/>
  <c r="T442" i="2"/>
  <c r="U442" i="2"/>
  <c r="L443" i="2"/>
  <c r="M443" i="2"/>
  <c r="N443" i="2"/>
  <c r="O443" i="2"/>
  <c r="P443" i="2"/>
  <c r="Q443" i="2"/>
  <c r="R443" i="2"/>
  <c r="S443" i="2"/>
  <c r="T443" i="2"/>
  <c r="U443" i="2"/>
  <c r="L444" i="2"/>
  <c r="M444" i="2"/>
  <c r="N444" i="2"/>
  <c r="O444" i="2"/>
  <c r="P444" i="2"/>
  <c r="Q444" i="2"/>
  <c r="R444" i="2"/>
  <c r="S444" i="2"/>
  <c r="T444" i="2"/>
  <c r="U444" i="2"/>
  <c r="L445" i="2"/>
  <c r="M445" i="2"/>
  <c r="N445" i="2"/>
  <c r="O445" i="2"/>
  <c r="P445" i="2"/>
  <c r="Q445" i="2"/>
  <c r="R445" i="2"/>
  <c r="S445" i="2"/>
  <c r="T445" i="2"/>
  <c r="U445" i="2"/>
  <c r="L446" i="2"/>
  <c r="M446" i="2"/>
  <c r="N446" i="2"/>
  <c r="O446" i="2"/>
  <c r="P446" i="2"/>
  <c r="Q446" i="2"/>
  <c r="R446" i="2"/>
  <c r="S446" i="2"/>
  <c r="T446" i="2"/>
  <c r="U446" i="2"/>
  <c r="L447" i="2"/>
  <c r="M447" i="2"/>
  <c r="N447" i="2"/>
  <c r="O447" i="2"/>
  <c r="P447" i="2"/>
  <c r="Q447" i="2"/>
  <c r="R447" i="2"/>
  <c r="S447" i="2"/>
  <c r="T447" i="2"/>
  <c r="U447" i="2"/>
  <c r="L448" i="2"/>
  <c r="M448" i="2"/>
  <c r="N448" i="2"/>
  <c r="O448" i="2"/>
  <c r="P448" i="2"/>
  <c r="Q448" i="2"/>
  <c r="R448" i="2"/>
  <c r="S448" i="2"/>
  <c r="T448" i="2"/>
  <c r="U448" i="2"/>
  <c r="L449" i="2"/>
  <c r="M449" i="2"/>
  <c r="N449" i="2"/>
  <c r="O449" i="2"/>
  <c r="P449" i="2"/>
  <c r="Q449" i="2"/>
  <c r="R449" i="2"/>
  <c r="S449" i="2"/>
  <c r="T449" i="2"/>
  <c r="U449" i="2"/>
  <c r="L450" i="2"/>
  <c r="M450" i="2"/>
  <c r="N450" i="2"/>
  <c r="O450" i="2"/>
  <c r="P450" i="2"/>
  <c r="Q450" i="2"/>
  <c r="R450" i="2"/>
  <c r="S450" i="2"/>
  <c r="T450" i="2"/>
  <c r="U450" i="2"/>
  <c r="L451" i="2"/>
  <c r="M451" i="2"/>
  <c r="N451" i="2"/>
  <c r="O451" i="2"/>
  <c r="P451" i="2"/>
  <c r="Q451" i="2"/>
  <c r="R451" i="2"/>
  <c r="S451" i="2"/>
  <c r="T451" i="2"/>
  <c r="U451" i="2"/>
  <c r="L452" i="2"/>
  <c r="M452" i="2"/>
  <c r="N452" i="2"/>
  <c r="O452" i="2"/>
  <c r="P452" i="2"/>
  <c r="Q452" i="2"/>
  <c r="R452" i="2"/>
  <c r="S452" i="2"/>
  <c r="T452" i="2"/>
  <c r="U452" i="2"/>
  <c r="L453" i="2"/>
  <c r="M453" i="2"/>
  <c r="N453" i="2"/>
  <c r="O453" i="2"/>
  <c r="P453" i="2"/>
  <c r="Q453" i="2"/>
  <c r="R453" i="2"/>
  <c r="S453" i="2"/>
  <c r="T453" i="2"/>
  <c r="U453" i="2"/>
  <c r="L454" i="2"/>
  <c r="M454" i="2"/>
  <c r="N454" i="2"/>
  <c r="O454" i="2"/>
  <c r="P454" i="2"/>
  <c r="Q454" i="2"/>
  <c r="R454" i="2"/>
  <c r="S454" i="2"/>
  <c r="T454" i="2"/>
  <c r="U454" i="2"/>
  <c r="L455" i="2"/>
  <c r="M455" i="2"/>
  <c r="N455" i="2"/>
  <c r="O455" i="2"/>
  <c r="P455" i="2"/>
  <c r="Q455" i="2"/>
  <c r="R455" i="2"/>
  <c r="S455" i="2"/>
  <c r="T455" i="2"/>
  <c r="U455" i="2"/>
  <c r="L456" i="2"/>
  <c r="M456" i="2"/>
  <c r="N456" i="2"/>
  <c r="O456" i="2"/>
  <c r="P456" i="2"/>
  <c r="Q456" i="2"/>
  <c r="R456" i="2"/>
  <c r="S456" i="2"/>
  <c r="T456" i="2"/>
  <c r="U456" i="2"/>
  <c r="L457" i="2"/>
  <c r="M457" i="2"/>
  <c r="N457" i="2"/>
  <c r="O457" i="2"/>
  <c r="P457" i="2"/>
  <c r="Q457" i="2"/>
  <c r="R457" i="2"/>
  <c r="S457" i="2"/>
  <c r="T457" i="2"/>
  <c r="U457" i="2"/>
  <c r="L458" i="2"/>
  <c r="M458" i="2"/>
  <c r="N458" i="2"/>
  <c r="O458" i="2"/>
  <c r="P458" i="2"/>
  <c r="Q458" i="2"/>
  <c r="R458" i="2"/>
  <c r="S458" i="2"/>
  <c r="T458" i="2"/>
  <c r="U458" i="2"/>
  <c r="L459" i="2"/>
  <c r="M459" i="2"/>
  <c r="N459" i="2"/>
  <c r="O459" i="2"/>
  <c r="P459" i="2"/>
  <c r="Q459" i="2"/>
  <c r="R459" i="2"/>
  <c r="S459" i="2"/>
  <c r="T459" i="2"/>
  <c r="U459" i="2"/>
  <c r="L460" i="2"/>
  <c r="M460" i="2"/>
  <c r="N460" i="2"/>
  <c r="O460" i="2"/>
  <c r="P460" i="2"/>
  <c r="Q460" i="2"/>
  <c r="R460" i="2"/>
  <c r="S460" i="2"/>
  <c r="T460" i="2"/>
  <c r="U460" i="2"/>
  <c r="L461" i="2"/>
  <c r="M461" i="2"/>
  <c r="N461" i="2"/>
  <c r="O461" i="2"/>
  <c r="P461" i="2"/>
  <c r="Q461" i="2"/>
  <c r="R461" i="2"/>
  <c r="S461" i="2"/>
  <c r="T461" i="2"/>
  <c r="U461" i="2"/>
  <c r="L462" i="2"/>
  <c r="M462" i="2"/>
  <c r="N462" i="2"/>
  <c r="O462" i="2"/>
  <c r="P462" i="2"/>
  <c r="Q462" i="2"/>
  <c r="R462" i="2"/>
  <c r="S462" i="2"/>
  <c r="T462" i="2"/>
  <c r="U462" i="2"/>
  <c r="L463" i="2"/>
  <c r="M463" i="2"/>
  <c r="N463" i="2"/>
  <c r="O463" i="2"/>
  <c r="P463" i="2"/>
  <c r="Q463" i="2"/>
  <c r="R463" i="2"/>
  <c r="S463" i="2"/>
  <c r="T463" i="2"/>
  <c r="U463" i="2"/>
  <c r="L464" i="2"/>
  <c r="M464" i="2"/>
  <c r="N464" i="2"/>
  <c r="O464" i="2"/>
  <c r="P464" i="2"/>
  <c r="Q464" i="2"/>
  <c r="R464" i="2"/>
  <c r="S464" i="2"/>
  <c r="T464" i="2"/>
  <c r="U464" i="2"/>
  <c r="L465" i="2"/>
  <c r="M465" i="2"/>
  <c r="N465" i="2"/>
  <c r="O465" i="2"/>
  <c r="P465" i="2"/>
  <c r="Q465" i="2"/>
  <c r="R465" i="2"/>
  <c r="S465" i="2"/>
  <c r="T465" i="2"/>
  <c r="U465" i="2"/>
  <c r="L466" i="2"/>
  <c r="M466" i="2"/>
  <c r="N466" i="2"/>
  <c r="O466" i="2"/>
  <c r="P466" i="2"/>
  <c r="Q466" i="2"/>
  <c r="R466" i="2"/>
  <c r="S466" i="2"/>
  <c r="T466" i="2"/>
  <c r="U466" i="2"/>
  <c r="L467" i="2"/>
  <c r="M467" i="2"/>
  <c r="N467" i="2"/>
  <c r="O467" i="2"/>
  <c r="P467" i="2"/>
  <c r="Q467" i="2"/>
  <c r="R467" i="2"/>
  <c r="S467" i="2"/>
  <c r="T467" i="2"/>
  <c r="U467" i="2"/>
  <c r="L468" i="2"/>
  <c r="M468" i="2"/>
  <c r="N468" i="2"/>
  <c r="O468" i="2"/>
  <c r="P468" i="2"/>
  <c r="Q468" i="2"/>
  <c r="R468" i="2"/>
  <c r="S468" i="2"/>
  <c r="T468" i="2"/>
  <c r="U468" i="2"/>
  <c r="L469" i="2"/>
  <c r="M469" i="2"/>
  <c r="N469" i="2"/>
  <c r="O469" i="2"/>
  <c r="P469" i="2"/>
  <c r="Q469" i="2"/>
  <c r="R469" i="2"/>
  <c r="S469" i="2"/>
  <c r="T469" i="2"/>
  <c r="U469" i="2"/>
  <c r="L470" i="2"/>
  <c r="M470" i="2"/>
  <c r="N470" i="2"/>
  <c r="O470" i="2"/>
  <c r="P470" i="2"/>
  <c r="Q470" i="2"/>
  <c r="R470" i="2"/>
  <c r="S470" i="2"/>
  <c r="T470" i="2"/>
  <c r="U470" i="2"/>
  <c r="L471" i="2"/>
  <c r="M471" i="2"/>
  <c r="N471" i="2"/>
  <c r="O471" i="2"/>
  <c r="P471" i="2"/>
  <c r="Q471" i="2"/>
  <c r="R471" i="2"/>
  <c r="S471" i="2"/>
  <c r="T471" i="2"/>
  <c r="U471" i="2"/>
  <c r="L472" i="2"/>
  <c r="M472" i="2"/>
  <c r="N472" i="2"/>
  <c r="O472" i="2"/>
  <c r="P472" i="2"/>
  <c r="Q472" i="2"/>
  <c r="R472" i="2"/>
  <c r="S472" i="2"/>
  <c r="T472" i="2"/>
  <c r="U472" i="2"/>
  <c r="L473" i="2"/>
  <c r="M473" i="2"/>
  <c r="N473" i="2"/>
  <c r="O473" i="2"/>
  <c r="P473" i="2"/>
  <c r="Q473" i="2"/>
  <c r="R473" i="2"/>
  <c r="S473" i="2"/>
  <c r="T473" i="2"/>
  <c r="U473" i="2"/>
  <c r="L474" i="2"/>
  <c r="M474" i="2"/>
  <c r="N474" i="2"/>
  <c r="O474" i="2"/>
  <c r="P474" i="2"/>
  <c r="Q474" i="2"/>
  <c r="R474" i="2"/>
  <c r="S474" i="2"/>
  <c r="T474" i="2"/>
  <c r="U474" i="2"/>
  <c r="L475" i="2"/>
  <c r="M475" i="2"/>
  <c r="N475" i="2"/>
  <c r="O475" i="2"/>
  <c r="P475" i="2"/>
  <c r="Q475" i="2"/>
  <c r="R475" i="2"/>
  <c r="S475" i="2"/>
  <c r="T475" i="2"/>
  <c r="U475" i="2"/>
  <c r="L476" i="2"/>
  <c r="M476" i="2"/>
  <c r="N476" i="2"/>
  <c r="O476" i="2"/>
  <c r="P476" i="2"/>
  <c r="Q476" i="2"/>
  <c r="R476" i="2"/>
  <c r="S476" i="2"/>
  <c r="T476" i="2"/>
  <c r="U476" i="2"/>
  <c r="L477" i="2"/>
  <c r="M477" i="2"/>
  <c r="N477" i="2"/>
  <c r="O477" i="2"/>
  <c r="P477" i="2"/>
  <c r="Q477" i="2"/>
  <c r="R477" i="2"/>
  <c r="S477" i="2"/>
  <c r="T477" i="2"/>
  <c r="U477" i="2"/>
  <c r="L478" i="2"/>
  <c r="M478" i="2"/>
  <c r="N478" i="2"/>
  <c r="O478" i="2"/>
  <c r="P478" i="2"/>
  <c r="Q478" i="2"/>
  <c r="R478" i="2"/>
  <c r="S478" i="2"/>
  <c r="T478" i="2"/>
  <c r="U478" i="2"/>
  <c r="L479" i="2"/>
  <c r="M479" i="2"/>
  <c r="N479" i="2"/>
  <c r="O479" i="2"/>
  <c r="P479" i="2"/>
  <c r="Q479" i="2"/>
  <c r="R479" i="2"/>
  <c r="S479" i="2"/>
  <c r="T479" i="2"/>
  <c r="U479" i="2"/>
  <c r="L480" i="2"/>
  <c r="M480" i="2"/>
  <c r="N480" i="2"/>
  <c r="O480" i="2"/>
  <c r="P480" i="2"/>
  <c r="Q480" i="2"/>
  <c r="R480" i="2"/>
  <c r="S480" i="2"/>
  <c r="T480" i="2"/>
  <c r="U480" i="2"/>
  <c r="L481" i="2"/>
  <c r="M481" i="2"/>
  <c r="N481" i="2"/>
  <c r="O481" i="2"/>
  <c r="P481" i="2"/>
  <c r="Q481" i="2"/>
  <c r="R481" i="2"/>
  <c r="S481" i="2"/>
  <c r="T481" i="2"/>
  <c r="U481" i="2"/>
  <c r="L482" i="2"/>
  <c r="M482" i="2"/>
  <c r="N482" i="2"/>
  <c r="O482" i="2"/>
  <c r="P482" i="2"/>
  <c r="Q482" i="2"/>
  <c r="R482" i="2"/>
  <c r="S482" i="2"/>
  <c r="T482" i="2"/>
  <c r="U482" i="2"/>
  <c r="L483" i="2"/>
  <c r="M483" i="2"/>
  <c r="N483" i="2"/>
  <c r="O483" i="2"/>
  <c r="P483" i="2"/>
  <c r="Q483" i="2"/>
  <c r="R483" i="2"/>
  <c r="S483" i="2"/>
  <c r="T483" i="2"/>
  <c r="U483" i="2"/>
  <c r="L484" i="2"/>
  <c r="M484" i="2"/>
  <c r="N484" i="2"/>
  <c r="O484" i="2"/>
  <c r="P484" i="2"/>
  <c r="Q484" i="2"/>
  <c r="R484" i="2"/>
  <c r="S484" i="2"/>
  <c r="T484" i="2"/>
  <c r="U484" i="2"/>
  <c r="L485" i="2"/>
  <c r="M485" i="2"/>
  <c r="N485" i="2"/>
  <c r="O485" i="2"/>
  <c r="P485" i="2"/>
  <c r="Q485" i="2"/>
  <c r="R485" i="2"/>
  <c r="S485" i="2"/>
  <c r="T485" i="2"/>
  <c r="U485" i="2"/>
  <c r="L486" i="2"/>
  <c r="M486" i="2"/>
  <c r="N486" i="2"/>
  <c r="O486" i="2"/>
  <c r="P486" i="2"/>
  <c r="Q486" i="2"/>
  <c r="R486" i="2"/>
  <c r="S486" i="2"/>
  <c r="T486" i="2"/>
  <c r="U486" i="2"/>
  <c r="L487" i="2"/>
  <c r="M487" i="2"/>
  <c r="N487" i="2"/>
  <c r="O487" i="2"/>
  <c r="P487" i="2"/>
  <c r="Q487" i="2"/>
  <c r="R487" i="2"/>
  <c r="S487" i="2"/>
  <c r="T487" i="2"/>
  <c r="U487" i="2"/>
  <c r="L488" i="2"/>
  <c r="M488" i="2"/>
  <c r="N488" i="2"/>
  <c r="O488" i="2"/>
  <c r="P488" i="2"/>
  <c r="Q488" i="2"/>
  <c r="R488" i="2"/>
  <c r="S488" i="2"/>
  <c r="T488" i="2"/>
  <c r="U488" i="2"/>
  <c r="L489" i="2"/>
  <c r="M489" i="2"/>
  <c r="N489" i="2"/>
  <c r="O489" i="2"/>
  <c r="P489" i="2"/>
  <c r="Q489" i="2"/>
  <c r="R489" i="2"/>
  <c r="S489" i="2"/>
  <c r="T489" i="2"/>
  <c r="U489" i="2"/>
  <c r="L490" i="2"/>
  <c r="M490" i="2"/>
  <c r="N490" i="2"/>
  <c r="O490" i="2"/>
  <c r="P490" i="2"/>
  <c r="Q490" i="2"/>
  <c r="R490" i="2"/>
  <c r="S490" i="2"/>
  <c r="T490" i="2"/>
  <c r="U490" i="2"/>
  <c r="L491" i="2"/>
  <c r="M491" i="2"/>
  <c r="N491" i="2"/>
  <c r="O491" i="2"/>
  <c r="P491" i="2"/>
  <c r="Q491" i="2"/>
  <c r="R491" i="2"/>
  <c r="S491" i="2"/>
  <c r="T491" i="2"/>
  <c r="U491" i="2"/>
  <c r="L492" i="2"/>
  <c r="M492" i="2"/>
  <c r="N492" i="2"/>
  <c r="O492" i="2"/>
  <c r="P492" i="2"/>
  <c r="Q492" i="2"/>
  <c r="R492" i="2"/>
  <c r="S492" i="2"/>
  <c r="T492" i="2"/>
  <c r="U492" i="2"/>
  <c r="L493" i="2"/>
  <c r="M493" i="2"/>
  <c r="N493" i="2"/>
  <c r="O493" i="2"/>
  <c r="P493" i="2"/>
  <c r="Q493" i="2"/>
  <c r="R493" i="2"/>
  <c r="S493" i="2"/>
  <c r="T493" i="2"/>
  <c r="U493" i="2"/>
  <c r="L494" i="2"/>
  <c r="M494" i="2"/>
  <c r="N494" i="2"/>
  <c r="O494" i="2"/>
  <c r="P494" i="2"/>
  <c r="Q494" i="2"/>
  <c r="R494" i="2"/>
  <c r="S494" i="2"/>
  <c r="T494" i="2"/>
  <c r="U494" i="2"/>
  <c r="L495" i="2"/>
  <c r="M495" i="2"/>
  <c r="N495" i="2"/>
  <c r="O495" i="2"/>
  <c r="P495" i="2"/>
  <c r="Q495" i="2"/>
  <c r="R495" i="2"/>
  <c r="S495" i="2"/>
  <c r="T495" i="2"/>
  <c r="U495" i="2"/>
  <c r="L496" i="2"/>
  <c r="M496" i="2"/>
  <c r="N496" i="2"/>
  <c r="O496" i="2"/>
  <c r="P496" i="2"/>
  <c r="Q496" i="2"/>
  <c r="R496" i="2"/>
  <c r="S496" i="2"/>
  <c r="T496" i="2"/>
  <c r="U496" i="2"/>
  <c r="L497" i="2"/>
  <c r="M497" i="2"/>
  <c r="N497" i="2"/>
  <c r="O497" i="2"/>
  <c r="P497" i="2"/>
  <c r="Q497" i="2"/>
  <c r="R497" i="2"/>
  <c r="S497" i="2"/>
  <c r="T497" i="2"/>
  <c r="U497" i="2"/>
  <c r="L498" i="2"/>
  <c r="M498" i="2"/>
  <c r="N498" i="2"/>
  <c r="O498" i="2"/>
  <c r="P498" i="2"/>
  <c r="Q498" i="2"/>
  <c r="R498" i="2"/>
  <c r="S498" i="2"/>
  <c r="T498" i="2"/>
  <c r="U498" i="2"/>
  <c r="L499" i="2"/>
  <c r="M499" i="2"/>
  <c r="N499" i="2"/>
  <c r="O499" i="2"/>
  <c r="P499" i="2"/>
  <c r="Q499" i="2"/>
  <c r="R499" i="2"/>
  <c r="S499" i="2"/>
  <c r="T499" i="2"/>
  <c r="U499" i="2"/>
  <c r="L500" i="2"/>
  <c r="M500" i="2"/>
  <c r="N500" i="2"/>
  <c r="O500" i="2"/>
  <c r="P500" i="2"/>
  <c r="Q500" i="2"/>
  <c r="R500" i="2"/>
  <c r="S500" i="2"/>
  <c r="T500" i="2"/>
  <c r="U500" i="2"/>
  <c r="L501" i="2"/>
  <c r="M501" i="2"/>
  <c r="N501" i="2"/>
  <c r="O501" i="2"/>
  <c r="P501" i="2"/>
  <c r="Q501" i="2"/>
  <c r="R501" i="2"/>
  <c r="S501" i="2"/>
  <c r="T501" i="2"/>
  <c r="U501" i="2"/>
  <c r="L502" i="2"/>
  <c r="M502" i="2"/>
  <c r="N502" i="2"/>
  <c r="O502" i="2"/>
  <c r="P502" i="2"/>
  <c r="Q502" i="2"/>
  <c r="R502" i="2"/>
  <c r="S502" i="2"/>
  <c r="T502" i="2"/>
  <c r="U502" i="2"/>
  <c r="L503" i="2"/>
  <c r="M503" i="2"/>
  <c r="N503" i="2"/>
  <c r="O503" i="2"/>
  <c r="P503" i="2"/>
  <c r="Q503" i="2"/>
  <c r="R503" i="2"/>
  <c r="S503" i="2"/>
  <c r="T503" i="2"/>
  <c r="U503" i="2"/>
  <c r="L504" i="2"/>
  <c r="M504" i="2"/>
  <c r="N504" i="2"/>
  <c r="O504" i="2"/>
  <c r="P504" i="2"/>
  <c r="Q504" i="2"/>
  <c r="R504" i="2"/>
  <c r="S504" i="2"/>
  <c r="T504" i="2"/>
  <c r="U504" i="2"/>
  <c r="L505" i="2"/>
  <c r="M505" i="2"/>
  <c r="N505" i="2"/>
  <c r="O505" i="2"/>
  <c r="P505" i="2"/>
  <c r="Q505" i="2"/>
  <c r="R505" i="2"/>
  <c r="S505" i="2"/>
  <c r="T505" i="2"/>
  <c r="U505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K155" i="2"/>
  <c r="J156" i="2"/>
  <c r="K156" i="2"/>
  <c r="J157" i="2"/>
  <c r="K157" i="2"/>
  <c r="J158" i="2"/>
  <c r="K158" i="2"/>
  <c r="J159" i="2"/>
  <c r="K159" i="2"/>
  <c r="J160" i="2"/>
  <c r="K160" i="2"/>
  <c r="J161" i="2"/>
  <c r="K161" i="2"/>
  <c r="J162" i="2"/>
  <c r="K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J169" i="2"/>
  <c r="K169" i="2"/>
  <c r="J170" i="2"/>
  <c r="K170" i="2"/>
  <c r="J171" i="2"/>
  <c r="K171" i="2"/>
  <c r="J172" i="2"/>
  <c r="K172" i="2"/>
  <c r="J173" i="2"/>
  <c r="K173" i="2"/>
  <c r="J174" i="2"/>
  <c r="K174" i="2"/>
  <c r="J175" i="2"/>
  <c r="K175" i="2"/>
  <c r="J176" i="2"/>
  <c r="K176" i="2"/>
  <c r="J177" i="2"/>
  <c r="K177" i="2"/>
  <c r="J178" i="2"/>
  <c r="K178" i="2"/>
  <c r="J179" i="2"/>
  <c r="K179" i="2"/>
  <c r="J180" i="2"/>
  <c r="K180" i="2"/>
  <c r="J181" i="2"/>
  <c r="K181" i="2"/>
  <c r="J182" i="2"/>
  <c r="K182" i="2"/>
  <c r="J183" i="2"/>
  <c r="K183" i="2"/>
  <c r="J184" i="2"/>
  <c r="K184" i="2"/>
  <c r="J185" i="2"/>
  <c r="K185" i="2"/>
  <c r="J186" i="2"/>
  <c r="K186" i="2"/>
  <c r="J187" i="2"/>
  <c r="K187" i="2"/>
  <c r="J188" i="2"/>
  <c r="K188" i="2"/>
  <c r="J189" i="2"/>
  <c r="K189" i="2"/>
  <c r="J190" i="2"/>
  <c r="K190" i="2"/>
  <c r="J191" i="2"/>
  <c r="K191" i="2"/>
  <c r="J192" i="2"/>
  <c r="K192" i="2"/>
  <c r="J193" i="2"/>
  <c r="K193" i="2"/>
  <c r="J194" i="2"/>
  <c r="K194" i="2"/>
  <c r="J195" i="2"/>
  <c r="K195" i="2"/>
  <c r="J196" i="2"/>
  <c r="K196" i="2"/>
  <c r="J197" i="2"/>
  <c r="K197" i="2"/>
  <c r="J198" i="2"/>
  <c r="K198" i="2"/>
  <c r="J199" i="2"/>
  <c r="K199" i="2"/>
  <c r="J200" i="2"/>
  <c r="K200" i="2"/>
  <c r="J201" i="2"/>
  <c r="K201" i="2"/>
  <c r="J202" i="2"/>
  <c r="K202" i="2"/>
  <c r="J203" i="2"/>
  <c r="K203" i="2"/>
  <c r="J204" i="2"/>
  <c r="K204" i="2"/>
  <c r="J205" i="2"/>
  <c r="K205" i="2"/>
  <c r="J206" i="2"/>
  <c r="K206" i="2"/>
  <c r="J207" i="2"/>
  <c r="K207" i="2"/>
  <c r="J208" i="2"/>
  <c r="K208" i="2"/>
  <c r="J209" i="2"/>
  <c r="K209" i="2"/>
  <c r="J210" i="2"/>
  <c r="K210" i="2"/>
  <c r="J211" i="2"/>
  <c r="K211" i="2"/>
  <c r="J212" i="2"/>
  <c r="K212" i="2"/>
  <c r="J213" i="2"/>
  <c r="K213" i="2"/>
  <c r="J214" i="2"/>
  <c r="K214" i="2"/>
  <c r="J215" i="2"/>
  <c r="K215" i="2"/>
  <c r="J216" i="2"/>
  <c r="K216" i="2"/>
  <c r="J217" i="2"/>
  <c r="K217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J227" i="2"/>
  <c r="K227" i="2"/>
  <c r="J228" i="2"/>
  <c r="K228" i="2"/>
  <c r="J229" i="2"/>
  <c r="K229" i="2"/>
  <c r="J230" i="2"/>
  <c r="K230" i="2"/>
  <c r="J231" i="2"/>
  <c r="K231" i="2"/>
  <c r="J232" i="2"/>
  <c r="K232" i="2"/>
  <c r="J233" i="2"/>
  <c r="K233" i="2"/>
  <c r="J234" i="2"/>
  <c r="K234" i="2"/>
  <c r="J235" i="2"/>
  <c r="K235" i="2"/>
  <c r="J236" i="2"/>
  <c r="K236" i="2"/>
  <c r="J237" i="2"/>
  <c r="K237" i="2"/>
  <c r="J238" i="2"/>
  <c r="K238" i="2"/>
  <c r="J239" i="2"/>
  <c r="K239" i="2"/>
  <c r="J240" i="2"/>
  <c r="K240" i="2"/>
  <c r="J241" i="2"/>
  <c r="K241" i="2"/>
  <c r="J242" i="2"/>
  <c r="K242" i="2"/>
  <c r="J243" i="2"/>
  <c r="K243" i="2"/>
  <c r="J244" i="2"/>
  <c r="K244" i="2"/>
  <c r="J245" i="2"/>
  <c r="K245" i="2"/>
  <c r="J246" i="2"/>
  <c r="K246" i="2"/>
  <c r="J247" i="2"/>
  <c r="K247" i="2"/>
  <c r="J248" i="2"/>
  <c r="K248" i="2"/>
  <c r="J249" i="2"/>
  <c r="K249" i="2"/>
  <c r="J250" i="2"/>
  <c r="K250" i="2"/>
  <c r="J251" i="2"/>
  <c r="K251" i="2"/>
  <c r="J252" i="2"/>
  <c r="K252" i="2"/>
  <c r="J253" i="2"/>
  <c r="K253" i="2"/>
  <c r="J254" i="2"/>
  <c r="K254" i="2"/>
  <c r="J255" i="2"/>
  <c r="K255" i="2"/>
  <c r="J256" i="2"/>
  <c r="K256" i="2"/>
  <c r="J257" i="2"/>
  <c r="K257" i="2"/>
  <c r="J258" i="2"/>
  <c r="K258" i="2"/>
  <c r="J259" i="2"/>
  <c r="K259" i="2"/>
  <c r="J260" i="2"/>
  <c r="K260" i="2"/>
  <c r="J261" i="2"/>
  <c r="K261" i="2"/>
  <c r="J262" i="2"/>
  <c r="K262" i="2"/>
  <c r="J263" i="2"/>
  <c r="K263" i="2"/>
  <c r="J264" i="2"/>
  <c r="K264" i="2"/>
  <c r="J265" i="2"/>
  <c r="K265" i="2"/>
  <c r="J266" i="2"/>
  <c r="K266" i="2"/>
  <c r="J267" i="2"/>
  <c r="K267" i="2"/>
  <c r="J268" i="2"/>
  <c r="K268" i="2"/>
  <c r="J269" i="2"/>
  <c r="K269" i="2"/>
  <c r="J270" i="2"/>
  <c r="K270" i="2"/>
  <c r="J271" i="2"/>
  <c r="K271" i="2"/>
  <c r="J272" i="2"/>
  <c r="K272" i="2"/>
  <c r="J273" i="2"/>
  <c r="K273" i="2"/>
  <c r="J274" i="2"/>
  <c r="K274" i="2"/>
  <c r="J275" i="2"/>
  <c r="K275" i="2"/>
  <c r="J276" i="2"/>
  <c r="K276" i="2"/>
  <c r="J277" i="2"/>
  <c r="K277" i="2"/>
  <c r="J278" i="2"/>
  <c r="K278" i="2"/>
  <c r="J279" i="2"/>
  <c r="K279" i="2"/>
  <c r="J280" i="2"/>
  <c r="K280" i="2"/>
  <c r="J281" i="2"/>
  <c r="K281" i="2"/>
  <c r="J282" i="2"/>
  <c r="K282" i="2"/>
  <c r="J283" i="2"/>
  <c r="K283" i="2"/>
  <c r="J284" i="2"/>
  <c r="K284" i="2"/>
  <c r="J285" i="2"/>
  <c r="K285" i="2"/>
  <c r="J286" i="2"/>
  <c r="K286" i="2"/>
  <c r="J287" i="2"/>
  <c r="K287" i="2"/>
  <c r="J288" i="2"/>
  <c r="K288" i="2"/>
  <c r="J289" i="2"/>
  <c r="K289" i="2"/>
  <c r="J290" i="2"/>
  <c r="K290" i="2"/>
  <c r="J291" i="2"/>
  <c r="K291" i="2"/>
  <c r="J292" i="2"/>
  <c r="K292" i="2"/>
  <c r="J293" i="2"/>
  <c r="K293" i="2"/>
  <c r="J294" i="2"/>
  <c r="K294" i="2"/>
  <c r="J295" i="2"/>
  <c r="K295" i="2"/>
  <c r="J296" i="2"/>
  <c r="K296" i="2"/>
  <c r="J297" i="2"/>
  <c r="K297" i="2"/>
  <c r="J298" i="2"/>
  <c r="K298" i="2"/>
  <c r="J299" i="2"/>
  <c r="K299" i="2"/>
  <c r="J300" i="2"/>
  <c r="K300" i="2"/>
  <c r="J301" i="2"/>
  <c r="K301" i="2"/>
  <c r="J302" i="2"/>
  <c r="K302" i="2"/>
  <c r="J303" i="2"/>
  <c r="K303" i="2"/>
  <c r="J304" i="2"/>
  <c r="K304" i="2"/>
  <c r="J305" i="2"/>
  <c r="K305" i="2"/>
  <c r="J306" i="2"/>
  <c r="K306" i="2"/>
  <c r="J307" i="2"/>
  <c r="K307" i="2"/>
  <c r="J308" i="2"/>
  <c r="K308" i="2"/>
  <c r="J309" i="2"/>
  <c r="K309" i="2"/>
  <c r="J310" i="2"/>
  <c r="K310" i="2"/>
  <c r="J311" i="2"/>
  <c r="K311" i="2"/>
  <c r="J312" i="2"/>
  <c r="K312" i="2"/>
  <c r="J313" i="2"/>
  <c r="K313" i="2"/>
  <c r="J314" i="2"/>
  <c r="K314" i="2"/>
  <c r="J315" i="2"/>
  <c r="K315" i="2"/>
  <c r="J316" i="2"/>
  <c r="K316" i="2"/>
  <c r="J317" i="2"/>
  <c r="K317" i="2"/>
  <c r="J318" i="2"/>
  <c r="K318" i="2"/>
  <c r="J319" i="2"/>
  <c r="K319" i="2"/>
  <c r="J320" i="2"/>
  <c r="K320" i="2"/>
  <c r="J321" i="2"/>
  <c r="K321" i="2"/>
  <c r="J322" i="2"/>
  <c r="K322" i="2"/>
  <c r="J323" i="2"/>
  <c r="K323" i="2"/>
  <c r="J324" i="2"/>
  <c r="K324" i="2"/>
  <c r="J325" i="2"/>
  <c r="K325" i="2"/>
  <c r="J326" i="2"/>
  <c r="K326" i="2"/>
  <c r="J327" i="2"/>
  <c r="K327" i="2"/>
  <c r="J328" i="2"/>
  <c r="K328" i="2"/>
  <c r="J329" i="2"/>
  <c r="K329" i="2"/>
  <c r="J330" i="2"/>
  <c r="K330" i="2"/>
  <c r="J331" i="2"/>
  <c r="K331" i="2"/>
  <c r="J332" i="2"/>
  <c r="K332" i="2"/>
  <c r="J333" i="2"/>
  <c r="K333" i="2"/>
  <c r="J334" i="2"/>
  <c r="K334" i="2"/>
  <c r="J335" i="2"/>
  <c r="K335" i="2"/>
  <c r="J336" i="2"/>
  <c r="K336" i="2"/>
  <c r="J337" i="2"/>
  <c r="K337" i="2"/>
  <c r="J338" i="2"/>
  <c r="K338" i="2"/>
  <c r="J339" i="2"/>
  <c r="K339" i="2"/>
  <c r="J340" i="2"/>
  <c r="K340" i="2"/>
  <c r="J341" i="2"/>
  <c r="K341" i="2"/>
  <c r="J342" i="2"/>
  <c r="K342" i="2"/>
  <c r="J343" i="2"/>
  <c r="K343" i="2"/>
  <c r="J344" i="2"/>
  <c r="K344" i="2"/>
  <c r="J345" i="2"/>
  <c r="K345" i="2"/>
  <c r="J346" i="2"/>
  <c r="K346" i="2"/>
  <c r="J347" i="2"/>
  <c r="K347" i="2"/>
  <c r="J348" i="2"/>
  <c r="K348" i="2"/>
  <c r="J349" i="2"/>
  <c r="K349" i="2"/>
  <c r="J350" i="2"/>
  <c r="K350" i="2"/>
  <c r="J351" i="2"/>
  <c r="K351" i="2"/>
  <c r="J352" i="2"/>
  <c r="K352" i="2"/>
  <c r="J353" i="2"/>
  <c r="K353" i="2"/>
  <c r="J354" i="2"/>
  <c r="K354" i="2"/>
  <c r="J355" i="2"/>
  <c r="K355" i="2"/>
  <c r="J356" i="2"/>
  <c r="K356" i="2"/>
  <c r="J357" i="2"/>
  <c r="K357" i="2"/>
  <c r="J358" i="2"/>
  <c r="K358" i="2"/>
  <c r="J359" i="2"/>
  <c r="K359" i="2"/>
  <c r="J360" i="2"/>
  <c r="K360" i="2"/>
  <c r="J361" i="2"/>
  <c r="K361" i="2"/>
  <c r="J362" i="2"/>
  <c r="K362" i="2"/>
  <c r="J363" i="2"/>
  <c r="K363" i="2"/>
  <c r="J364" i="2"/>
  <c r="K364" i="2"/>
  <c r="J365" i="2"/>
  <c r="K365" i="2"/>
  <c r="J366" i="2"/>
  <c r="K366" i="2"/>
  <c r="J367" i="2"/>
  <c r="K367" i="2"/>
  <c r="J368" i="2"/>
  <c r="K368" i="2"/>
  <c r="J369" i="2"/>
  <c r="K369" i="2"/>
  <c r="J370" i="2"/>
  <c r="K370" i="2"/>
  <c r="J371" i="2"/>
  <c r="K371" i="2"/>
  <c r="J372" i="2"/>
  <c r="K372" i="2"/>
  <c r="J373" i="2"/>
  <c r="K373" i="2"/>
  <c r="J374" i="2"/>
  <c r="K374" i="2"/>
  <c r="J375" i="2"/>
  <c r="K375" i="2"/>
  <c r="J376" i="2"/>
  <c r="K376" i="2"/>
  <c r="J377" i="2"/>
  <c r="K377" i="2"/>
  <c r="J378" i="2"/>
  <c r="K378" i="2"/>
  <c r="J379" i="2"/>
  <c r="K379" i="2"/>
  <c r="J380" i="2"/>
  <c r="K380" i="2"/>
  <c r="J381" i="2"/>
  <c r="K381" i="2"/>
  <c r="J382" i="2"/>
  <c r="K382" i="2"/>
  <c r="J383" i="2"/>
  <c r="K383" i="2"/>
  <c r="J384" i="2"/>
  <c r="K384" i="2"/>
  <c r="J385" i="2"/>
  <c r="K385" i="2"/>
  <c r="J386" i="2"/>
  <c r="K386" i="2"/>
  <c r="J387" i="2"/>
  <c r="K387" i="2"/>
  <c r="J388" i="2"/>
  <c r="K388" i="2"/>
  <c r="J389" i="2"/>
  <c r="K389" i="2"/>
  <c r="J390" i="2"/>
  <c r="K390" i="2"/>
  <c r="J391" i="2"/>
  <c r="K391" i="2"/>
  <c r="J392" i="2"/>
  <c r="K392" i="2"/>
  <c r="J393" i="2"/>
  <c r="K393" i="2"/>
  <c r="J394" i="2"/>
  <c r="K394" i="2"/>
  <c r="J395" i="2"/>
  <c r="K395" i="2"/>
  <c r="J396" i="2"/>
  <c r="K396" i="2"/>
  <c r="J397" i="2"/>
  <c r="K397" i="2"/>
  <c r="J398" i="2"/>
  <c r="K398" i="2"/>
  <c r="J399" i="2"/>
  <c r="K399" i="2"/>
  <c r="J400" i="2"/>
  <c r="K400" i="2"/>
  <c r="J401" i="2"/>
  <c r="K401" i="2"/>
  <c r="J402" i="2"/>
  <c r="K402" i="2"/>
  <c r="J403" i="2"/>
  <c r="K403" i="2"/>
  <c r="J404" i="2"/>
  <c r="K404" i="2"/>
  <c r="J405" i="2"/>
  <c r="K405" i="2"/>
  <c r="J406" i="2"/>
  <c r="K406" i="2"/>
  <c r="J407" i="2"/>
  <c r="K407" i="2"/>
  <c r="J408" i="2"/>
  <c r="K408" i="2"/>
  <c r="J409" i="2"/>
  <c r="K409" i="2"/>
  <c r="J410" i="2"/>
  <c r="K410" i="2"/>
  <c r="J411" i="2"/>
  <c r="K411" i="2"/>
  <c r="J412" i="2"/>
  <c r="K412" i="2"/>
  <c r="J413" i="2"/>
  <c r="K413" i="2"/>
  <c r="J414" i="2"/>
  <c r="K414" i="2"/>
  <c r="J415" i="2"/>
  <c r="K415" i="2"/>
  <c r="J416" i="2"/>
  <c r="K416" i="2"/>
  <c r="J417" i="2"/>
  <c r="K417" i="2"/>
  <c r="J418" i="2"/>
  <c r="K418" i="2"/>
  <c r="J419" i="2"/>
  <c r="K419" i="2"/>
  <c r="J420" i="2"/>
  <c r="K420" i="2"/>
  <c r="J421" i="2"/>
  <c r="K421" i="2"/>
  <c r="J422" i="2"/>
  <c r="K422" i="2"/>
  <c r="J423" i="2"/>
  <c r="K423" i="2"/>
  <c r="J424" i="2"/>
  <c r="K424" i="2"/>
  <c r="J425" i="2"/>
  <c r="K425" i="2"/>
  <c r="J426" i="2"/>
  <c r="K426" i="2"/>
  <c r="J427" i="2"/>
  <c r="K427" i="2"/>
  <c r="J428" i="2"/>
  <c r="K428" i="2"/>
  <c r="J429" i="2"/>
  <c r="K429" i="2"/>
  <c r="J430" i="2"/>
  <c r="K430" i="2"/>
  <c r="J431" i="2"/>
  <c r="K431" i="2"/>
  <c r="J432" i="2"/>
  <c r="K432" i="2"/>
  <c r="J433" i="2"/>
  <c r="K433" i="2"/>
  <c r="J434" i="2"/>
  <c r="K434" i="2"/>
  <c r="J435" i="2"/>
  <c r="K435" i="2"/>
  <c r="J436" i="2"/>
  <c r="K436" i="2"/>
  <c r="J437" i="2"/>
  <c r="K437" i="2"/>
  <c r="J438" i="2"/>
  <c r="K438" i="2"/>
  <c r="J439" i="2"/>
  <c r="K439" i="2"/>
  <c r="J440" i="2"/>
  <c r="K440" i="2"/>
  <c r="J441" i="2"/>
  <c r="K441" i="2"/>
  <c r="J442" i="2"/>
  <c r="K442" i="2"/>
  <c r="J443" i="2"/>
  <c r="K443" i="2"/>
  <c r="J444" i="2"/>
  <c r="K444" i="2"/>
  <c r="J445" i="2"/>
  <c r="K445" i="2"/>
  <c r="J446" i="2"/>
  <c r="K446" i="2"/>
  <c r="J447" i="2"/>
  <c r="K447" i="2"/>
  <c r="J448" i="2"/>
  <c r="K448" i="2"/>
  <c r="J449" i="2"/>
  <c r="K449" i="2"/>
  <c r="J450" i="2"/>
  <c r="K450" i="2"/>
  <c r="J451" i="2"/>
  <c r="K451" i="2"/>
  <c r="J452" i="2"/>
  <c r="K452" i="2"/>
  <c r="J453" i="2"/>
  <c r="K453" i="2"/>
  <c r="J454" i="2"/>
  <c r="K454" i="2"/>
  <c r="J455" i="2"/>
  <c r="K455" i="2"/>
  <c r="J456" i="2"/>
  <c r="K456" i="2"/>
  <c r="J457" i="2"/>
  <c r="K457" i="2"/>
  <c r="J458" i="2"/>
  <c r="K458" i="2"/>
  <c r="J459" i="2"/>
  <c r="K459" i="2"/>
  <c r="J460" i="2"/>
  <c r="K460" i="2"/>
  <c r="J461" i="2"/>
  <c r="K461" i="2"/>
  <c r="J462" i="2"/>
  <c r="K462" i="2"/>
  <c r="J463" i="2"/>
  <c r="K463" i="2"/>
  <c r="J464" i="2"/>
  <c r="K464" i="2"/>
  <c r="J465" i="2"/>
  <c r="K465" i="2"/>
  <c r="J466" i="2"/>
  <c r="K466" i="2"/>
  <c r="J467" i="2"/>
  <c r="K467" i="2"/>
  <c r="J468" i="2"/>
  <c r="K468" i="2"/>
  <c r="J469" i="2"/>
  <c r="K469" i="2"/>
  <c r="J470" i="2"/>
  <c r="K470" i="2"/>
  <c r="J471" i="2"/>
  <c r="K471" i="2"/>
  <c r="J472" i="2"/>
  <c r="K472" i="2"/>
  <c r="J473" i="2"/>
  <c r="K473" i="2"/>
  <c r="J474" i="2"/>
  <c r="K474" i="2"/>
  <c r="J475" i="2"/>
  <c r="K475" i="2"/>
  <c r="J476" i="2"/>
  <c r="K476" i="2"/>
  <c r="J477" i="2"/>
  <c r="K477" i="2"/>
  <c r="J478" i="2"/>
  <c r="K478" i="2"/>
  <c r="J479" i="2"/>
  <c r="K479" i="2"/>
  <c r="J480" i="2"/>
  <c r="K480" i="2"/>
  <c r="J481" i="2"/>
  <c r="K481" i="2"/>
  <c r="J482" i="2"/>
  <c r="K482" i="2"/>
  <c r="J483" i="2"/>
  <c r="K483" i="2"/>
  <c r="J484" i="2"/>
  <c r="K484" i="2"/>
  <c r="J485" i="2"/>
  <c r="K485" i="2"/>
  <c r="J486" i="2"/>
  <c r="K486" i="2"/>
  <c r="J487" i="2"/>
  <c r="K487" i="2"/>
  <c r="J488" i="2"/>
  <c r="K488" i="2"/>
  <c r="J489" i="2"/>
  <c r="K489" i="2"/>
  <c r="J490" i="2"/>
  <c r="K490" i="2"/>
  <c r="J491" i="2"/>
  <c r="K491" i="2"/>
  <c r="J492" i="2"/>
  <c r="K492" i="2"/>
  <c r="J493" i="2"/>
  <c r="K493" i="2"/>
  <c r="J494" i="2"/>
  <c r="K494" i="2"/>
  <c r="J495" i="2"/>
  <c r="K495" i="2"/>
  <c r="J496" i="2"/>
  <c r="K496" i="2"/>
  <c r="J497" i="2"/>
  <c r="K497" i="2"/>
  <c r="J498" i="2"/>
  <c r="K498" i="2"/>
  <c r="J499" i="2"/>
  <c r="K499" i="2"/>
  <c r="J500" i="2"/>
  <c r="K500" i="2"/>
  <c r="J501" i="2"/>
  <c r="K501" i="2"/>
  <c r="J502" i="2"/>
  <c r="K502" i="2"/>
  <c r="J503" i="2"/>
  <c r="K503" i="2"/>
  <c r="J504" i="2"/>
  <c r="K504" i="2"/>
  <c r="J505" i="2"/>
  <c r="K505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A7" i="2"/>
  <c r="B7" i="2"/>
  <c r="C7" i="2"/>
  <c r="D7" i="2"/>
  <c r="E7" i="2"/>
  <c r="F7" i="2"/>
  <c r="H7" i="2"/>
  <c r="A8" i="2"/>
  <c r="B8" i="2"/>
  <c r="C8" i="2"/>
  <c r="D8" i="2"/>
  <c r="E8" i="2"/>
  <c r="F8" i="2"/>
  <c r="H8" i="2"/>
  <c r="A9" i="2"/>
  <c r="B9" i="2"/>
  <c r="C9" i="2"/>
  <c r="D9" i="2"/>
  <c r="E9" i="2"/>
  <c r="F9" i="2"/>
  <c r="H9" i="2"/>
  <c r="A10" i="2"/>
  <c r="B10" i="2"/>
  <c r="C10" i="2"/>
  <c r="D10" i="2"/>
  <c r="E10" i="2"/>
  <c r="F10" i="2"/>
  <c r="H10" i="2"/>
  <c r="A11" i="2"/>
  <c r="B11" i="2"/>
  <c r="C11" i="2"/>
  <c r="D11" i="2"/>
  <c r="E11" i="2"/>
  <c r="F11" i="2"/>
  <c r="H11" i="2"/>
  <c r="A12" i="2"/>
  <c r="B12" i="2"/>
  <c r="C12" i="2"/>
  <c r="D12" i="2"/>
  <c r="E12" i="2"/>
  <c r="F12" i="2"/>
  <c r="H12" i="2"/>
  <c r="A13" i="2"/>
  <c r="B13" i="2"/>
  <c r="C13" i="2"/>
  <c r="D13" i="2"/>
  <c r="E13" i="2"/>
  <c r="F13" i="2"/>
  <c r="H13" i="2"/>
  <c r="A14" i="2"/>
  <c r="B14" i="2"/>
  <c r="C14" i="2"/>
  <c r="D14" i="2"/>
  <c r="E14" i="2"/>
  <c r="F14" i="2"/>
  <c r="H14" i="2"/>
  <c r="A15" i="2"/>
  <c r="B15" i="2"/>
  <c r="C15" i="2"/>
  <c r="D15" i="2"/>
  <c r="E15" i="2"/>
  <c r="F15" i="2"/>
  <c r="H15" i="2"/>
  <c r="A16" i="2"/>
  <c r="B16" i="2"/>
  <c r="C16" i="2"/>
  <c r="D16" i="2"/>
  <c r="E16" i="2"/>
  <c r="F16" i="2"/>
  <c r="H16" i="2"/>
  <c r="A17" i="2"/>
  <c r="B17" i="2"/>
  <c r="C17" i="2"/>
  <c r="D17" i="2"/>
  <c r="E17" i="2"/>
  <c r="F17" i="2"/>
  <c r="H17" i="2"/>
  <c r="A18" i="2"/>
  <c r="B18" i="2"/>
  <c r="C18" i="2"/>
  <c r="D18" i="2"/>
  <c r="E18" i="2"/>
  <c r="F18" i="2"/>
  <c r="H18" i="2"/>
  <c r="A19" i="2"/>
  <c r="B19" i="2"/>
  <c r="C19" i="2"/>
  <c r="D19" i="2"/>
  <c r="E19" i="2"/>
  <c r="F19" i="2"/>
  <c r="H19" i="2"/>
  <c r="A20" i="2"/>
  <c r="B20" i="2"/>
  <c r="C20" i="2"/>
  <c r="D20" i="2"/>
  <c r="E20" i="2"/>
  <c r="F20" i="2"/>
  <c r="H20" i="2"/>
  <c r="A21" i="2"/>
  <c r="B21" i="2"/>
  <c r="C21" i="2"/>
  <c r="D21" i="2"/>
  <c r="E21" i="2"/>
  <c r="F21" i="2"/>
  <c r="H21" i="2"/>
  <c r="A22" i="2"/>
  <c r="B22" i="2"/>
  <c r="C22" i="2"/>
  <c r="D22" i="2"/>
  <c r="E22" i="2"/>
  <c r="F22" i="2"/>
  <c r="H22" i="2"/>
  <c r="A23" i="2"/>
  <c r="B23" i="2"/>
  <c r="C23" i="2"/>
  <c r="D23" i="2"/>
  <c r="E23" i="2"/>
  <c r="F23" i="2"/>
  <c r="H23" i="2"/>
  <c r="A24" i="2"/>
  <c r="B24" i="2"/>
  <c r="C24" i="2"/>
  <c r="D24" i="2"/>
  <c r="E24" i="2"/>
  <c r="F24" i="2"/>
  <c r="H24" i="2"/>
  <c r="A25" i="2"/>
  <c r="B25" i="2"/>
  <c r="C25" i="2"/>
  <c r="D25" i="2"/>
  <c r="E25" i="2"/>
  <c r="F25" i="2"/>
  <c r="H25" i="2"/>
  <c r="A26" i="2"/>
  <c r="B26" i="2"/>
  <c r="C26" i="2"/>
  <c r="D26" i="2"/>
  <c r="E26" i="2"/>
  <c r="F26" i="2"/>
  <c r="H26" i="2"/>
  <c r="A27" i="2"/>
  <c r="B27" i="2"/>
  <c r="C27" i="2"/>
  <c r="D27" i="2"/>
  <c r="E27" i="2"/>
  <c r="F27" i="2"/>
  <c r="H27" i="2"/>
  <c r="A28" i="2"/>
  <c r="B28" i="2"/>
  <c r="C28" i="2"/>
  <c r="D28" i="2"/>
  <c r="E28" i="2"/>
  <c r="F28" i="2"/>
  <c r="H28" i="2"/>
  <c r="A29" i="2"/>
  <c r="B29" i="2"/>
  <c r="C29" i="2"/>
  <c r="D29" i="2"/>
  <c r="E29" i="2"/>
  <c r="F29" i="2"/>
  <c r="H29" i="2"/>
  <c r="A30" i="2"/>
  <c r="B30" i="2"/>
  <c r="C30" i="2"/>
  <c r="D30" i="2"/>
  <c r="E30" i="2"/>
  <c r="F30" i="2"/>
  <c r="H30" i="2"/>
  <c r="A31" i="2"/>
  <c r="B31" i="2"/>
  <c r="C31" i="2"/>
  <c r="D31" i="2"/>
  <c r="E31" i="2"/>
  <c r="F31" i="2"/>
  <c r="H31" i="2"/>
  <c r="A32" i="2"/>
  <c r="B32" i="2"/>
  <c r="C32" i="2"/>
  <c r="D32" i="2"/>
  <c r="E32" i="2"/>
  <c r="F32" i="2"/>
  <c r="H32" i="2"/>
  <c r="A33" i="2"/>
  <c r="B33" i="2"/>
  <c r="C33" i="2"/>
  <c r="D33" i="2"/>
  <c r="E33" i="2"/>
  <c r="F33" i="2"/>
  <c r="H33" i="2"/>
  <c r="A34" i="2"/>
  <c r="B34" i="2"/>
  <c r="C34" i="2"/>
  <c r="D34" i="2"/>
  <c r="E34" i="2"/>
  <c r="F34" i="2"/>
  <c r="H34" i="2"/>
  <c r="A35" i="2"/>
  <c r="B35" i="2"/>
  <c r="C35" i="2"/>
  <c r="D35" i="2"/>
  <c r="E35" i="2"/>
  <c r="F35" i="2"/>
  <c r="H35" i="2"/>
  <c r="A36" i="2"/>
  <c r="B36" i="2"/>
  <c r="C36" i="2"/>
  <c r="D36" i="2"/>
  <c r="E36" i="2"/>
  <c r="F36" i="2"/>
  <c r="H36" i="2"/>
  <c r="A37" i="2"/>
  <c r="B37" i="2"/>
  <c r="C37" i="2"/>
  <c r="D37" i="2"/>
  <c r="E37" i="2"/>
  <c r="F37" i="2"/>
  <c r="H37" i="2"/>
  <c r="A38" i="2"/>
  <c r="B38" i="2"/>
  <c r="C38" i="2"/>
  <c r="D38" i="2"/>
  <c r="E38" i="2"/>
  <c r="F38" i="2"/>
  <c r="H38" i="2"/>
  <c r="A39" i="2"/>
  <c r="B39" i="2"/>
  <c r="C39" i="2"/>
  <c r="D39" i="2"/>
  <c r="E39" i="2"/>
  <c r="F39" i="2"/>
  <c r="H39" i="2"/>
  <c r="A40" i="2"/>
  <c r="B40" i="2"/>
  <c r="C40" i="2"/>
  <c r="D40" i="2"/>
  <c r="E40" i="2"/>
  <c r="F40" i="2"/>
  <c r="H40" i="2"/>
  <c r="A41" i="2"/>
  <c r="B41" i="2"/>
  <c r="C41" i="2"/>
  <c r="D41" i="2"/>
  <c r="E41" i="2"/>
  <c r="F41" i="2"/>
  <c r="H41" i="2"/>
  <c r="A42" i="2"/>
  <c r="B42" i="2"/>
  <c r="C42" i="2"/>
  <c r="D42" i="2"/>
  <c r="E42" i="2"/>
  <c r="F42" i="2"/>
  <c r="H42" i="2"/>
  <c r="A43" i="2"/>
  <c r="B43" i="2"/>
  <c r="C43" i="2"/>
  <c r="D43" i="2"/>
  <c r="E43" i="2"/>
  <c r="F43" i="2"/>
  <c r="H43" i="2"/>
  <c r="A44" i="2"/>
  <c r="B44" i="2"/>
  <c r="C44" i="2"/>
  <c r="D44" i="2"/>
  <c r="E44" i="2"/>
  <c r="F44" i="2"/>
  <c r="H44" i="2"/>
  <c r="A45" i="2"/>
  <c r="B45" i="2"/>
  <c r="C45" i="2"/>
  <c r="D45" i="2"/>
  <c r="E45" i="2"/>
  <c r="F45" i="2"/>
  <c r="H45" i="2"/>
  <c r="A46" i="2"/>
  <c r="B46" i="2"/>
  <c r="C46" i="2"/>
  <c r="D46" i="2"/>
  <c r="E46" i="2"/>
  <c r="F46" i="2"/>
  <c r="H46" i="2"/>
  <c r="A47" i="2"/>
  <c r="B47" i="2"/>
  <c r="C47" i="2"/>
  <c r="D47" i="2"/>
  <c r="E47" i="2"/>
  <c r="F47" i="2"/>
  <c r="H47" i="2"/>
  <c r="A48" i="2"/>
  <c r="B48" i="2"/>
  <c r="C48" i="2"/>
  <c r="D48" i="2"/>
  <c r="E48" i="2"/>
  <c r="F48" i="2"/>
  <c r="H48" i="2"/>
  <c r="A49" i="2"/>
  <c r="B49" i="2"/>
  <c r="C49" i="2"/>
  <c r="D49" i="2"/>
  <c r="E49" i="2"/>
  <c r="F49" i="2"/>
  <c r="H49" i="2"/>
  <c r="A50" i="2"/>
  <c r="B50" i="2"/>
  <c r="C50" i="2"/>
  <c r="D50" i="2"/>
  <c r="E50" i="2"/>
  <c r="F50" i="2"/>
  <c r="H50" i="2"/>
  <c r="A51" i="2"/>
  <c r="B51" i="2"/>
  <c r="C51" i="2"/>
  <c r="D51" i="2"/>
  <c r="E51" i="2"/>
  <c r="F51" i="2"/>
  <c r="H51" i="2"/>
  <c r="A52" i="2"/>
  <c r="B52" i="2"/>
  <c r="C52" i="2"/>
  <c r="D52" i="2"/>
  <c r="E52" i="2"/>
  <c r="F52" i="2"/>
  <c r="H52" i="2"/>
  <c r="A53" i="2"/>
  <c r="B53" i="2"/>
  <c r="C53" i="2"/>
  <c r="D53" i="2"/>
  <c r="E53" i="2"/>
  <c r="F53" i="2"/>
  <c r="H53" i="2"/>
  <c r="A54" i="2"/>
  <c r="B54" i="2"/>
  <c r="C54" i="2"/>
  <c r="D54" i="2"/>
  <c r="E54" i="2"/>
  <c r="F54" i="2"/>
  <c r="H54" i="2"/>
  <c r="A55" i="2"/>
  <c r="B55" i="2"/>
  <c r="C55" i="2"/>
  <c r="D55" i="2"/>
  <c r="E55" i="2"/>
  <c r="F55" i="2"/>
  <c r="H55" i="2"/>
  <c r="A56" i="2"/>
  <c r="B56" i="2"/>
  <c r="C56" i="2"/>
  <c r="D56" i="2"/>
  <c r="E56" i="2"/>
  <c r="F56" i="2"/>
  <c r="H56" i="2"/>
  <c r="A57" i="2"/>
  <c r="B57" i="2"/>
  <c r="C57" i="2"/>
  <c r="D57" i="2"/>
  <c r="E57" i="2"/>
  <c r="F57" i="2"/>
  <c r="H57" i="2"/>
  <c r="A58" i="2"/>
  <c r="B58" i="2"/>
  <c r="C58" i="2"/>
  <c r="D58" i="2"/>
  <c r="E58" i="2"/>
  <c r="F58" i="2"/>
  <c r="H58" i="2"/>
  <c r="A59" i="2"/>
  <c r="B59" i="2"/>
  <c r="C59" i="2"/>
  <c r="D59" i="2"/>
  <c r="E59" i="2"/>
  <c r="F59" i="2"/>
  <c r="H59" i="2"/>
  <c r="A60" i="2"/>
  <c r="B60" i="2"/>
  <c r="C60" i="2"/>
  <c r="D60" i="2"/>
  <c r="E60" i="2"/>
  <c r="F60" i="2"/>
  <c r="H60" i="2"/>
  <c r="A61" i="2"/>
  <c r="B61" i="2"/>
  <c r="C61" i="2"/>
  <c r="D61" i="2"/>
  <c r="E61" i="2"/>
  <c r="F61" i="2"/>
  <c r="H61" i="2"/>
  <c r="A62" i="2"/>
  <c r="B62" i="2"/>
  <c r="C62" i="2"/>
  <c r="D62" i="2"/>
  <c r="E62" i="2"/>
  <c r="F62" i="2"/>
  <c r="H62" i="2"/>
  <c r="A63" i="2"/>
  <c r="B63" i="2"/>
  <c r="C63" i="2"/>
  <c r="D63" i="2"/>
  <c r="E63" i="2"/>
  <c r="F63" i="2"/>
  <c r="H63" i="2"/>
  <c r="A64" i="2"/>
  <c r="B64" i="2"/>
  <c r="C64" i="2"/>
  <c r="D64" i="2"/>
  <c r="E64" i="2"/>
  <c r="F64" i="2"/>
  <c r="H64" i="2"/>
  <c r="A65" i="2"/>
  <c r="B65" i="2"/>
  <c r="C65" i="2"/>
  <c r="D65" i="2"/>
  <c r="E65" i="2"/>
  <c r="F65" i="2"/>
  <c r="H65" i="2"/>
  <c r="A66" i="2"/>
  <c r="B66" i="2"/>
  <c r="C66" i="2"/>
  <c r="D66" i="2"/>
  <c r="E66" i="2"/>
  <c r="F66" i="2"/>
  <c r="H66" i="2"/>
  <c r="A67" i="2"/>
  <c r="B67" i="2"/>
  <c r="C67" i="2"/>
  <c r="D67" i="2"/>
  <c r="E67" i="2"/>
  <c r="F67" i="2"/>
  <c r="H67" i="2"/>
  <c r="A68" i="2"/>
  <c r="B68" i="2"/>
  <c r="C68" i="2"/>
  <c r="D68" i="2"/>
  <c r="E68" i="2"/>
  <c r="F68" i="2"/>
  <c r="H68" i="2"/>
  <c r="A69" i="2"/>
  <c r="B69" i="2"/>
  <c r="C69" i="2"/>
  <c r="D69" i="2"/>
  <c r="E69" i="2"/>
  <c r="F69" i="2"/>
  <c r="H69" i="2"/>
  <c r="A70" i="2"/>
  <c r="B70" i="2"/>
  <c r="C70" i="2"/>
  <c r="D70" i="2"/>
  <c r="E70" i="2"/>
  <c r="F70" i="2"/>
  <c r="H70" i="2"/>
  <c r="A71" i="2"/>
  <c r="B71" i="2"/>
  <c r="C71" i="2"/>
  <c r="D71" i="2"/>
  <c r="E71" i="2"/>
  <c r="F71" i="2"/>
  <c r="H71" i="2"/>
  <c r="A72" i="2"/>
  <c r="B72" i="2"/>
  <c r="C72" i="2"/>
  <c r="D72" i="2"/>
  <c r="E72" i="2"/>
  <c r="F72" i="2"/>
  <c r="H72" i="2"/>
  <c r="A73" i="2"/>
  <c r="B73" i="2"/>
  <c r="C73" i="2"/>
  <c r="D73" i="2"/>
  <c r="E73" i="2"/>
  <c r="F73" i="2"/>
  <c r="H73" i="2"/>
  <c r="A74" i="2"/>
  <c r="B74" i="2"/>
  <c r="C74" i="2"/>
  <c r="D74" i="2"/>
  <c r="E74" i="2"/>
  <c r="F74" i="2"/>
  <c r="H74" i="2"/>
  <c r="A75" i="2"/>
  <c r="B75" i="2"/>
  <c r="C75" i="2"/>
  <c r="D75" i="2"/>
  <c r="E75" i="2"/>
  <c r="F75" i="2"/>
  <c r="H75" i="2"/>
  <c r="A76" i="2"/>
  <c r="B76" i="2"/>
  <c r="C76" i="2"/>
  <c r="D76" i="2"/>
  <c r="E76" i="2"/>
  <c r="F76" i="2"/>
  <c r="H76" i="2"/>
  <c r="A77" i="2"/>
  <c r="B77" i="2"/>
  <c r="C77" i="2"/>
  <c r="D77" i="2"/>
  <c r="E77" i="2"/>
  <c r="F77" i="2"/>
  <c r="H77" i="2"/>
  <c r="A78" i="2"/>
  <c r="B78" i="2"/>
  <c r="C78" i="2"/>
  <c r="D78" i="2"/>
  <c r="E78" i="2"/>
  <c r="F78" i="2"/>
  <c r="H78" i="2"/>
  <c r="A79" i="2"/>
  <c r="B79" i="2"/>
  <c r="C79" i="2"/>
  <c r="D79" i="2"/>
  <c r="E79" i="2"/>
  <c r="F79" i="2"/>
  <c r="H79" i="2"/>
  <c r="A80" i="2"/>
  <c r="B80" i="2"/>
  <c r="C80" i="2"/>
  <c r="D80" i="2"/>
  <c r="E80" i="2"/>
  <c r="F80" i="2"/>
  <c r="H80" i="2"/>
  <c r="A81" i="2"/>
  <c r="B81" i="2"/>
  <c r="C81" i="2"/>
  <c r="D81" i="2"/>
  <c r="E81" i="2"/>
  <c r="F81" i="2"/>
  <c r="H81" i="2"/>
  <c r="A82" i="2"/>
  <c r="B82" i="2"/>
  <c r="C82" i="2"/>
  <c r="D82" i="2"/>
  <c r="E82" i="2"/>
  <c r="F82" i="2"/>
  <c r="H82" i="2"/>
  <c r="A83" i="2"/>
  <c r="B83" i="2"/>
  <c r="C83" i="2"/>
  <c r="D83" i="2"/>
  <c r="E83" i="2"/>
  <c r="F83" i="2"/>
  <c r="H83" i="2"/>
  <c r="A84" i="2"/>
  <c r="B84" i="2"/>
  <c r="C84" i="2"/>
  <c r="D84" i="2"/>
  <c r="E84" i="2"/>
  <c r="F84" i="2"/>
  <c r="H84" i="2"/>
  <c r="A85" i="2"/>
  <c r="B85" i="2"/>
  <c r="C85" i="2"/>
  <c r="D85" i="2"/>
  <c r="E85" i="2"/>
  <c r="F85" i="2"/>
  <c r="H85" i="2"/>
  <c r="A86" i="2"/>
  <c r="B86" i="2"/>
  <c r="C86" i="2"/>
  <c r="D86" i="2"/>
  <c r="E86" i="2"/>
  <c r="F86" i="2"/>
  <c r="H86" i="2"/>
  <c r="A87" i="2"/>
  <c r="B87" i="2"/>
  <c r="C87" i="2"/>
  <c r="D87" i="2"/>
  <c r="E87" i="2"/>
  <c r="F87" i="2"/>
  <c r="H87" i="2"/>
  <c r="A88" i="2"/>
  <c r="B88" i="2"/>
  <c r="C88" i="2"/>
  <c r="D88" i="2"/>
  <c r="E88" i="2"/>
  <c r="F88" i="2"/>
  <c r="H88" i="2"/>
  <c r="A89" i="2"/>
  <c r="B89" i="2"/>
  <c r="C89" i="2"/>
  <c r="D89" i="2"/>
  <c r="E89" i="2"/>
  <c r="F89" i="2"/>
  <c r="H89" i="2"/>
  <c r="A90" i="2"/>
  <c r="B90" i="2"/>
  <c r="C90" i="2"/>
  <c r="D90" i="2"/>
  <c r="E90" i="2"/>
  <c r="F90" i="2"/>
  <c r="H90" i="2"/>
  <c r="A91" i="2"/>
  <c r="B91" i="2"/>
  <c r="C91" i="2"/>
  <c r="D91" i="2"/>
  <c r="E91" i="2"/>
  <c r="F91" i="2"/>
  <c r="H91" i="2"/>
  <c r="A92" i="2"/>
  <c r="B92" i="2"/>
  <c r="C92" i="2"/>
  <c r="D92" i="2"/>
  <c r="E92" i="2"/>
  <c r="F92" i="2"/>
  <c r="H92" i="2"/>
  <c r="A93" i="2"/>
  <c r="B93" i="2"/>
  <c r="C93" i="2"/>
  <c r="D93" i="2"/>
  <c r="E93" i="2"/>
  <c r="F93" i="2"/>
  <c r="H93" i="2"/>
  <c r="A94" i="2"/>
  <c r="B94" i="2"/>
  <c r="C94" i="2"/>
  <c r="D94" i="2"/>
  <c r="E94" i="2"/>
  <c r="F94" i="2"/>
  <c r="H94" i="2"/>
  <c r="A95" i="2"/>
  <c r="B95" i="2"/>
  <c r="C95" i="2"/>
  <c r="D95" i="2"/>
  <c r="E95" i="2"/>
  <c r="F95" i="2"/>
  <c r="H95" i="2"/>
  <c r="A96" i="2"/>
  <c r="B96" i="2"/>
  <c r="C96" i="2"/>
  <c r="D96" i="2"/>
  <c r="E96" i="2"/>
  <c r="F96" i="2"/>
  <c r="H96" i="2"/>
  <c r="A97" i="2"/>
  <c r="B97" i="2"/>
  <c r="C97" i="2"/>
  <c r="D97" i="2"/>
  <c r="E97" i="2"/>
  <c r="F97" i="2"/>
  <c r="H97" i="2"/>
  <c r="A98" i="2"/>
  <c r="B98" i="2"/>
  <c r="C98" i="2"/>
  <c r="D98" i="2"/>
  <c r="E98" i="2"/>
  <c r="F98" i="2"/>
  <c r="H98" i="2"/>
  <c r="A99" i="2"/>
  <c r="B99" i="2"/>
  <c r="C99" i="2"/>
  <c r="D99" i="2"/>
  <c r="E99" i="2"/>
  <c r="F99" i="2"/>
  <c r="H99" i="2"/>
  <c r="A100" i="2"/>
  <c r="B100" i="2"/>
  <c r="C100" i="2"/>
  <c r="D100" i="2"/>
  <c r="E100" i="2"/>
  <c r="F100" i="2"/>
  <c r="H100" i="2"/>
  <c r="A101" i="2"/>
  <c r="B101" i="2"/>
  <c r="C101" i="2"/>
  <c r="D101" i="2"/>
  <c r="E101" i="2"/>
  <c r="F101" i="2"/>
  <c r="H101" i="2"/>
  <c r="A102" i="2"/>
  <c r="B102" i="2"/>
  <c r="C102" i="2"/>
  <c r="D102" i="2"/>
  <c r="E102" i="2"/>
  <c r="F102" i="2"/>
  <c r="H102" i="2"/>
  <c r="A103" i="2"/>
  <c r="B103" i="2"/>
  <c r="C103" i="2"/>
  <c r="D103" i="2"/>
  <c r="E103" i="2"/>
  <c r="F103" i="2"/>
  <c r="H103" i="2"/>
  <c r="A104" i="2"/>
  <c r="B104" i="2"/>
  <c r="C104" i="2"/>
  <c r="D104" i="2"/>
  <c r="E104" i="2"/>
  <c r="F104" i="2"/>
  <c r="H104" i="2"/>
  <c r="A105" i="2"/>
  <c r="B105" i="2"/>
  <c r="C105" i="2"/>
  <c r="D105" i="2"/>
  <c r="E105" i="2"/>
  <c r="F105" i="2"/>
  <c r="H105" i="2"/>
  <c r="A106" i="2"/>
  <c r="B106" i="2"/>
  <c r="C106" i="2"/>
  <c r="D106" i="2"/>
  <c r="E106" i="2"/>
  <c r="F106" i="2"/>
  <c r="H106" i="2"/>
  <c r="A107" i="2"/>
  <c r="B107" i="2"/>
  <c r="C107" i="2"/>
  <c r="D107" i="2"/>
  <c r="E107" i="2"/>
  <c r="F107" i="2"/>
  <c r="H107" i="2"/>
  <c r="A108" i="2"/>
  <c r="B108" i="2"/>
  <c r="C108" i="2"/>
  <c r="D108" i="2"/>
  <c r="E108" i="2"/>
  <c r="F108" i="2"/>
  <c r="H108" i="2"/>
  <c r="A109" i="2"/>
  <c r="B109" i="2"/>
  <c r="C109" i="2"/>
  <c r="D109" i="2"/>
  <c r="E109" i="2"/>
  <c r="F109" i="2"/>
  <c r="H109" i="2"/>
  <c r="A110" i="2"/>
  <c r="B110" i="2"/>
  <c r="C110" i="2"/>
  <c r="D110" i="2"/>
  <c r="E110" i="2"/>
  <c r="F110" i="2"/>
  <c r="H110" i="2"/>
  <c r="A111" i="2"/>
  <c r="B111" i="2"/>
  <c r="C111" i="2"/>
  <c r="D111" i="2"/>
  <c r="E111" i="2"/>
  <c r="F111" i="2"/>
  <c r="H111" i="2"/>
  <c r="A112" i="2"/>
  <c r="B112" i="2"/>
  <c r="C112" i="2"/>
  <c r="D112" i="2"/>
  <c r="E112" i="2"/>
  <c r="F112" i="2"/>
  <c r="H112" i="2"/>
  <c r="A113" i="2"/>
  <c r="B113" i="2"/>
  <c r="C113" i="2"/>
  <c r="D113" i="2"/>
  <c r="E113" i="2"/>
  <c r="F113" i="2"/>
  <c r="H113" i="2"/>
  <c r="A114" i="2"/>
  <c r="B114" i="2"/>
  <c r="C114" i="2"/>
  <c r="D114" i="2"/>
  <c r="E114" i="2"/>
  <c r="F114" i="2"/>
  <c r="H114" i="2"/>
  <c r="A115" i="2"/>
  <c r="B115" i="2"/>
  <c r="C115" i="2"/>
  <c r="D115" i="2"/>
  <c r="E115" i="2"/>
  <c r="F115" i="2"/>
  <c r="H115" i="2"/>
  <c r="A116" i="2"/>
  <c r="B116" i="2"/>
  <c r="C116" i="2"/>
  <c r="D116" i="2"/>
  <c r="E116" i="2"/>
  <c r="F116" i="2"/>
  <c r="H116" i="2"/>
  <c r="A117" i="2"/>
  <c r="B117" i="2"/>
  <c r="C117" i="2"/>
  <c r="D117" i="2"/>
  <c r="E117" i="2"/>
  <c r="F117" i="2"/>
  <c r="H117" i="2"/>
  <c r="A118" i="2"/>
  <c r="B118" i="2"/>
  <c r="C118" i="2"/>
  <c r="D118" i="2"/>
  <c r="E118" i="2"/>
  <c r="F118" i="2"/>
  <c r="H118" i="2"/>
  <c r="A119" i="2"/>
  <c r="B119" i="2"/>
  <c r="C119" i="2"/>
  <c r="D119" i="2"/>
  <c r="E119" i="2"/>
  <c r="F119" i="2"/>
  <c r="H119" i="2"/>
  <c r="A120" i="2"/>
  <c r="B120" i="2"/>
  <c r="C120" i="2"/>
  <c r="D120" i="2"/>
  <c r="E120" i="2"/>
  <c r="F120" i="2"/>
  <c r="H120" i="2"/>
  <c r="A121" i="2"/>
  <c r="B121" i="2"/>
  <c r="C121" i="2"/>
  <c r="D121" i="2"/>
  <c r="E121" i="2"/>
  <c r="F121" i="2"/>
  <c r="H121" i="2"/>
  <c r="A122" i="2"/>
  <c r="B122" i="2"/>
  <c r="C122" i="2"/>
  <c r="D122" i="2"/>
  <c r="E122" i="2"/>
  <c r="F122" i="2"/>
  <c r="H122" i="2"/>
  <c r="A123" i="2"/>
  <c r="B123" i="2"/>
  <c r="C123" i="2"/>
  <c r="D123" i="2"/>
  <c r="E123" i="2"/>
  <c r="F123" i="2"/>
  <c r="H123" i="2"/>
  <c r="A124" i="2"/>
  <c r="B124" i="2"/>
  <c r="C124" i="2"/>
  <c r="D124" i="2"/>
  <c r="E124" i="2"/>
  <c r="F124" i="2"/>
  <c r="H124" i="2"/>
  <c r="A125" i="2"/>
  <c r="B125" i="2"/>
  <c r="C125" i="2"/>
  <c r="D125" i="2"/>
  <c r="E125" i="2"/>
  <c r="F125" i="2"/>
  <c r="H125" i="2"/>
  <c r="A126" i="2"/>
  <c r="B126" i="2"/>
  <c r="C126" i="2"/>
  <c r="D126" i="2"/>
  <c r="E126" i="2"/>
  <c r="F126" i="2"/>
  <c r="H126" i="2"/>
  <c r="A127" i="2"/>
  <c r="B127" i="2"/>
  <c r="C127" i="2"/>
  <c r="D127" i="2"/>
  <c r="E127" i="2"/>
  <c r="F127" i="2"/>
  <c r="H127" i="2"/>
  <c r="A128" i="2"/>
  <c r="B128" i="2"/>
  <c r="C128" i="2"/>
  <c r="D128" i="2"/>
  <c r="E128" i="2"/>
  <c r="F128" i="2"/>
  <c r="H128" i="2"/>
  <c r="A129" i="2"/>
  <c r="B129" i="2"/>
  <c r="C129" i="2"/>
  <c r="D129" i="2"/>
  <c r="E129" i="2"/>
  <c r="F129" i="2"/>
  <c r="H129" i="2"/>
  <c r="A130" i="2"/>
  <c r="B130" i="2"/>
  <c r="C130" i="2"/>
  <c r="D130" i="2"/>
  <c r="E130" i="2"/>
  <c r="F130" i="2"/>
  <c r="H130" i="2"/>
  <c r="A131" i="2"/>
  <c r="B131" i="2"/>
  <c r="C131" i="2"/>
  <c r="D131" i="2"/>
  <c r="E131" i="2"/>
  <c r="F131" i="2"/>
  <c r="H131" i="2"/>
  <c r="A132" i="2"/>
  <c r="B132" i="2"/>
  <c r="C132" i="2"/>
  <c r="D132" i="2"/>
  <c r="E132" i="2"/>
  <c r="F132" i="2"/>
  <c r="H132" i="2"/>
  <c r="A133" i="2"/>
  <c r="B133" i="2"/>
  <c r="C133" i="2"/>
  <c r="D133" i="2"/>
  <c r="E133" i="2"/>
  <c r="F133" i="2"/>
  <c r="H133" i="2"/>
  <c r="A134" i="2"/>
  <c r="B134" i="2"/>
  <c r="C134" i="2"/>
  <c r="D134" i="2"/>
  <c r="E134" i="2"/>
  <c r="F134" i="2"/>
  <c r="H134" i="2"/>
  <c r="A135" i="2"/>
  <c r="B135" i="2"/>
  <c r="C135" i="2"/>
  <c r="D135" i="2"/>
  <c r="E135" i="2"/>
  <c r="F135" i="2"/>
  <c r="H135" i="2"/>
  <c r="A136" i="2"/>
  <c r="B136" i="2"/>
  <c r="C136" i="2"/>
  <c r="D136" i="2"/>
  <c r="E136" i="2"/>
  <c r="F136" i="2"/>
  <c r="H136" i="2"/>
  <c r="A137" i="2"/>
  <c r="B137" i="2"/>
  <c r="C137" i="2"/>
  <c r="D137" i="2"/>
  <c r="E137" i="2"/>
  <c r="F137" i="2"/>
  <c r="H137" i="2"/>
  <c r="A138" i="2"/>
  <c r="B138" i="2"/>
  <c r="C138" i="2"/>
  <c r="D138" i="2"/>
  <c r="E138" i="2"/>
  <c r="F138" i="2"/>
  <c r="H138" i="2"/>
  <c r="A139" i="2"/>
  <c r="B139" i="2"/>
  <c r="C139" i="2"/>
  <c r="D139" i="2"/>
  <c r="E139" i="2"/>
  <c r="F139" i="2"/>
  <c r="H139" i="2"/>
  <c r="A140" i="2"/>
  <c r="B140" i="2"/>
  <c r="C140" i="2"/>
  <c r="D140" i="2"/>
  <c r="E140" i="2"/>
  <c r="F140" i="2"/>
  <c r="H140" i="2"/>
  <c r="A141" i="2"/>
  <c r="B141" i="2"/>
  <c r="C141" i="2"/>
  <c r="D141" i="2"/>
  <c r="E141" i="2"/>
  <c r="F141" i="2"/>
  <c r="H141" i="2"/>
  <c r="A142" i="2"/>
  <c r="B142" i="2"/>
  <c r="C142" i="2"/>
  <c r="D142" i="2"/>
  <c r="E142" i="2"/>
  <c r="F142" i="2"/>
  <c r="H142" i="2"/>
  <c r="A143" i="2"/>
  <c r="B143" i="2"/>
  <c r="C143" i="2"/>
  <c r="D143" i="2"/>
  <c r="E143" i="2"/>
  <c r="F143" i="2"/>
  <c r="H143" i="2"/>
  <c r="A144" i="2"/>
  <c r="B144" i="2"/>
  <c r="C144" i="2"/>
  <c r="D144" i="2"/>
  <c r="E144" i="2"/>
  <c r="F144" i="2"/>
  <c r="H144" i="2"/>
  <c r="A145" i="2"/>
  <c r="B145" i="2"/>
  <c r="C145" i="2"/>
  <c r="D145" i="2"/>
  <c r="E145" i="2"/>
  <c r="F145" i="2"/>
  <c r="H145" i="2"/>
  <c r="A146" i="2"/>
  <c r="B146" i="2"/>
  <c r="C146" i="2"/>
  <c r="D146" i="2"/>
  <c r="E146" i="2"/>
  <c r="F146" i="2"/>
  <c r="H146" i="2"/>
  <c r="A147" i="2"/>
  <c r="B147" i="2"/>
  <c r="C147" i="2"/>
  <c r="D147" i="2"/>
  <c r="E147" i="2"/>
  <c r="F147" i="2"/>
  <c r="H147" i="2"/>
  <c r="A148" i="2"/>
  <c r="B148" i="2"/>
  <c r="C148" i="2"/>
  <c r="D148" i="2"/>
  <c r="E148" i="2"/>
  <c r="F148" i="2"/>
  <c r="H148" i="2"/>
  <c r="A149" i="2"/>
  <c r="B149" i="2"/>
  <c r="C149" i="2"/>
  <c r="D149" i="2"/>
  <c r="E149" i="2"/>
  <c r="F149" i="2"/>
  <c r="H149" i="2"/>
  <c r="A150" i="2"/>
  <c r="B150" i="2"/>
  <c r="C150" i="2"/>
  <c r="D150" i="2"/>
  <c r="E150" i="2"/>
  <c r="F150" i="2"/>
  <c r="H150" i="2"/>
  <c r="A151" i="2"/>
  <c r="B151" i="2"/>
  <c r="C151" i="2"/>
  <c r="D151" i="2"/>
  <c r="E151" i="2"/>
  <c r="F151" i="2"/>
  <c r="H151" i="2"/>
  <c r="A152" i="2"/>
  <c r="B152" i="2"/>
  <c r="C152" i="2"/>
  <c r="D152" i="2"/>
  <c r="E152" i="2"/>
  <c r="F152" i="2"/>
  <c r="H152" i="2"/>
  <c r="A153" i="2"/>
  <c r="B153" i="2"/>
  <c r="C153" i="2"/>
  <c r="D153" i="2"/>
  <c r="E153" i="2"/>
  <c r="F153" i="2"/>
  <c r="H153" i="2"/>
  <c r="A154" i="2"/>
  <c r="B154" i="2"/>
  <c r="C154" i="2"/>
  <c r="D154" i="2"/>
  <c r="E154" i="2"/>
  <c r="F154" i="2"/>
  <c r="H154" i="2"/>
  <c r="A155" i="2"/>
  <c r="B155" i="2"/>
  <c r="C155" i="2"/>
  <c r="D155" i="2"/>
  <c r="E155" i="2"/>
  <c r="F155" i="2"/>
  <c r="H155" i="2"/>
  <c r="A156" i="2"/>
  <c r="B156" i="2"/>
  <c r="C156" i="2"/>
  <c r="D156" i="2"/>
  <c r="E156" i="2"/>
  <c r="F156" i="2"/>
  <c r="H156" i="2"/>
  <c r="A157" i="2"/>
  <c r="B157" i="2"/>
  <c r="C157" i="2"/>
  <c r="D157" i="2"/>
  <c r="E157" i="2"/>
  <c r="F157" i="2"/>
  <c r="H157" i="2"/>
  <c r="A158" i="2"/>
  <c r="B158" i="2"/>
  <c r="C158" i="2"/>
  <c r="D158" i="2"/>
  <c r="E158" i="2"/>
  <c r="F158" i="2"/>
  <c r="H158" i="2"/>
  <c r="A159" i="2"/>
  <c r="B159" i="2"/>
  <c r="C159" i="2"/>
  <c r="D159" i="2"/>
  <c r="E159" i="2"/>
  <c r="F159" i="2"/>
  <c r="H159" i="2"/>
  <c r="A160" i="2"/>
  <c r="B160" i="2"/>
  <c r="C160" i="2"/>
  <c r="D160" i="2"/>
  <c r="E160" i="2"/>
  <c r="F160" i="2"/>
  <c r="H160" i="2"/>
  <c r="A161" i="2"/>
  <c r="B161" i="2"/>
  <c r="C161" i="2"/>
  <c r="D161" i="2"/>
  <c r="E161" i="2"/>
  <c r="F161" i="2"/>
  <c r="H161" i="2"/>
  <c r="A162" i="2"/>
  <c r="B162" i="2"/>
  <c r="C162" i="2"/>
  <c r="D162" i="2"/>
  <c r="E162" i="2"/>
  <c r="F162" i="2"/>
  <c r="H162" i="2"/>
  <c r="A163" i="2"/>
  <c r="B163" i="2"/>
  <c r="C163" i="2"/>
  <c r="D163" i="2"/>
  <c r="E163" i="2"/>
  <c r="F163" i="2"/>
  <c r="H163" i="2"/>
  <c r="A164" i="2"/>
  <c r="B164" i="2"/>
  <c r="C164" i="2"/>
  <c r="D164" i="2"/>
  <c r="E164" i="2"/>
  <c r="F164" i="2"/>
  <c r="H164" i="2"/>
  <c r="A165" i="2"/>
  <c r="B165" i="2"/>
  <c r="C165" i="2"/>
  <c r="D165" i="2"/>
  <c r="E165" i="2"/>
  <c r="F165" i="2"/>
  <c r="H165" i="2"/>
  <c r="A166" i="2"/>
  <c r="B166" i="2"/>
  <c r="C166" i="2"/>
  <c r="D166" i="2"/>
  <c r="E166" i="2"/>
  <c r="F166" i="2"/>
  <c r="H166" i="2"/>
  <c r="A167" i="2"/>
  <c r="B167" i="2"/>
  <c r="C167" i="2"/>
  <c r="D167" i="2"/>
  <c r="E167" i="2"/>
  <c r="F167" i="2"/>
  <c r="H167" i="2"/>
  <c r="A168" i="2"/>
  <c r="B168" i="2"/>
  <c r="C168" i="2"/>
  <c r="D168" i="2"/>
  <c r="E168" i="2"/>
  <c r="F168" i="2"/>
  <c r="H168" i="2"/>
  <c r="A169" i="2"/>
  <c r="B169" i="2"/>
  <c r="C169" i="2"/>
  <c r="D169" i="2"/>
  <c r="E169" i="2"/>
  <c r="F169" i="2"/>
  <c r="H169" i="2"/>
  <c r="A170" i="2"/>
  <c r="B170" i="2"/>
  <c r="C170" i="2"/>
  <c r="D170" i="2"/>
  <c r="E170" i="2"/>
  <c r="F170" i="2"/>
  <c r="H170" i="2"/>
  <c r="A171" i="2"/>
  <c r="B171" i="2"/>
  <c r="C171" i="2"/>
  <c r="D171" i="2"/>
  <c r="E171" i="2"/>
  <c r="F171" i="2"/>
  <c r="H171" i="2"/>
  <c r="A172" i="2"/>
  <c r="B172" i="2"/>
  <c r="C172" i="2"/>
  <c r="D172" i="2"/>
  <c r="E172" i="2"/>
  <c r="F172" i="2"/>
  <c r="H172" i="2"/>
  <c r="A173" i="2"/>
  <c r="B173" i="2"/>
  <c r="C173" i="2"/>
  <c r="D173" i="2"/>
  <c r="E173" i="2"/>
  <c r="F173" i="2"/>
  <c r="H173" i="2"/>
  <c r="A174" i="2"/>
  <c r="B174" i="2"/>
  <c r="C174" i="2"/>
  <c r="D174" i="2"/>
  <c r="E174" i="2"/>
  <c r="F174" i="2"/>
  <c r="H174" i="2"/>
  <c r="A175" i="2"/>
  <c r="B175" i="2"/>
  <c r="C175" i="2"/>
  <c r="D175" i="2"/>
  <c r="E175" i="2"/>
  <c r="F175" i="2"/>
  <c r="H175" i="2"/>
  <c r="A176" i="2"/>
  <c r="B176" i="2"/>
  <c r="C176" i="2"/>
  <c r="D176" i="2"/>
  <c r="E176" i="2"/>
  <c r="F176" i="2"/>
  <c r="H176" i="2"/>
  <c r="A177" i="2"/>
  <c r="B177" i="2"/>
  <c r="C177" i="2"/>
  <c r="D177" i="2"/>
  <c r="E177" i="2"/>
  <c r="F177" i="2"/>
  <c r="H177" i="2"/>
  <c r="A178" i="2"/>
  <c r="B178" i="2"/>
  <c r="C178" i="2"/>
  <c r="D178" i="2"/>
  <c r="E178" i="2"/>
  <c r="F178" i="2"/>
  <c r="H178" i="2"/>
  <c r="A179" i="2"/>
  <c r="B179" i="2"/>
  <c r="C179" i="2"/>
  <c r="D179" i="2"/>
  <c r="E179" i="2"/>
  <c r="F179" i="2"/>
  <c r="H179" i="2"/>
  <c r="A180" i="2"/>
  <c r="B180" i="2"/>
  <c r="C180" i="2"/>
  <c r="D180" i="2"/>
  <c r="E180" i="2"/>
  <c r="F180" i="2"/>
  <c r="H180" i="2"/>
  <c r="A181" i="2"/>
  <c r="B181" i="2"/>
  <c r="C181" i="2"/>
  <c r="D181" i="2"/>
  <c r="E181" i="2"/>
  <c r="F181" i="2"/>
  <c r="H181" i="2"/>
  <c r="A182" i="2"/>
  <c r="B182" i="2"/>
  <c r="C182" i="2"/>
  <c r="D182" i="2"/>
  <c r="E182" i="2"/>
  <c r="F182" i="2"/>
  <c r="H182" i="2"/>
  <c r="A183" i="2"/>
  <c r="B183" i="2"/>
  <c r="C183" i="2"/>
  <c r="D183" i="2"/>
  <c r="E183" i="2"/>
  <c r="F183" i="2"/>
  <c r="H183" i="2"/>
  <c r="A184" i="2"/>
  <c r="B184" i="2"/>
  <c r="C184" i="2"/>
  <c r="D184" i="2"/>
  <c r="E184" i="2"/>
  <c r="F184" i="2"/>
  <c r="H184" i="2"/>
  <c r="A185" i="2"/>
  <c r="B185" i="2"/>
  <c r="C185" i="2"/>
  <c r="D185" i="2"/>
  <c r="E185" i="2"/>
  <c r="F185" i="2"/>
  <c r="H185" i="2"/>
  <c r="A186" i="2"/>
  <c r="B186" i="2"/>
  <c r="C186" i="2"/>
  <c r="D186" i="2"/>
  <c r="E186" i="2"/>
  <c r="F186" i="2"/>
  <c r="H186" i="2"/>
  <c r="A187" i="2"/>
  <c r="B187" i="2"/>
  <c r="C187" i="2"/>
  <c r="D187" i="2"/>
  <c r="E187" i="2"/>
  <c r="F187" i="2"/>
  <c r="H187" i="2"/>
  <c r="A188" i="2"/>
  <c r="B188" i="2"/>
  <c r="C188" i="2"/>
  <c r="D188" i="2"/>
  <c r="E188" i="2"/>
  <c r="F188" i="2"/>
  <c r="H188" i="2"/>
  <c r="A189" i="2"/>
  <c r="B189" i="2"/>
  <c r="C189" i="2"/>
  <c r="D189" i="2"/>
  <c r="E189" i="2"/>
  <c r="F189" i="2"/>
  <c r="H189" i="2"/>
  <c r="A190" i="2"/>
  <c r="B190" i="2"/>
  <c r="C190" i="2"/>
  <c r="D190" i="2"/>
  <c r="E190" i="2"/>
  <c r="F190" i="2"/>
  <c r="H190" i="2"/>
  <c r="A191" i="2"/>
  <c r="B191" i="2"/>
  <c r="C191" i="2"/>
  <c r="D191" i="2"/>
  <c r="E191" i="2"/>
  <c r="F191" i="2"/>
  <c r="H191" i="2"/>
  <c r="A192" i="2"/>
  <c r="B192" i="2"/>
  <c r="C192" i="2"/>
  <c r="D192" i="2"/>
  <c r="E192" i="2"/>
  <c r="F192" i="2"/>
  <c r="H192" i="2"/>
  <c r="A193" i="2"/>
  <c r="B193" i="2"/>
  <c r="C193" i="2"/>
  <c r="D193" i="2"/>
  <c r="E193" i="2"/>
  <c r="F193" i="2"/>
  <c r="H193" i="2"/>
  <c r="A194" i="2"/>
  <c r="B194" i="2"/>
  <c r="C194" i="2"/>
  <c r="D194" i="2"/>
  <c r="E194" i="2"/>
  <c r="F194" i="2"/>
  <c r="H194" i="2"/>
  <c r="A195" i="2"/>
  <c r="B195" i="2"/>
  <c r="C195" i="2"/>
  <c r="D195" i="2"/>
  <c r="E195" i="2"/>
  <c r="F195" i="2"/>
  <c r="H195" i="2"/>
  <c r="A196" i="2"/>
  <c r="B196" i="2"/>
  <c r="C196" i="2"/>
  <c r="D196" i="2"/>
  <c r="E196" i="2"/>
  <c r="F196" i="2"/>
  <c r="H196" i="2"/>
  <c r="A197" i="2"/>
  <c r="B197" i="2"/>
  <c r="C197" i="2"/>
  <c r="D197" i="2"/>
  <c r="E197" i="2"/>
  <c r="F197" i="2"/>
  <c r="H197" i="2"/>
  <c r="A198" i="2"/>
  <c r="B198" i="2"/>
  <c r="C198" i="2"/>
  <c r="D198" i="2"/>
  <c r="E198" i="2"/>
  <c r="F198" i="2"/>
  <c r="H198" i="2"/>
  <c r="A199" i="2"/>
  <c r="B199" i="2"/>
  <c r="C199" i="2"/>
  <c r="D199" i="2"/>
  <c r="E199" i="2"/>
  <c r="F199" i="2"/>
  <c r="H199" i="2"/>
  <c r="A200" i="2"/>
  <c r="B200" i="2"/>
  <c r="C200" i="2"/>
  <c r="D200" i="2"/>
  <c r="E200" i="2"/>
  <c r="F200" i="2"/>
  <c r="H200" i="2"/>
  <c r="A201" i="2"/>
  <c r="B201" i="2"/>
  <c r="C201" i="2"/>
  <c r="D201" i="2"/>
  <c r="E201" i="2"/>
  <c r="F201" i="2"/>
  <c r="H201" i="2"/>
  <c r="A202" i="2"/>
  <c r="B202" i="2"/>
  <c r="C202" i="2"/>
  <c r="D202" i="2"/>
  <c r="E202" i="2"/>
  <c r="F202" i="2"/>
  <c r="H202" i="2"/>
  <c r="A203" i="2"/>
  <c r="B203" i="2"/>
  <c r="C203" i="2"/>
  <c r="D203" i="2"/>
  <c r="E203" i="2"/>
  <c r="F203" i="2"/>
  <c r="H203" i="2"/>
  <c r="A204" i="2"/>
  <c r="B204" i="2"/>
  <c r="C204" i="2"/>
  <c r="D204" i="2"/>
  <c r="E204" i="2"/>
  <c r="F204" i="2"/>
  <c r="H204" i="2"/>
  <c r="A205" i="2"/>
  <c r="B205" i="2"/>
  <c r="C205" i="2"/>
  <c r="D205" i="2"/>
  <c r="E205" i="2"/>
  <c r="F205" i="2"/>
  <c r="H205" i="2"/>
  <c r="A206" i="2"/>
  <c r="B206" i="2"/>
  <c r="C206" i="2"/>
  <c r="D206" i="2"/>
  <c r="E206" i="2"/>
  <c r="F206" i="2"/>
  <c r="H206" i="2"/>
  <c r="A207" i="2"/>
  <c r="B207" i="2"/>
  <c r="C207" i="2"/>
  <c r="D207" i="2"/>
  <c r="E207" i="2"/>
  <c r="F207" i="2"/>
  <c r="H207" i="2"/>
  <c r="A208" i="2"/>
  <c r="B208" i="2"/>
  <c r="C208" i="2"/>
  <c r="D208" i="2"/>
  <c r="E208" i="2"/>
  <c r="F208" i="2"/>
  <c r="H208" i="2"/>
  <c r="A209" i="2"/>
  <c r="B209" i="2"/>
  <c r="C209" i="2"/>
  <c r="D209" i="2"/>
  <c r="E209" i="2"/>
  <c r="F209" i="2"/>
  <c r="H209" i="2"/>
  <c r="A210" i="2"/>
  <c r="B210" i="2"/>
  <c r="C210" i="2"/>
  <c r="D210" i="2"/>
  <c r="E210" i="2"/>
  <c r="F210" i="2"/>
  <c r="H210" i="2"/>
  <c r="A211" i="2"/>
  <c r="B211" i="2"/>
  <c r="C211" i="2"/>
  <c r="D211" i="2"/>
  <c r="E211" i="2"/>
  <c r="F211" i="2"/>
  <c r="H211" i="2"/>
  <c r="A212" i="2"/>
  <c r="B212" i="2"/>
  <c r="C212" i="2"/>
  <c r="D212" i="2"/>
  <c r="E212" i="2"/>
  <c r="F212" i="2"/>
  <c r="H212" i="2"/>
  <c r="A213" i="2"/>
  <c r="B213" i="2"/>
  <c r="C213" i="2"/>
  <c r="D213" i="2"/>
  <c r="E213" i="2"/>
  <c r="F213" i="2"/>
  <c r="H213" i="2"/>
  <c r="A214" i="2"/>
  <c r="B214" i="2"/>
  <c r="C214" i="2"/>
  <c r="D214" i="2"/>
  <c r="E214" i="2"/>
  <c r="F214" i="2"/>
  <c r="H214" i="2"/>
  <c r="A215" i="2"/>
  <c r="B215" i="2"/>
  <c r="C215" i="2"/>
  <c r="D215" i="2"/>
  <c r="E215" i="2"/>
  <c r="F215" i="2"/>
  <c r="H215" i="2"/>
  <c r="A216" i="2"/>
  <c r="B216" i="2"/>
  <c r="C216" i="2"/>
  <c r="D216" i="2"/>
  <c r="E216" i="2"/>
  <c r="F216" i="2"/>
  <c r="H216" i="2"/>
  <c r="A217" i="2"/>
  <c r="B217" i="2"/>
  <c r="C217" i="2"/>
  <c r="D217" i="2"/>
  <c r="E217" i="2"/>
  <c r="F217" i="2"/>
  <c r="H217" i="2"/>
  <c r="A218" i="2"/>
  <c r="B218" i="2"/>
  <c r="C218" i="2"/>
  <c r="D218" i="2"/>
  <c r="E218" i="2"/>
  <c r="F218" i="2"/>
  <c r="H218" i="2"/>
  <c r="A219" i="2"/>
  <c r="B219" i="2"/>
  <c r="C219" i="2"/>
  <c r="D219" i="2"/>
  <c r="E219" i="2"/>
  <c r="F219" i="2"/>
  <c r="H219" i="2"/>
  <c r="A220" i="2"/>
  <c r="B220" i="2"/>
  <c r="C220" i="2"/>
  <c r="D220" i="2"/>
  <c r="E220" i="2"/>
  <c r="F220" i="2"/>
  <c r="H220" i="2"/>
  <c r="A221" i="2"/>
  <c r="B221" i="2"/>
  <c r="C221" i="2"/>
  <c r="D221" i="2"/>
  <c r="E221" i="2"/>
  <c r="F221" i="2"/>
  <c r="H221" i="2"/>
  <c r="A222" i="2"/>
  <c r="B222" i="2"/>
  <c r="C222" i="2"/>
  <c r="D222" i="2"/>
  <c r="E222" i="2"/>
  <c r="F222" i="2"/>
  <c r="H222" i="2"/>
  <c r="A223" i="2"/>
  <c r="B223" i="2"/>
  <c r="C223" i="2"/>
  <c r="D223" i="2"/>
  <c r="E223" i="2"/>
  <c r="F223" i="2"/>
  <c r="H223" i="2"/>
  <c r="A224" i="2"/>
  <c r="B224" i="2"/>
  <c r="C224" i="2"/>
  <c r="D224" i="2"/>
  <c r="E224" i="2"/>
  <c r="F224" i="2"/>
  <c r="H224" i="2"/>
  <c r="A225" i="2"/>
  <c r="B225" i="2"/>
  <c r="C225" i="2"/>
  <c r="D225" i="2"/>
  <c r="E225" i="2"/>
  <c r="F225" i="2"/>
  <c r="H225" i="2"/>
  <c r="A226" i="2"/>
  <c r="B226" i="2"/>
  <c r="C226" i="2"/>
  <c r="D226" i="2"/>
  <c r="E226" i="2"/>
  <c r="F226" i="2"/>
  <c r="H226" i="2"/>
  <c r="A227" i="2"/>
  <c r="B227" i="2"/>
  <c r="C227" i="2"/>
  <c r="D227" i="2"/>
  <c r="E227" i="2"/>
  <c r="F227" i="2"/>
  <c r="H227" i="2"/>
  <c r="A228" i="2"/>
  <c r="B228" i="2"/>
  <c r="C228" i="2"/>
  <c r="D228" i="2"/>
  <c r="E228" i="2"/>
  <c r="F228" i="2"/>
  <c r="H228" i="2"/>
  <c r="A229" i="2"/>
  <c r="B229" i="2"/>
  <c r="C229" i="2"/>
  <c r="D229" i="2"/>
  <c r="E229" i="2"/>
  <c r="F229" i="2"/>
  <c r="H229" i="2"/>
  <c r="A230" i="2"/>
  <c r="B230" i="2"/>
  <c r="C230" i="2"/>
  <c r="D230" i="2"/>
  <c r="E230" i="2"/>
  <c r="F230" i="2"/>
  <c r="H230" i="2"/>
  <c r="A231" i="2"/>
  <c r="B231" i="2"/>
  <c r="C231" i="2"/>
  <c r="D231" i="2"/>
  <c r="E231" i="2"/>
  <c r="F231" i="2"/>
  <c r="H231" i="2"/>
  <c r="A232" i="2"/>
  <c r="B232" i="2"/>
  <c r="C232" i="2"/>
  <c r="D232" i="2"/>
  <c r="E232" i="2"/>
  <c r="F232" i="2"/>
  <c r="H232" i="2"/>
  <c r="A233" i="2"/>
  <c r="B233" i="2"/>
  <c r="C233" i="2"/>
  <c r="D233" i="2"/>
  <c r="E233" i="2"/>
  <c r="F233" i="2"/>
  <c r="H233" i="2"/>
  <c r="A234" i="2"/>
  <c r="B234" i="2"/>
  <c r="C234" i="2"/>
  <c r="D234" i="2"/>
  <c r="E234" i="2"/>
  <c r="F234" i="2"/>
  <c r="H234" i="2"/>
  <c r="A235" i="2"/>
  <c r="B235" i="2"/>
  <c r="C235" i="2"/>
  <c r="D235" i="2"/>
  <c r="E235" i="2"/>
  <c r="F235" i="2"/>
  <c r="H235" i="2"/>
  <c r="A236" i="2"/>
  <c r="B236" i="2"/>
  <c r="C236" i="2"/>
  <c r="D236" i="2"/>
  <c r="E236" i="2"/>
  <c r="F236" i="2"/>
  <c r="H236" i="2"/>
  <c r="A237" i="2"/>
  <c r="B237" i="2"/>
  <c r="C237" i="2"/>
  <c r="D237" i="2"/>
  <c r="E237" i="2"/>
  <c r="F237" i="2"/>
  <c r="H237" i="2"/>
  <c r="A238" i="2"/>
  <c r="B238" i="2"/>
  <c r="C238" i="2"/>
  <c r="D238" i="2"/>
  <c r="E238" i="2"/>
  <c r="F238" i="2"/>
  <c r="H238" i="2"/>
  <c r="A239" i="2"/>
  <c r="B239" i="2"/>
  <c r="C239" i="2"/>
  <c r="D239" i="2"/>
  <c r="E239" i="2"/>
  <c r="F239" i="2"/>
  <c r="H239" i="2"/>
  <c r="A240" i="2"/>
  <c r="B240" i="2"/>
  <c r="C240" i="2"/>
  <c r="D240" i="2"/>
  <c r="E240" i="2"/>
  <c r="F240" i="2"/>
  <c r="H240" i="2"/>
  <c r="A241" i="2"/>
  <c r="B241" i="2"/>
  <c r="C241" i="2"/>
  <c r="D241" i="2"/>
  <c r="E241" i="2"/>
  <c r="F241" i="2"/>
  <c r="H241" i="2"/>
  <c r="A242" i="2"/>
  <c r="B242" i="2"/>
  <c r="C242" i="2"/>
  <c r="D242" i="2"/>
  <c r="E242" i="2"/>
  <c r="F242" i="2"/>
  <c r="H242" i="2"/>
  <c r="A243" i="2"/>
  <c r="B243" i="2"/>
  <c r="C243" i="2"/>
  <c r="D243" i="2"/>
  <c r="E243" i="2"/>
  <c r="F243" i="2"/>
  <c r="H243" i="2"/>
  <c r="A244" i="2"/>
  <c r="B244" i="2"/>
  <c r="C244" i="2"/>
  <c r="D244" i="2"/>
  <c r="E244" i="2"/>
  <c r="F244" i="2"/>
  <c r="H244" i="2"/>
  <c r="A245" i="2"/>
  <c r="B245" i="2"/>
  <c r="C245" i="2"/>
  <c r="D245" i="2"/>
  <c r="E245" i="2"/>
  <c r="F245" i="2"/>
  <c r="H245" i="2"/>
  <c r="A246" i="2"/>
  <c r="B246" i="2"/>
  <c r="C246" i="2"/>
  <c r="D246" i="2"/>
  <c r="E246" i="2"/>
  <c r="F246" i="2"/>
  <c r="H246" i="2"/>
  <c r="A247" i="2"/>
  <c r="B247" i="2"/>
  <c r="C247" i="2"/>
  <c r="D247" i="2"/>
  <c r="E247" i="2"/>
  <c r="F247" i="2"/>
  <c r="H247" i="2"/>
  <c r="A248" i="2"/>
  <c r="B248" i="2"/>
  <c r="C248" i="2"/>
  <c r="D248" i="2"/>
  <c r="E248" i="2"/>
  <c r="F248" i="2"/>
  <c r="H248" i="2"/>
  <c r="A249" i="2"/>
  <c r="B249" i="2"/>
  <c r="C249" i="2"/>
  <c r="D249" i="2"/>
  <c r="E249" i="2"/>
  <c r="F249" i="2"/>
  <c r="H249" i="2"/>
  <c r="A250" i="2"/>
  <c r="B250" i="2"/>
  <c r="C250" i="2"/>
  <c r="D250" i="2"/>
  <c r="E250" i="2"/>
  <c r="F250" i="2"/>
  <c r="H250" i="2"/>
  <c r="A251" i="2"/>
  <c r="B251" i="2"/>
  <c r="C251" i="2"/>
  <c r="D251" i="2"/>
  <c r="E251" i="2"/>
  <c r="F251" i="2"/>
  <c r="H251" i="2"/>
  <c r="A252" i="2"/>
  <c r="B252" i="2"/>
  <c r="C252" i="2"/>
  <c r="D252" i="2"/>
  <c r="E252" i="2"/>
  <c r="F252" i="2"/>
  <c r="H252" i="2"/>
  <c r="A253" i="2"/>
  <c r="B253" i="2"/>
  <c r="C253" i="2"/>
  <c r="D253" i="2"/>
  <c r="E253" i="2"/>
  <c r="F253" i="2"/>
  <c r="H253" i="2"/>
  <c r="A254" i="2"/>
  <c r="B254" i="2"/>
  <c r="C254" i="2"/>
  <c r="D254" i="2"/>
  <c r="E254" i="2"/>
  <c r="F254" i="2"/>
  <c r="H254" i="2"/>
  <c r="A255" i="2"/>
  <c r="B255" i="2"/>
  <c r="C255" i="2"/>
  <c r="D255" i="2"/>
  <c r="E255" i="2"/>
  <c r="F255" i="2"/>
  <c r="H255" i="2"/>
  <c r="A256" i="2"/>
  <c r="B256" i="2"/>
  <c r="C256" i="2"/>
  <c r="D256" i="2"/>
  <c r="E256" i="2"/>
  <c r="F256" i="2"/>
  <c r="H256" i="2"/>
  <c r="A257" i="2"/>
  <c r="B257" i="2"/>
  <c r="C257" i="2"/>
  <c r="D257" i="2"/>
  <c r="E257" i="2"/>
  <c r="F257" i="2"/>
  <c r="H257" i="2"/>
  <c r="A258" i="2"/>
  <c r="B258" i="2"/>
  <c r="C258" i="2"/>
  <c r="D258" i="2"/>
  <c r="E258" i="2"/>
  <c r="F258" i="2"/>
  <c r="H258" i="2"/>
  <c r="A259" i="2"/>
  <c r="B259" i="2"/>
  <c r="C259" i="2"/>
  <c r="D259" i="2"/>
  <c r="E259" i="2"/>
  <c r="F259" i="2"/>
  <c r="H259" i="2"/>
  <c r="A260" i="2"/>
  <c r="B260" i="2"/>
  <c r="C260" i="2"/>
  <c r="D260" i="2"/>
  <c r="E260" i="2"/>
  <c r="F260" i="2"/>
  <c r="H260" i="2"/>
  <c r="A261" i="2"/>
  <c r="B261" i="2"/>
  <c r="C261" i="2"/>
  <c r="D261" i="2"/>
  <c r="E261" i="2"/>
  <c r="F261" i="2"/>
  <c r="H261" i="2"/>
  <c r="A262" i="2"/>
  <c r="B262" i="2"/>
  <c r="C262" i="2"/>
  <c r="D262" i="2"/>
  <c r="E262" i="2"/>
  <c r="F262" i="2"/>
  <c r="H262" i="2"/>
  <c r="A263" i="2"/>
  <c r="B263" i="2"/>
  <c r="C263" i="2"/>
  <c r="D263" i="2"/>
  <c r="E263" i="2"/>
  <c r="F263" i="2"/>
  <c r="H263" i="2"/>
  <c r="A264" i="2"/>
  <c r="B264" i="2"/>
  <c r="C264" i="2"/>
  <c r="D264" i="2"/>
  <c r="E264" i="2"/>
  <c r="F264" i="2"/>
  <c r="H264" i="2"/>
  <c r="A265" i="2"/>
  <c r="B265" i="2"/>
  <c r="C265" i="2"/>
  <c r="D265" i="2"/>
  <c r="E265" i="2"/>
  <c r="F265" i="2"/>
  <c r="H265" i="2"/>
  <c r="A266" i="2"/>
  <c r="B266" i="2"/>
  <c r="C266" i="2"/>
  <c r="D266" i="2"/>
  <c r="E266" i="2"/>
  <c r="F266" i="2"/>
  <c r="H266" i="2"/>
  <c r="A267" i="2"/>
  <c r="B267" i="2"/>
  <c r="C267" i="2"/>
  <c r="D267" i="2"/>
  <c r="E267" i="2"/>
  <c r="F267" i="2"/>
  <c r="H267" i="2"/>
  <c r="A268" i="2"/>
  <c r="B268" i="2"/>
  <c r="C268" i="2"/>
  <c r="D268" i="2"/>
  <c r="E268" i="2"/>
  <c r="F268" i="2"/>
  <c r="H268" i="2"/>
  <c r="A269" i="2"/>
  <c r="B269" i="2"/>
  <c r="C269" i="2"/>
  <c r="D269" i="2"/>
  <c r="E269" i="2"/>
  <c r="F269" i="2"/>
  <c r="H269" i="2"/>
  <c r="A270" i="2"/>
  <c r="B270" i="2"/>
  <c r="C270" i="2"/>
  <c r="D270" i="2"/>
  <c r="E270" i="2"/>
  <c r="F270" i="2"/>
  <c r="H270" i="2"/>
  <c r="A271" i="2"/>
  <c r="B271" i="2"/>
  <c r="C271" i="2"/>
  <c r="D271" i="2"/>
  <c r="E271" i="2"/>
  <c r="F271" i="2"/>
  <c r="H271" i="2"/>
  <c r="A272" i="2"/>
  <c r="B272" i="2"/>
  <c r="C272" i="2"/>
  <c r="D272" i="2"/>
  <c r="E272" i="2"/>
  <c r="F272" i="2"/>
  <c r="H272" i="2"/>
  <c r="A273" i="2"/>
  <c r="B273" i="2"/>
  <c r="C273" i="2"/>
  <c r="D273" i="2"/>
  <c r="E273" i="2"/>
  <c r="F273" i="2"/>
  <c r="H273" i="2"/>
  <c r="A274" i="2"/>
  <c r="B274" i="2"/>
  <c r="C274" i="2"/>
  <c r="D274" i="2"/>
  <c r="E274" i="2"/>
  <c r="F274" i="2"/>
  <c r="H274" i="2"/>
  <c r="A275" i="2"/>
  <c r="B275" i="2"/>
  <c r="C275" i="2"/>
  <c r="D275" i="2"/>
  <c r="E275" i="2"/>
  <c r="F275" i="2"/>
  <c r="H275" i="2"/>
  <c r="A276" i="2"/>
  <c r="B276" i="2"/>
  <c r="C276" i="2"/>
  <c r="D276" i="2"/>
  <c r="E276" i="2"/>
  <c r="F276" i="2"/>
  <c r="H276" i="2"/>
  <c r="A277" i="2"/>
  <c r="B277" i="2"/>
  <c r="C277" i="2"/>
  <c r="D277" i="2"/>
  <c r="E277" i="2"/>
  <c r="F277" i="2"/>
  <c r="H277" i="2"/>
  <c r="A278" i="2"/>
  <c r="B278" i="2"/>
  <c r="C278" i="2"/>
  <c r="D278" i="2"/>
  <c r="E278" i="2"/>
  <c r="F278" i="2"/>
  <c r="H278" i="2"/>
  <c r="A279" i="2"/>
  <c r="B279" i="2"/>
  <c r="C279" i="2"/>
  <c r="D279" i="2"/>
  <c r="E279" i="2"/>
  <c r="F279" i="2"/>
  <c r="H279" i="2"/>
  <c r="A280" i="2"/>
  <c r="B280" i="2"/>
  <c r="C280" i="2"/>
  <c r="D280" i="2"/>
  <c r="E280" i="2"/>
  <c r="F280" i="2"/>
  <c r="H280" i="2"/>
  <c r="A281" i="2"/>
  <c r="B281" i="2"/>
  <c r="C281" i="2"/>
  <c r="D281" i="2"/>
  <c r="E281" i="2"/>
  <c r="F281" i="2"/>
  <c r="H281" i="2"/>
  <c r="A282" i="2"/>
  <c r="B282" i="2"/>
  <c r="C282" i="2"/>
  <c r="D282" i="2"/>
  <c r="E282" i="2"/>
  <c r="F282" i="2"/>
  <c r="H282" i="2"/>
  <c r="A283" i="2"/>
  <c r="B283" i="2"/>
  <c r="C283" i="2"/>
  <c r="D283" i="2"/>
  <c r="E283" i="2"/>
  <c r="F283" i="2"/>
  <c r="H283" i="2"/>
  <c r="A284" i="2"/>
  <c r="B284" i="2"/>
  <c r="C284" i="2"/>
  <c r="D284" i="2"/>
  <c r="E284" i="2"/>
  <c r="F284" i="2"/>
  <c r="H284" i="2"/>
  <c r="A285" i="2"/>
  <c r="B285" i="2"/>
  <c r="C285" i="2"/>
  <c r="D285" i="2"/>
  <c r="E285" i="2"/>
  <c r="F285" i="2"/>
  <c r="H285" i="2"/>
  <c r="A286" i="2"/>
  <c r="B286" i="2"/>
  <c r="C286" i="2"/>
  <c r="D286" i="2"/>
  <c r="E286" i="2"/>
  <c r="F286" i="2"/>
  <c r="H286" i="2"/>
  <c r="A287" i="2"/>
  <c r="B287" i="2"/>
  <c r="C287" i="2"/>
  <c r="D287" i="2"/>
  <c r="E287" i="2"/>
  <c r="F287" i="2"/>
  <c r="H287" i="2"/>
  <c r="A288" i="2"/>
  <c r="B288" i="2"/>
  <c r="C288" i="2"/>
  <c r="D288" i="2"/>
  <c r="E288" i="2"/>
  <c r="F288" i="2"/>
  <c r="H288" i="2"/>
  <c r="A289" i="2"/>
  <c r="B289" i="2"/>
  <c r="C289" i="2"/>
  <c r="D289" i="2"/>
  <c r="E289" i="2"/>
  <c r="F289" i="2"/>
  <c r="H289" i="2"/>
  <c r="A290" i="2"/>
  <c r="B290" i="2"/>
  <c r="C290" i="2"/>
  <c r="D290" i="2"/>
  <c r="E290" i="2"/>
  <c r="F290" i="2"/>
  <c r="H290" i="2"/>
  <c r="A291" i="2"/>
  <c r="B291" i="2"/>
  <c r="C291" i="2"/>
  <c r="D291" i="2"/>
  <c r="E291" i="2"/>
  <c r="F291" i="2"/>
  <c r="H291" i="2"/>
  <c r="A292" i="2"/>
  <c r="B292" i="2"/>
  <c r="C292" i="2"/>
  <c r="D292" i="2"/>
  <c r="E292" i="2"/>
  <c r="F292" i="2"/>
  <c r="H292" i="2"/>
  <c r="A293" i="2"/>
  <c r="B293" i="2"/>
  <c r="C293" i="2"/>
  <c r="D293" i="2"/>
  <c r="E293" i="2"/>
  <c r="F293" i="2"/>
  <c r="H293" i="2"/>
  <c r="A294" i="2"/>
  <c r="B294" i="2"/>
  <c r="C294" i="2"/>
  <c r="D294" i="2"/>
  <c r="E294" i="2"/>
  <c r="F294" i="2"/>
  <c r="H294" i="2"/>
  <c r="A295" i="2"/>
  <c r="B295" i="2"/>
  <c r="C295" i="2"/>
  <c r="D295" i="2"/>
  <c r="E295" i="2"/>
  <c r="F295" i="2"/>
  <c r="H295" i="2"/>
  <c r="A296" i="2"/>
  <c r="B296" i="2"/>
  <c r="C296" i="2"/>
  <c r="D296" i="2"/>
  <c r="E296" i="2"/>
  <c r="F296" i="2"/>
  <c r="H296" i="2"/>
  <c r="A297" i="2"/>
  <c r="B297" i="2"/>
  <c r="C297" i="2"/>
  <c r="D297" i="2"/>
  <c r="E297" i="2"/>
  <c r="F297" i="2"/>
  <c r="H297" i="2"/>
  <c r="A298" i="2"/>
  <c r="B298" i="2"/>
  <c r="C298" i="2"/>
  <c r="D298" i="2"/>
  <c r="E298" i="2"/>
  <c r="F298" i="2"/>
  <c r="H298" i="2"/>
  <c r="A299" i="2"/>
  <c r="B299" i="2"/>
  <c r="C299" i="2"/>
  <c r="D299" i="2"/>
  <c r="E299" i="2"/>
  <c r="F299" i="2"/>
  <c r="H299" i="2"/>
  <c r="A300" i="2"/>
  <c r="B300" i="2"/>
  <c r="C300" i="2"/>
  <c r="D300" i="2"/>
  <c r="E300" i="2"/>
  <c r="F300" i="2"/>
  <c r="H300" i="2"/>
  <c r="A301" i="2"/>
  <c r="B301" i="2"/>
  <c r="C301" i="2"/>
  <c r="D301" i="2"/>
  <c r="E301" i="2"/>
  <c r="F301" i="2"/>
  <c r="H301" i="2"/>
  <c r="A302" i="2"/>
  <c r="B302" i="2"/>
  <c r="C302" i="2"/>
  <c r="D302" i="2"/>
  <c r="E302" i="2"/>
  <c r="F302" i="2"/>
  <c r="H302" i="2"/>
  <c r="A303" i="2"/>
  <c r="B303" i="2"/>
  <c r="C303" i="2"/>
  <c r="D303" i="2"/>
  <c r="E303" i="2"/>
  <c r="F303" i="2"/>
  <c r="H303" i="2"/>
  <c r="A304" i="2"/>
  <c r="B304" i="2"/>
  <c r="C304" i="2"/>
  <c r="D304" i="2"/>
  <c r="E304" i="2"/>
  <c r="F304" i="2"/>
  <c r="H304" i="2"/>
  <c r="A305" i="2"/>
  <c r="B305" i="2"/>
  <c r="C305" i="2"/>
  <c r="D305" i="2"/>
  <c r="E305" i="2"/>
  <c r="F305" i="2"/>
  <c r="H305" i="2"/>
  <c r="A306" i="2"/>
  <c r="B306" i="2"/>
  <c r="C306" i="2"/>
  <c r="D306" i="2"/>
  <c r="E306" i="2"/>
  <c r="F306" i="2"/>
  <c r="H306" i="2"/>
  <c r="A307" i="2"/>
  <c r="B307" i="2"/>
  <c r="C307" i="2"/>
  <c r="D307" i="2"/>
  <c r="E307" i="2"/>
  <c r="F307" i="2"/>
  <c r="H307" i="2"/>
  <c r="A308" i="2"/>
  <c r="B308" i="2"/>
  <c r="C308" i="2"/>
  <c r="D308" i="2"/>
  <c r="E308" i="2"/>
  <c r="F308" i="2"/>
  <c r="H308" i="2"/>
  <c r="A309" i="2"/>
  <c r="B309" i="2"/>
  <c r="C309" i="2"/>
  <c r="D309" i="2"/>
  <c r="E309" i="2"/>
  <c r="F309" i="2"/>
  <c r="H309" i="2"/>
  <c r="A310" i="2"/>
  <c r="B310" i="2"/>
  <c r="C310" i="2"/>
  <c r="D310" i="2"/>
  <c r="E310" i="2"/>
  <c r="F310" i="2"/>
  <c r="H310" i="2"/>
  <c r="A311" i="2"/>
  <c r="B311" i="2"/>
  <c r="C311" i="2"/>
  <c r="D311" i="2"/>
  <c r="E311" i="2"/>
  <c r="F311" i="2"/>
  <c r="H311" i="2"/>
  <c r="A312" i="2"/>
  <c r="B312" i="2"/>
  <c r="C312" i="2"/>
  <c r="D312" i="2"/>
  <c r="E312" i="2"/>
  <c r="F312" i="2"/>
  <c r="H312" i="2"/>
  <c r="A313" i="2"/>
  <c r="B313" i="2"/>
  <c r="C313" i="2"/>
  <c r="D313" i="2"/>
  <c r="E313" i="2"/>
  <c r="F313" i="2"/>
  <c r="H313" i="2"/>
  <c r="A314" i="2"/>
  <c r="B314" i="2"/>
  <c r="C314" i="2"/>
  <c r="D314" i="2"/>
  <c r="E314" i="2"/>
  <c r="F314" i="2"/>
  <c r="H314" i="2"/>
  <c r="A315" i="2"/>
  <c r="B315" i="2"/>
  <c r="C315" i="2"/>
  <c r="D315" i="2"/>
  <c r="E315" i="2"/>
  <c r="F315" i="2"/>
  <c r="H315" i="2"/>
  <c r="A316" i="2"/>
  <c r="B316" i="2"/>
  <c r="C316" i="2"/>
  <c r="D316" i="2"/>
  <c r="E316" i="2"/>
  <c r="F316" i="2"/>
  <c r="H316" i="2"/>
  <c r="A317" i="2"/>
  <c r="B317" i="2"/>
  <c r="C317" i="2"/>
  <c r="D317" i="2"/>
  <c r="E317" i="2"/>
  <c r="F317" i="2"/>
  <c r="H317" i="2"/>
  <c r="A318" i="2"/>
  <c r="B318" i="2"/>
  <c r="C318" i="2"/>
  <c r="D318" i="2"/>
  <c r="E318" i="2"/>
  <c r="F318" i="2"/>
  <c r="H318" i="2"/>
  <c r="A319" i="2"/>
  <c r="B319" i="2"/>
  <c r="C319" i="2"/>
  <c r="D319" i="2"/>
  <c r="E319" i="2"/>
  <c r="F319" i="2"/>
  <c r="H319" i="2"/>
  <c r="A320" i="2"/>
  <c r="B320" i="2"/>
  <c r="C320" i="2"/>
  <c r="D320" i="2"/>
  <c r="E320" i="2"/>
  <c r="F320" i="2"/>
  <c r="H320" i="2"/>
  <c r="A321" i="2"/>
  <c r="B321" i="2"/>
  <c r="C321" i="2"/>
  <c r="D321" i="2"/>
  <c r="E321" i="2"/>
  <c r="F321" i="2"/>
  <c r="H321" i="2"/>
  <c r="A322" i="2"/>
  <c r="B322" i="2"/>
  <c r="C322" i="2"/>
  <c r="D322" i="2"/>
  <c r="E322" i="2"/>
  <c r="F322" i="2"/>
  <c r="H322" i="2"/>
  <c r="A323" i="2"/>
  <c r="B323" i="2"/>
  <c r="C323" i="2"/>
  <c r="D323" i="2"/>
  <c r="E323" i="2"/>
  <c r="F323" i="2"/>
  <c r="H323" i="2"/>
  <c r="A324" i="2"/>
  <c r="B324" i="2"/>
  <c r="C324" i="2"/>
  <c r="D324" i="2"/>
  <c r="E324" i="2"/>
  <c r="F324" i="2"/>
  <c r="H324" i="2"/>
  <c r="A325" i="2"/>
  <c r="B325" i="2"/>
  <c r="C325" i="2"/>
  <c r="D325" i="2"/>
  <c r="E325" i="2"/>
  <c r="F325" i="2"/>
  <c r="H325" i="2"/>
  <c r="A326" i="2"/>
  <c r="B326" i="2"/>
  <c r="C326" i="2"/>
  <c r="D326" i="2"/>
  <c r="E326" i="2"/>
  <c r="F326" i="2"/>
  <c r="H326" i="2"/>
  <c r="A327" i="2"/>
  <c r="B327" i="2"/>
  <c r="C327" i="2"/>
  <c r="D327" i="2"/>
  <c r="E327" i="2"/>
  <c r="F327" i="2"/>
  <c r="H327" i="2"/>
  <c r="A328" i="2"/>
  <c r="B328" i="2"/>
  <c r="C328" i="2"/>
  <c r="D328" i="2"/>
  <c r="E328" i="2"/>
  <c r="F328" i="2"/>
  <c r="H328" i="2"/>
  <c r="A329" i="2"/>
  <c r="B329" i="2"/>
  <c r="C329" i="2"/>
  <c r="D329" i="2"/>
  <c r="E329" i="2"/>
  <c r="F329" i="2"/>
  <c r="H329" i="2"/>
  <c r="A330" i="2"/>
  <c r="B330" i="2"/>
  <c r="C330" i="2"/>
  <c r="D330" i="2"/>
  <c r="E330" i="2"/>
  <c r="F330" i="2"/>
  <c r="H330" i="2"/>
  <c r="A331" i="2"/>
  <c r="B331" i="2"/>
  <c r="C331" i="2"/>
  <c r="D331" i="2"/>
  <c r="E331" i="2"/>
  <c r="F331" i="2"/>
  <c r="H331" i="2"/>
  <c r="A332" i="2"/>
  <c r="B332" i="2"/>
  <c r="C332" i="2"/>
  <c r="D332" i="2"/>
  <c r="E332" i="2"/>
  <c r="F332" i="2"/>
  <c r="H332" i="2"/>
  <c r="A333" i="2"/>
  <c r="B333" i="2"/>
  <c r="C333" i="2"/>
  <c r="D333" i="2"/>
  <c r="E333" i="2"/>
  <c r="F333" i="2"/>
  <c r="H333" i="2"/>
  <c r="A334" i="2"/>
  <c r="B334" i="2"/>
  <c r="C334" i="2"/>
  <c r="D334" i="2"/>
  <c r="E334" i="2"/>
  <c r="F334" i="2"/>
  <c r="H334" i="2"/>
  <c r="A335" i="2"/>
  <c r="B335" i="2"/>
  <c r="C335" i="2"/>
  <c r="D335" i="2"/>
  <c r="E335" i="2"/>
  <c r="F335" i="2"/>
  <c r="H335" i="2"/>
  <c r="A336" i="2"/>
  <c r="B336" i="2"/>
  <c r="C336" i="2"/>
  <c r="D336" i="2"/>
  <c r="E336" i="2"/>
  <c r="F336" i="2"/>
  <c r="H336" i="2"/>
  <c r="A337" i="2"/>
  <c r="B337" i="2"/>
  <c r="C337" i="2"/>
  <c r="D337" i="2"/>
  <c r="E337" i="2"/>
  <c r="F337" i="2"/>
  <c r="H337" i="2"/>
  <c r="A338" i="2"/>
  <c r="B338" i="2"/>
  <c r="C338" i="2"/>
  <c r="D338" i="2"/>
  <c r="E338" i="2"/>
  <c r="F338" i="2"/>
  <c r="H338" i="2"/>
  <c r="A339" i="2"/>
  <c r="B339" i="2"/>
  <c r="C339" i="2"/>
  <c r="D339" i="2"/>
  <c r="E339" i="2"/>
  <c r="F339" i="2"/>
  <c r="H339" i="2"/>
  <c r="A340" i="2"/>
  <c r="B340" i="2"/>
  <c r="C340" i="2"/>
  <c r="D340" i="2"/>
  <c r="E340" i="2"/>
  <c r="F340" i="2"/>
  <c r="H340" i="2"/>
  <c r="A341" i="2"/>
  <c r="B341" i="2"/>
  <c r="C341" i="2"/>
  <c r="D341" i="2"/>
  <c r="E341" i="2"/>
  <c r="F341" i="2"/>
  <c r="H341" i="2"/>
  <c r="A342" i="2"/>
  <c r="B342" i="2"/>
  <c r="C342" i="2"/>
  <c r="D342" i="2"/>
  <c r="E342" i="2"/>
  <c r="F342" i="2"/>
  <c r="H342" i="2"/>
  <c r="A343" i="2"/>
  <c r="B343" i="2"/>
  <c r="C343" i="2"/>
  <c r="D343" i="2"/>
  <c r="E343" i="2"/>
  <c r="F343" i="2"/>
  <c r="H343" i="2"/>
  <c r="A344" i="2"/>
  <c r="B344" i="2"/>
  <c r="C344" i="2"/>
  <c r="D344" i="2"/>
  <c r="E344" i="2"/>
  <c r="F344" i="2"/>
  <c r="H344" i="2"/>
  <c r="A345" i="2"/>
  <c r="B345" i="2"/>
  <c r="C345" i="2"/>
  <c r="D345" i="2"/>
  <c r="E345" i="2"/>
  <c r="F345" i="2"/>
  <c r="H345" i="2"/>
  <c r="A346" i="2"/>
  <c r="B346" i="2"/>
  <c r="C346" i="2"/>
  <c r="D346" i="2"/>
  <c r="E346" i="2"/>
  <c r="F346" i="2"/>
  <c r="H346" i="2"/>
  <c r="A347" i="2"/>
  <c r="B347" i="2"/>
  <c r="C347" i="2"/>
  <c r="D347" i="2"/>
  <c r="E347" i="2"/>
  <c r="F347" i="2"/>
  <c r="H347" i="2"/>
  <c r="A348" i="2"/>
  <c r="B348" i="2"/>
  <c r="C348" i="2"/>
  <c r="D348" i="2"/>
  <c r="E348" i="2"/>
  <c r="F348" i="2"/>
  <c r="H348" i="2"/>
  <c r="A349" i="2"/>
  <c r="B349" i="2"/>
  <c r="C349" i="2"/>
  <c r="D349" i="2"/>
  <c r="E349" i="2"/>
  <c r="F349" i="2"/>
  <c r="H349" i="2"/>
  <c r="A350" i="2"/>
  <c r="B350" i="2"/>
  <c r="C350" i="2"/>
  <c r="D350" i="2"/>
  <c r="E350" i="2"/>
  <c r="F350" i="2"/>
  <c r="H350" i="2"/>
  <c r="A351" i="2"/>
  <c r="B351" i="2"/>
  <c r="C351" i="2"/>
  <c r="D351" i="2"/>
  <c r="E351" i="2"/>
  <c r="F351" i="2"/>
  <c r="H351" i="2"/>
  <c r="A352" i="2"/>
  <c r="B352" i="2"/>
  <c r="C352" i="2"/>
  <c r="D352" i="2"/>
  <c r="E352" i="2"/>
  <c r="F352" i="2"/>
  <c r="H352" i="2"/>
  <c r="A353" i="2"/>
  <c r="B353" i="2"/>
  <c r="C353" i="2"/>
  <c r="D353" i="2"/>
  <c r="E353" i="2"/>
  <c r="F353" i="2"/>
  <c r="H353" i="2"/>
  <c r="A354" i="2"/>
  <c r="B354" i="2"/>
  <c r="C354" i="2"/>
  <c r="D354" i="2"/>
  <c r="E354" i="2"/>
  <c r="F354" i="2"/>
  <c r="H354" i="2"/>
  <c r="A355" i="2"/>
  <c r="B355" i="2"/>
  <c r="C355" i="2"/>
  <c r="D355" i="2"/>
  <c r="E355" i="2"/>
  <c r="F355" i="2"/>
  <c r="H355" i="2"/>
  <c r="A356" i="2"/>
  <c r="B356" i="2"/>
  <c r="C356" i="2"/>
  <c r="D356" i="2"/>
  <c r="E356" i="2"/>
  <c r="F356" i="2"/>
  <c r="H356" i="2"/>
  <c r="A357" i="2"/>
  <c r="B357" i="2"/>
  <c r="C357" i="2"/>
  <c r="D357" i="2"/>
  <c r="E357" i="2"/>
  <c r="F357" i="2"/>
  <c r="H357" i="2"/>
  <c r="A358" i="2"/>
  <c r="B358" i="2"/>
  <c r="C358" i="2"/>
  <c r="D358" i="2"/>
  <c r="E358" i="2"/>
  <c r="F358" i="2"/>
  <c r="H358" i="2"/>
  <c r="A359" i="2"/>
  <c r="B359" i="2"/>
  <c r="C359" i="2"/>
  <c r="D359" i="2"/>
  <c r="E359" i="2"/>
  <c r="F359" i="2"/>
  <c r="H359" i="2"/>
  <c r="A360" i="2"/>
  <c r="B360" i="2"/>
  <c r="C360" i="2"/>
  <c r="D360" i="2"/>
  <c r="E360" i="2"/>
  <c r="F360" i="2"/>
  <c r="H360" i="2"/>
  <c r="A361" i="2"/>
  <c r="B361" i="2"/>
  <c r="C361" i="2"/>
  <c r="D361" i="2"/>
  <c r="E361" i="2"/>
  <c r="F361" i="2"/>
  <c r="H361" i="2"/>
  <c r="A362" i="2"/>
  <c r="B362" i="2"/>
  <c r="C362" i="2"/>
  <c r="D362" i="2"/>
  <c r="E362" i="2"/>
  <c r="F362" i="2"/>
  <c r="H362" i="2"/>
  <c r="A363" i="2"/>
  <c r="B363" i="2"/>
  <c r="C363" i="2"/>
  <c r="D363" i="2"/>
  <c r="E363" i="2"/>
  <c r="F363" i="2"/>
  <c r="H363" i="2"/>
  <c r="A364" i="2"/>
  <c r="B364" i="2"/>
  <c r="C364" i="2"/>
  <c r="D364" i="2"/>
  <c r="E364" i="2"/>
  <c r="F364" i="2"/>
  <c r="H364" i="2"/>
  <c r="A365" i="2"/>
  <c r="B365" i="2"/>
  <c r="C365" i="2"/>
  <c r="D365" i="2"/>
  <c r="E365" i="2"/>
  <c r="F365" i="2"/>
  <c r="H365" i="2"/>
  <c r="A366" i="2"/>
  <c r="B366" i="2"/>
  <c r="C366" i="2"/>
  <c r="D366" i="2"/>
  <c r="E366" i="2"/>
  <c r="F366" i="2"/>
  <c r="H366" i="2"/>
  <c r="A367" i="2"/>
  <c r="B367" i="2"/>
  <c r="C367" i="2"/>
  <c r="D367" i="2"/>
  <c r="E367" i="2"/>
  <c r="F367" i="2"/>
  <c r="H367" i="2"/>
  <c r="A368" i="2"/>
  <c r="B368" i="2"/>
  <c r="C368" i="2"/>
  <c r="D368" i="2"/>
  <c r="E368" i="2"/>
  <c r="F368" i="2"/>
  <c r="H368" i="2"/>
  <c r="A369" i="2"/>
  <c r="B369" i="2"/>
  <c r="C369" i="2"/>
  <c r="D369" i="2"/>
  <c r="E369" i="2"/>
  <c r="F369" i="2"/>
  <c r="H369" i="2"/>
  <c r="A370" i="2"/>
  <c r="B370" i="2"/>
  <c r="C370" i="2"/>
  <c r="D370" i="2"/>
  <c r="E370" i="2"/>
  <c r="F370" i="2"/>
  <c r="H370" i="2"/>
  <c r="A371" i="2"/>
  <c r="B371" i="2"/>
  <c r="C371" i="2"/>
  <c r="D371" i="2"/>
  <c r="E371" i="2"/>
  <c r="F371" i="2"/>
  <c r="H371" i="2"/>
  <c r="A372" i="2"/>
  <c r="B372" i="2"/>
  <c r="C372" i="2"/>
  <c r="D372" i="2"/>
  <c r="E372" i="2"/>
  <c r="F372" i="2"/>
  <c r="H372" i="2"/>
  <c r="A373" i="2"/>
  <c r="B373" i="2"/>
  <c r="C373" i="2"/>
  <c r="D373" i="2"/>
  <c r="E373" i="2"/>
  <c r="F373" i="2"/>
  <c r="H373" i="2"/>
  <c r="A374" i="2"/>
  <c r="B374" i="2"/>
  <c r="C374" i="2"/>
  <c r="D374" i="2"/>
  <c r="E374" i="2"/>
  <c r="F374" i="2"/>
  <c r="H374" i="2"/>
  <c r="A375" i="2"/>
  <c r="B375" i="2"/>
  <c r="C375" i="2"/>
  <c r="D375" i="2"/>
  <c r="E375" i="2"/>
  <c r="F375" i="2"/>
  <c r="H375" i="2"/>
  <c r="A376" i="2"/>
  <c r="B376" i="2"/>
  <c r="C376" i="2"/>
  <c r="D376" i="2"/>
  <c r="E376" i="2"/>
  <c r="F376" i="2"/>
  <c r="H376" i="2"/>
  <c r="A377" i="2"/>
  <c r="B377" i="2"/>
  <c r="C377" i="2"/>
  <c r="D377" i="2"/>
  <c r="E377" i="2"/>
  <c r="F377" i="2"/>
  <c r="H377" i="2"/>
  <c r="A378" i="2"/>
  <c r="B378" i="2"/>
  <c r="C378" i="2"/>
  <c r="D378" i="2"/>
  <c r="E378" i="2"/>
  <c r="F378" i="2"/>
  <c r="H378" i="2"/>
  <c r="A379" i="2"/>
  <c r="B379" i="2"/>
  <c r="C379" i="2"/>
  <c r="D379" i="2"/>
  <c r="E379" i="2"/>
  <c r="F379" i="2"/>
  <c r="H379" i="2"/>
  <c r="A380" i="2"/>
  <c r="B380" i="2"/>
  <c r="C380" i="2"/>
  <c r="D380" i="2"/>
  <c r="E380" i="2"/>
  <c r="F380" i="2"/>
  <c r="H380" i="2"/>
  <c r="A381" i="2"/>
  <c r="B381" i="2"/>
  <c r="C381" i="2"/>
  <c r="D381" i="2"/>
  <c r="E381" i="2"/>
  <c r="F381" i="2"/>
  <c r="H381" i="2"/>
  <c r="A382" i="2"/>
  <c r="B382" i="2"/>
  <c r="C382" i="2"/>
  <c r="D382" i="2"/>
  <c r="E382" i="2"/>
  <c r="F382" i="2"/>
  <c r="H382" i="2"/>
  <c r="A383" i="2"/>
  <c r="B383" i="2"/>
  <c r="C383" i="2"/>
  <c r="D383" i="2"/>
  <c r="E383" i="2"/>
  <c r="F383" i="2"/>
  <c r="H383" i="2"/>
  <c r="A384" i="2"/>
  <c r="B384" i="2"/>
  <c r="C384" i="2"/>
  <c r="D384" i="2"/>
  <c r="E384" i="2"/>
  <c r="F384" i="2"/>
  <c r="H384" i="2"/>
  <c r="A385" i="2"/>
  <c r="B385" i="2"/>
  <c r="C385" i="2"/>
  <c r="D385" i="2"/>
  <c r="E385" i="2"/>
  <c r="F385" i="2"/>
  <c r="H385" i="2"/>
  <c r="A386" i="2"/>
  <c r="B386" i="2"/>
  <c r="C386" i="2"/>
  <c r="D386" i="2"/>
  <c r="E386" i="2"/>
  <c r="F386" i="2"/>
  <c r="H386" i="2"/>
  <c r="A387" i="2"/>
  <c r="B387" i="2"/>
  <c r="C387" i="2"/>
  <c r="D387" i="2"/>
  <c r="E387" i="2"/>
  <c r="F387" i="2"/>
  <c r="H387" i="2"/>
  <c r="A388" i="2"/>
  <c r="B388" i="2"/>
  <c r="C388" i="2"/>
  <c r="D388" i="2"/>
  <c r="E388" i="2"/>
  <c r="F388" i="2"/>
  <c r="H388" i="2"/>
  <c r="A389" i="2"/>
  <c r="B389" i="2"/>
  <c r="C389" i="2"/>
  <c r="D389" i="2"/>
  <c r="E389" i="2"/>
  <c r="F389" i="2"/>
  <c r="H389" i="2"/>
  <c r="A390" i="2"/>
  <c r="B390" i="2"/>
  <c r="C390" i="2"/>
  <c r="D390" i="2"/>
  <c r="E390" i="2"/>
  <c r="F390" i="2"/>
  <c r="H390" i="2"/>
  <c r="A391" i="2"/>
  <c r="B391" i="2"/>
  <c r="C391" i="2"/>
  <c r="D391" i="2"/>
  <c r="E391" i="2"/>
  <c r="F391" i="2"/>
  <c r="H391" i="2"/>
  <c r="A392" i="2"/>
  <c r="B392" i="2"/>
  <c r="C392" i="2"/>
  <c r="D392" i="2"/>
  <c r="E392" i="2"/>
  <c r="F392" i="2"/>
  <c r="H392" i="2"/>
  <c r="A393" i="2"/>
  <c r="B393" i="2"/>
  <c r="C393" i="2"/>
  <c r="D393" i="2"/>
  <c r="E393" i="2"/>
  <c r="F393" i="2"/>
  <c r="H393" i="2"/>
  <c r="A394" i="2"/>
  <c r="B394" i="2"/>
  <c r="C394" i="2"/>
  <c r="D394" i="2"/>
  <c r="E394" i="2"/>
  <c r="F394" i="2"/>
  <c r="H394" i="2"/>
  <c r="A395" i="2"/>
  <c r="B395" i="2"/>
  <c r="C395" i="2"/>
  <c r="D395" i="2"/>
  <c r="E395" i="2"/>
  <c r="F395" i="2"/>
  <c r="H395" i="2"/>
  <c r="A396" i="2"/>
  <c r="B396" i="2"/>
  <c r="C396" i="2"/>
  <c r="D396" i="2"/>
  <c r="E396" i="2"/>
  <c r="F396" i="2"/>
  <c r="H396" i="2"/>
  <c r="A397" i="2"/>
  <c r="B397" i="2"/>
  <c r="C397" i="2"/>
  <c r="D397" i="2"/>
  <c r="E397" i="2"/>
  <c r="F397" i="2"/>
  <c r="H397" i="2"/>
  <c r="A398" i="2"/>
  <c r="B398" i="2"/>
  <c r="C398" i="2"/>
  <c r="D398" i="2"/>
  <c r="E398" i="2"/>
  <c r="F398" i="2"/>
  <c r="H398" i="2"/>
  <c r="A399" i="2"/>
  <c r="B399" i="2"/>
  <c r="C399" i="2"/>
  <c r="D399" i="2"/>
  <c r="E399" i="2"/>
  <c r="F399" i="2"/>
  <c r="H399" i="2"/>
  <c r="A400" i="2"/>
  <c r="B400" i="2"/>
  <c r="C400" i="2"/>
  <c r="D400" i="2"/>
  <c r="E400" i="2"/>
  <c r="F400" i="2"/>
  <c r="H400" i="2"/>
  <c r="A401" i="2"/>
  <c r="B401" i="2"/>
  <c r="C401" i="2"/>
  <c r="D401" i="2"/>
  <c r="E401" i="2"/>
  <c r="F401" i="2"/>
  <c r="H401" i="2"/>
  <c r="A402" i="2"/>
  <c r="B402" i="2"/>
  <c r="C402" i="2"/>
  <c r="D402" i="2"/>
  <c r="E402" i="2"/>
  <c r="F402" i="2"/>
  <c r="H402" i="2"/>
  <c r="A403" i="2"/>
  <c r="B403" i="2"/>
  <c r="C403" i="2"/>
  <c r="D403" i="2"/>
  <c r="E403" i="2"/>
  <c r="F403" i="2"/>
  <c r="H403" i="2"/>
  <c r="A404" i="2"/>
  <c r="B404" i="2"/>
  <c r="C404" i="2"/>
  <c r="D404" i="2"/>
  <c r="E404" i="2"/>
  <c r="F404" i="2"/>
  <c r="H404" i="2"/>
  <c r="A405" i="2"/>
  <c r="B405" i="2"/>
  <c r="C405" i="2"/>
  <c r="D405" i="2"/>
  <c r="E405" i="2"/>
  <c r="F405" i="2"/>
  <c r="H405" i="2"/>
  <c r="A406" i="2"/>
  <c r="B406" i="2"/>
  <c r="C406" i="2"/>
  <c r="D406" i="2"/>
  <c r="E406" i="2"/>
  <c r="F406" i="2"/>
  <c r="H406" i="2"/>
  <c r="A407" i="2"/>
  <c r="B407" i="2"/>
  <c r="C407" i="2"/>
  <c r="D407" i="2"/>
  <c r="E407" i="2"/>
  <c r="F407" i="2"/>
  <c r="H407" i="2"/>
  <c r="A408" i="2"/>
  <c r="B408" i="2"/>
  <c r="C408" i="2"/>
  <c r="D408" i="2"/>
  <c r="E408" i="2"/>
  <c r="F408" i="2"/>
  <c r="H408" i="2"/>
  <c r="A409" i="2"/>
  <c r="B409" i="2"/>
  <c r="C409" i="2"/>
  <c r="D409" i="2"/>
  <c r="E409" i="2"/>
  <c r="F409" i="2"/>
  <c r="H409" i="2"/>
  <c r="A410" i="2"/>
  <c r="B410" i="2"/>
  <c r="C410" i="2"/>
  <c r="D410" i="2"/>
  <c r="E410" i="2"/>
  <c r="F410" i="2"/>
  <c r="H410" i="2"/>
  <c r="A411" i="2"/>
  <c r="B411" i="2"/>
  <c r="C411" i="2"/>
  <c r="D411" i="2"/>
  <c r="E411" i="2"/>
  <c r="F411" i="2"/>
  <c r="H411" i="2"/>
  <c r="A412" i="2"/>
  <c r="B412" i="2"/>
  <c r="C412" i="2"/>
  <c r="D412" i="2"/>
  <c r="E412" i="2"/>
  <c r="F412" i="2"/>
  <c r="H412" i="2"/>
  <c r="A413" i="2"/>
  <c r="B413" i="2"/>
  <c r="C413" i="2"/>
  <c r="D413" i="2"/>
  <c r="E413" i="2"/>
  <c r="F413" i="2"/>
  <c r="H413" i="2"/>
  <c r="A414" i="2"/>
  <c r="B414" i="2"/>
  <c r="C414" i="2"/>
  <c r="D414" i="2"/>
  <c r="E414" i="2"/>
  <c r="F414" i="2"/>
  <c r="H414" i="2"/>
  <c r="A415" i="2"/>
  <c r="B415" i="2"/>
  <c r="C415" i="2"/>
  <c r="D415" i="2"/>
  <c r="E415" i="2"/>
  <c r="F415" i="2"/>
  <c r="H415" i="2"/>
  <c r="A416" i="2"/>
  <c r="B416" i="2"/>
  <c r="C416" i="2"/>
  <c r="D416" i="2"/>
  <c r="E416" i="2"/>
  <c r="F416" i="2"/>
  <c r="H416" i="2"/>
  <c r="A417" i="2"/>
  <c r="B417" i="2"/>
  <c r="C417" i="2"/>
  <c r="D417" i="2"/>
  <c r="E417" i="2"/>
  <c r="F417" i="2"/>
  <c r="H417" i="2"/>
  <c r="A418" i="2"/>
  <c r="B418" i="2"/>
  <c r="C418" i="2"/>
  <c r="D418" i="2"/>
  <c r="E418" i="2"/>
  <c r="F418" i="2"/>
  <c r="H418" i="2"/>
  <c r="A419" i="2"/>
  <c r="B419" i="2"/>
  <c r="C419" i="2"/>
  <c r="D419" i="2"/>
  <c r="E419" i="2"/>
  <c r="F419" i="2"/>
  <c r="H419" i="2"/>
  <c r="A420" i="2"/>
  <c r="B420" i="2"/>
  <c r="C420" i="2"/>
  <c r="D420" i="2"/>
  <c r="E420" i="2"/>
  <c r="F420" i="2"/>
  <c r="H420" i="2"/>
  <c r="A421" i="2"/>
  <c r="B421" i="2"/>
  <c r="C421" i="2"/>
  <c r="D421" i="2"/>
  <c r="E421" i="2"/>
  <c r="F421" i="2"/>
  <c r="H421" i="2"/>
  <c r="A422" i="2"/>
  <c r="B422" i="2"/>
  <c r="C422" i="2"/>
  <c r="D422" i="2"/>
  <c r="E422" i="2"/>
  <c r="F422" i="2"/>
  <c r="H422" i="2"/>
  <c r="A423" i="2"/>
  <c r="B423" i="2"/>
  <c r="C423" i="2"/>
  <c r="D423" i="2"/>
  <c r="E423" i="2"/>
  <c r="F423" i="2"/>
  <c r="H423" i="2"/>
  <c r="A424" i="2"/>
  <c r="B424" i="2"/>
  <c r="C424" i="2"/>
  <c r="D424" i="2"/>
  <c r="E424" i="2"/>
  <c r="F424" i="2"/>
  <c r="H424" i="2"/>
  <c r="A425" i="2"/>
  <c r="B425" i="2"/>
  <c r="C425" i="2"/>
  <c r="D425" i="2"/>
  <c r="E425" i="2"/>
  <c r="F425" i="2"/>
  <c r="H425" i="2"/>
  <c r="A426" i="2"/>
  <c r="B426" i="2"/>
  <c r="C426" i="2"/>
  <c r="D426" i="2"/>
  <c r="E426" i="2"/>
  <c r="F426" i="2"/>
  <c r="H426" i="2"/>
  <c r="A427" i="2"/>
  <c r="B427" i="2"/>
  <c r="C427" i="2"/>
  <c r="D427" i="2"/>
  <c r="E427" i="2"/>
  <c r="F427" i="2"/>
  <c r="H427" i="2"/>
  <c r="A428" i="2"/>
  <c r="B428" i="2"/>
  <c r="C428" i="2"/>
  <c r="D428" i="2"/>
  <c r="E428" i="2"/>
  <c r="F428" i="2"/>
  <c r="H428" i="2"/>
  <c r="A429" i="2"/>
  <c r="B429" i="2"/>
  <c r="C429" i="2"/>
  <c r="D429" i="2"/>
  <c r="E429" i="2"/>
  <c r="F429" i="2"/>
  <c r="H429" i="2"/>
  <c r="A430" i="2"/>
  <c r="B430" i="2"/>
  <c r="C430" i="2"/>
  <c r="D430" i="2"/>
  <c r="E430" i="2"/>
  <c r="F430" i="2"/>
  <c r="H430" i="2"/>
  <c r="A431" i="2"/>
  <c r="B431" i="2"/>
  <c r="C431" i="2"/>
  <c r="D431" i="2"/>
  <c r="E431" i="2"/>
  <c r="F431" i="2"/>
  <c r="H431" i="2"/>
  <c r="A432" i="2"/>
  <c r="B432" i="2"/>
  <c r="C432" i="2"/>
  <c r="D432" i="2"/>
  <c r="E432" i="2"/>
  <c r="F432" i="2"/>
  <c r="H432" i="2"/>
  <c r="A433" i="2"/>
  <c r="B433" i="2"/>
  <c r="C433" i="2"/>
  <c r="D433" i="2"/>
  <c r="E433" i="2"/>
  <c r="F433" i="2"/>
  <c r="H433" i="2"/>
  <c r="A434" i="2"/>
  <c r="B434" i="2"/>
  <c r="C434" i="2"/>
  <c r="D434" i="2"/>
  <c r="E434" i="2"/>
  <c r="F434" i="2"/>
  <c r="H434" i="2"/>
  <c r="A435" i="2"/>
  <c r="B435" i="2"/>
  <c r="C435" i="2"/>
  <c r="D435" i="2"/>
  <c r="E435" i="2"/>
  <c r="F435" i="2"/>
  <c r="H435" i="2"/>
  <c r="A436" i="2"/>
  <c r="B436" i="2"/>
  <c r="C436" i="2"/>
  <c r="D436" i="2"/>
  <c r="E436" i="2"/>
  <c r="F436" i="2"/>
  <c r="H436" i="2"/>
  <c r="A437" i="2"/>
  <c r="B437" i="2"/>
  <c r="C437" i="2"/>
  <c r="D437" i="2"/>
  <c r="E437" i="2"/>
  <c r="F437" i="2"/>
  <c r="H437" i="2"/>
  <c r="A438" i="2"/>
  <c r="B438" i="2"/>
  <c r="C438" i="2"/>
  <c r="D438" i="2"/>
  <c r="E438" i="2"/>
  <c r="F438" i="2"/>
  <c r="H438" i="2"/>
  <c r="A439" i="2"/>
  <c r="B439" i="2"/>
  <c r="C439" i="2"/>
  <c r="D439" i="2"/>
  <c r="E439" i="2"/>
  <c r="F439" i="2"/>
  <c r="H439" i="2"/>
  <c r="A440" i="2"/>
  <c r="B440" i="2"/>
  <c r="C440" i="2"/>
  <c r="D440" i="2"/>
  <c r="E440" i="2"/>
  <c r="F440" i="2"/>
  <c r="H440" i="2"/>
  <c r="A441" i="2"/>
  <c r="B441" i="2"/>
  <c r="C441" i="2"/>
  <c r="D441" i="2"/>
  <c r="E441" i="2"/>
  <c r="F441" i="2"/>
  <c r="H441" i="2"/>
  <c r="A442" i="2"/>
  <c r="B442" i="2"/>
  <c r="C442" i="2"/>
  <c r="D442" i="2"/>
  <c r="E442" i="2"/>
  <c r="F442" i="2"/>
  <c r="H442" i="2"/>
  <c r="A443" i="2"/>
  <c r="B443" i="2"/>
  <c r="C443" i="2"/>
  <c r="D443" i="2"/>
  <c r="E443" i="2"/>
  <c r="F443" i="2"/>
  <c r="H443" i="2"/>
  <c r="A444" i="2"/>
  <c r="B444" i="2"/>
  <c r="C444" i="2"/>
  <c r="D444" i="2"/>
  <c r="E444" i="2"/>
  <c r="F444" i="2"/>
  <c r="H444" i="2"/>
  <c r="A445" i="2"/>
  <c r="B445" i="2"/>
  <c r="C445" i="2"/>
  <c r="D445" i="2"/>
  <c r="E445" i="2"/>
  <c r="F445" i="2"/>
  <c r="H445" i="2"/>
  <c r="A446" i="2"/>
  <c r="B446" i="2"/>
  <c r="C446" i="2"/>
  <c r="D446" i="2"/>
  <c r="E446" i="2"/>
  <c r="F446" i="2"/>
  <c r="H446" i="2"/>
  <c r="A447" i="2"/>
  <c r="B447" i="2"/>
  <c r="C447" i="2"/>
  <c r="D447" i="2"/>
  <c r="E447" i="2"/>
  <c r="F447" i="2"/>
  <c r="H447" i="2"/>
  <c r="A448" i="2"/>
  <c r="B448" i="2"/>
  <c r="C448" i="2"/>
  <c r="D448" i="2"/>
  <c r="E448" i="2"/>
  <c r="F448" i="2"/>
  <c r="H448" i="2"/>
  <c r="A449" i="2"/>
  <c r="B449" i="2"/>
  <c r="C449" i="2"/>
  <c r="D449" i="2"/>
  <c r="E449" i="2"/>
  <c r="F449" i="2"/>
  <c r="H449" i="2"/>
  <c r="A450" i="2"/>
  <c r="B450" i="2"/>
  <c r="C450" i="2"/>
  <c r="D450" i="2"/>
  <c r="E450" i="2"/>
  <c r="F450" i="2"/>
  <c r="H450" i="2"/>
  <c r="A451" i="2"/>
  <c r="B451" i="2"/>
  <c r="C451" i="2"/>
  <c r="D451" i="2"/>
  <c r="E451" i="2"/>
  <c r="F451" i="2"/>
  <c r="H451" i="2"/>
  <c r="A452" i="2"/>
  <c r="B452" i="2"/>
  <c r="C452" i="2"/>
  <c r="D452" i="2"/>
  <c r="E452" i="2"/>
  <c r="F452" i="2"/>
  <c r="H452" i="2"/>
  <c r="A453" i="2"/>
  <c r="B453" i="2"/>
  <c r="C453" i="2"/>
  <c r="D453" i="2"/>
  <c r="E453" i="2"/>
  <c r="F453" i="2"/>
  <c r="H453" i="2"/>
  <c r="A454" i="2"/>
  <c r="B454" i="2"/>
  <c r="C454" i="2"/>
  <c r="D454" i="2"/>
  <c r="E454" i="2"/>
  <c r="F454" i="2"/>
  <c r="H454" i="2"/>
  <c r="A455" i="2"/>
  <c r="B455" i="2"/>
  <c r="C455" i="2"/>
  <c r="D455" i="2"/>
  <c r="E455" i="2"/>
  <c r="F455" i="2"/>
  <c r="H455" i="2"/>
  <c r="A456" i="2"/>
  <c r="B456" i="2"/>
  <c r="C456" i="2"/>
  <c r="D456" i="2"/>
  <c r="E456" i="2"/>
  <c r="F456" i="2"/>
  <c r="H456" i="2"/>
  <c r="A457" i="2"/>
  <c r="B457" i="2"/>
  <c r="C457" i="2"/>
  <c r="D457" i="2"/>
  <c r="E457" i="2"/>
  <c r="F457" i="2"/>
  <c r="H457" i="2"/>
  <c r="A458" i="2"/>
  <c r="B458" i="2"/>
  <c r="C458" i="2"/>
  <c r="D458" i="2"/>
  <c r="E458" i="2"/>
  <c r="F458" i="2"/>
  <c r="H458" i="2"/>
  <c r="A459" i="2"/>
  <c r="B459" i="2"/>
  <c r="C459" i="2"/>
  <c r="D459" i="2"/>
  <c r="E459" i="2"/>
  <c r="F459" i="2"/>
  <c r="H459" i="2"/>
  <c r="A460" i="2"/>
  <c r="B460" i="2"/>
  <c r="C460" i="2"/>
  <c r="D460" i="2"/>
  <c r="E460" i="2"/>
  <c r="F460" i="2"/>
  <c r="H460" i="2"/>
  <c r="A461" i="2"/>
  <c r="B461" i="2"/>
  <c r="C461" i="2"/>
  <c r="D461" i="2"/>
  <c r="E461" i="2"/>
  <c r="F461" i="2"/>
  <c r="H461" i="2"/>
  <c r="A462" i="2"/>
  <c r="B462" i="2"/>
  <c r="C462" i="2"/>
  <c r="D462" i="2"/>
  <c r="E462" i="2"/>
  <c r="F462" i="2"/>
  <c r="H462" i="2"/>
  <c r="A463" i="2"/>
  <c r="B463" i="2"/>
  <c r="C463" i="2"/>
  <c r="D463" i="2"/>
  <c r="E463" i="2"/>
  <c r="F463" i="2"/>
  <c r="H463" i="2"/>
  <c r="A464" i="2"/>
  <c r="B464" i="2"/>
  <c r="C464" i="2"/>
  <c r="D464" i="2"/>
  <c r="E464" i="2"/>
  <c r="F464" i="2"/>
  <c r="H464" i="2"/>
  <c r="A465" i="2"/>
  <c r="B465" i="2"/>
  <c r="C465" i="2"/>
  <c r="D465" i="2"/>
  <c r="E465" i="2"/>
  <c r="F465" i="2"/>
  <c r="H465" i="2"/>
  <c r="A466" i="2"/>
  <c r="B466" i="2"/>
  <c r="C466" i="2"/>
  <c r="D466" i="2"/>
  <c r="E466" i="2"/>
  <c r="F466" i="2"/>
  <c r="H466" i="2"/>
  <c r="A467" i="2"/>
  <c r="B467" i="2"/>
  <c r="C467" i="2"/>
  <c r="D467" i="2"/>
  <c r="E467" i="2"/>
  <c r="F467" i="2"/>
  <c r="H467" i="2"/>
  <c r="A468" i="2"/>
  <c r="B468" i="2"/>
  <c r="C468" i="2"/>
  <c r="D468" i="2"/>
  <c r="E468" i="2"/>
  <c r="F468" i="2"/>
  <c r="H468" i="2"/>
  <c r="A469" i="2"/>
  <c r="B469" i="2"/>
  <c r="C469" i="2"/>
  <c r="D469" i="2"/>
  <c r="E469" i="2"/>
  <c r="F469" i="2"/>
  <c r="H469" i="2"/>
  <c r="A470" i="2"/>
  <c r="B470" i="2"/>
  <c r="C470" i="2"/>
  <c r="D470" i="2"/>
  <c r="E470" i="2"/>
  <c r="F470" i="2"/>
  <c r="H470" i="2"/>
  <c r="A471" i="2"/>
  <c r="B471" i="2"/>
  <c r="C471" i="2"/>
  <c r="D471" i="2"/>
  <c r="E471" i="2"/>
  <c r="F471" i="2"/>
  <c r="H471" i="2"/>
  <c r="A472" i="2"/>
  <c r="B472" i="2"/>
  <c r="C472" i="2"/>
  <c r="D472" i="2"/>
  <c r="E472" i="2"/>
  <c r="F472" i="2"/>
  <c r="H472" i="2"/>
  <c r="A473" i="2"/>
  <c r="B473" i="2"/>
  <c r="C473" i="2"/>
  <c r="D473" i="2"/>
  <c r="E473" i="2"/>
  <c r="F473" i="2"/>
  <c r="H473" i="2"/>
  <c r="A474" i="2"/>
  <c r="B474" i="2"/>
  <c r="C474" i="2"/>
  <c r="D474" i="2"/>
  <c r="E474" i="2"/>
  <c r="F474" i="2"/>
  <c r="H474" i="2"/>
  <c r="A475" i="2"/>
  <c r="B475" i="2"/>
  <c r="C475" i="2"/>
  <c r="D475" i="2"/>
  <c r="E475" i="2"/>
  <c r="F475" i="2"/>
  <c r="H475" i="2"/>
  <c r="A476" i="2"/>
  <c r="B476" i="2"/>
  <c r="C476" i="2"/>
  <c r="D476" i="2"/>
  <c r="E476" i="2"/>
  <c r="F476" i="2"/>
  <c r="H476" i="2"/>
  <c r="A477" i="2"/>
  <c r="B477" i="2"/>
  <c r="C477" i="2"/>
  <c r="D477" i="2"/>
  <c r="E477" i="2"/>
  <c r="F477" i="2"/>
  <c r="H477" i="2"/>
  <c r="A478" i="2"/>
  <c r="B478" i="2"/>
  <c r="C478" i="2"/>
  <c r="D478" i="2"/>
  <c r="E478" i="2"/>
  <c r="F478" i="2"/>
  <c r="H478" i="2"/>
  <c r="A479" i="2"/>
  <c r="B479" i="2"/>
  <c r="C479" i="2"/>
  <c r="D479" i="2"/>
  <c r="E479" i="2"/>
  <c r="F479" i="2"/>
  <c r="H479" i="2"/>
  <c r="A480" i="2"/>
  <c r="B480" i="2"/>
  <c r="C480" i="2"/>
  <c r="D480" i="2"/>
  <c r="E480" i="2"/>
  <c r="F480" i="2"/>
  <c r="H480" i="2"/>
  <c r="A481" i="2"/>
  <c r="B481" i="2"/>
  <c r="C481" i="2"/>
  <c r="D481" i="2"/>
  <c r="E481" i="2"/>
  <c r="F481" i="2"/>
  <c r="H481" i="2"/>
  <c r="A482" i="2"/>
  <c r="B482" i="2"/>
  <c r="C482" i="2"/>
  <c r="D482" i="2"/>
  <c r="E482" i="2"/>
  <c r="F482" i="2"/>
  <c r="H482" i="2"/>
  <c r="A483" i="2"/>
  <c r="B483" i="2"/>
  <c r="C483" i="2"/>
  <c r="D483" i="2"/>
  <c r="E483" i="2"/>
  <c r="F483" i="2"/>
  <c r="H483" i="2"/>
  <c r="A484" i="2"/>
  <c r="B484" i="2"/>
  <c r="C484" i="2"/>
  <c r="D484" i="2"/>
  <c r="E484" i="2"/>
  <c r="F484" i="2"/>
  <c r="H484" i="2"/>
  <c r="A485" i="2"/>
  <c r="B485" i="2"/>
  <c r="C485" i="2"/>
  <c r="D485" i="2"/>
  <c r="E485" i="2"/>
  <c r="F485" i="2"/>
  <c r="H485" i="2"/>
  <c r="A486" i="2"/>
  <c r="B486" i="2"/>
  <c r="C486" i="2"/>
  <c r="D486" i="2"/>
  <c r="E486" i="2"/>
  <c r="F486" i="2"/>
  <c r="H486" i="2"/>
  <c r="A487" i="2"/>
  <c r="B487" i="2"/>
  <c r="C487" i="2"/>
  <c r="D487" i="2"/>
  <c r="E487" i="2"/>
  <c r="F487" i="2"/>
  <c r="H487" i="2"/>
  <c r="A488" i="2"/>
  <c r="B488" i="2"/>
  <c r="C488" i="2"/>
  <c r="D488" i="2"/>
  <c r="E488" i="2"/>
  <c r="F488" i="2"/>
  <c r="H488" i="2"/>
  <c r="A489" i="2"/>
  <c r="B489" i="2"/>
  <c r="C489" i="2"/>
  <c r="D489" i="2"/>
  <c r="E489" i="2"/>
  <c r="F489" i="2"/>
  <c r="H489" i="2"/>
  <c r="A490" i="2"/>
  <c r="B490" i="2"/>
  <c r="C490" i="2"/>
  <c r="D490" i="2"/>
  <c r="E490" i="2"/>
  <c r="F490" i="2"/>
  <c r="H490" i="2"/>
  <c r="A491" i="2"/>
  <c r="B491" i="2"/>
  <c r="C491" i="2"/>
  <c r="D491" i="2"/>
  <c r="E491" i="2"/>
  <c r="F491" i="2"/>
  <c r="H491" i="2"/>
  <c r="A492" i="2"/>
  <c r="B492" i="2"/>
  <c r="C492" i="2"/>
  <c r="D492" i="2"/>
  <c r="E492" i="2"/>
  <c r="F492" i="2"/>
  <c r="H492" i="2"/>
  <c r="A493" i="2"/>
  <c r="B493" i="2"/>
  <c r="C493" i="2"/>
  <c r="D493" i="2"/>
  <c r="E493" i="2"/>
  <c r="F493" i="2"/>
  <c r="H493" i="2"/>
  <c r="A494" i="2"/>
  <c r="B494" i="2"/>
  <c r="C494" i="2"/>
  <c r="D494" i="2"/>
  <c r="E494" i="2"/>
  <c r="F494" i="2"/>
  <c r="H494" i="2"/>
  <c r="A495" i="2"/>
  <c r="B495" i="2"/>
  <c r="C495" i="2"/>
  <c r="D495" i="2"/>
  <c r="E495" i="2"/>
  <c r="F495" i="2"/>
  <c r="H495" i="2"/>
  <c r="A496" i="2"/>
  <c r="B496" i="2"/>
  <c r="C496" i="2"/>
  <c r="D496" i="2"/>
  <c r="E496" i="2"/>
  <c r="F496" i="2"/>
  <c r="H496" i="2"/>
  <c r="A497" i="2"/>
  <c r="B497" i="2"/>
  <c r="C497" i="2"/>
  <c r="D497" i="2"/>
  <c r="E497" i="2"/>
  <c r="F497" i="2"/>
  <c r="H497" i="2"/>
  <c r="A498" i="2"/>
  <c r="B498" i="2"/>
  <c r="C498" i="2"/>
  <c r="D498" i="2"/>
  <c r="E498" i="2"/>
  <c r="F498" i="2"/>
  <c r="H498" i="2"/>
  <c r="A499" i="2"/>
  <c r="B499" i="2"/>
  <c r="C499" i="2"/>
  <c r="D499" i="2"/>
  <c r="E499" i="2"/>
  <c r="F499" i="2"/>
  <c r="H499" i="2"/>
  <c r="A500" i="2"/>
  <c r="B500" i="2"/>
  <c r="C500" i="2"/>
  <c r="D500" i="2"/>
  <c r="E500" i="2"/>
  <c r="F500" i="2"/>
  <c r="H500" i="2"/>
  <c r="A501" i="2"/>
  <c r="B501" i="2"/>
  <c r="C501" i="2"/>
  <c r="D501" i="2"/>
  <c r="E501" i="2"/>
  <c r="F501" i="2"/>
  <c r="H501" i="2"/>
  <c r="A502" i="2"/>
  <c r="B502" i="2"/>
  <c r="C502" i="2"/>
  <c r="D502" i="2"/>
  <c r="E502" i="2"/>
  <c r="F502" i="2"/>
  <c r="H502" i="2"/>
  <c r="A503" i="2"/>
  <c r="B503" i="2"/>
  <c r="C503" i="2"/>
  <c r="D503" i="2"/>
  <c r="E503" i="2"/>
  <c r="F503" i="2"/>
  <c r="H503" i="2"/>
  <c r="A504" i="2"/>
  <c r="B504" i="2"/>
  <c r="C504" i="2"/>
  <c r="D504" i="2"/>
  <c r="E504" i="2"/>
  <c r="F504" i="2"/>
  <c r="H504" i="2"/>
  <c r="A505" i="2"/>
  <c r="B505" i="2"/>
  <c r="C505" i="2"/>
  <c r="D505" i="2"/>
  <c r="E505" i="2"/>
  <c r="F505" i="2"/>
  <c r="H505" i="2"/>
  <c r="A7" i="3"/>
  <c r="B7" i="3"/>
  <c r="C7" i="3"/>
  <c r="D7" i="3"/>
  <c r="E7" i="3"/>
  <c r="F7" i="3"/>
  <c r="H7" i="3"/>
  <c r="A8" i="3"/>
  <c r="B8" i="3"/>
  <c r="C8" i="3"/>
  <c r="D8" i="3"/>
  <c r="E8" i="3"/>
  <c r="F8" i="3"/>
  <c r="H8" i="3"/>
  <c r="A9" i="3"/>
  <c r="B9" i="3"/>
  <c r="C9" i="3"/>
  <c r="D9" i="3"/>
  <c r="E9" i="3"/>
  <c r="F9" i="3"/>
  <c r="H9" i="3"/>
  <c r="A10" i="3"/>
  <c r="B10" i="3"/>
  <c r="C10" i="3"/>
  <c r="D10" i="3"/>
  <c r="E10" i="3"/>
  <c r="F10" i="3"/>
  <c r="H10" i="3"/>
  <c r="A11" i="3"/>
  <c r="B11" i="3"/>
  <c r="C11" i="3"/>
  <c r="D11" i="3"/>
  <c r="E11" i="3"/>
  <c r="F11" i="3"/>
  <c r="H11" i="3"/>
  <c r="A12" i="3"/>
  <c r="B12" i="3"/>
  <c r="C12" i="3"/>
  <c r="D12" i="3"/>
  <c r="E12" i="3"/>
  <c r="F12" i="3"/>
  <c r="H12" i="3"/>
  <c r="A13" i="3"/>
  <c r="B13" i="3"/>
  <c r="C13" i="3"/>
  <c r="D13" i="3"/>
  <c r="E13" i="3"/>
  <c r="F13" i="3"/>
  <c r="H13" i="3"/>
  <c r="A14" i="3"/>
  <c r="B14" i="3"/>
  <c r="C14" i="3"/>
  <c r="D14" i="3"/>
  <c r="E14" i="3"/>
  <c r="F14" i="3"/>
  <c r="H14" i="3"/>
  <c r="A15" i="3"/>
  <c r="B15" i="3"/>
  <c r="C15" i="3"/>
  <c r="D15" i="3"/>
  <c r="E15" i="3"/>
  <c r="F15" i="3"/>
  <c r="H15" i="3"/>
  <c r="A16" i="3"/>
  <c r="B16" i="3"/>
  <c r="C16" i="3"/>
  <c r="D16" i="3"/>
  <c r="E16" i="3"/>
  <c r="F16" i="3"/>
  <c r="H16" i="3"/>
  <c r="A17" i="3"/>
  <c r="B17" i="3"/>
  <c r="C17" i="3"/>
  <c r="D17" i="3"/>
  <c r="E17" i="3"/>
  <c r="F17" i="3"/>
  <c r="H17" i="3"/>
  <c r="A18" i="3"/>
  <c r="B18" i="3"/>
  <c r="C18" i="3"/>
  <c r="D18" i="3"/>
  <c r="E18" i="3"/>
  <c r="F18" i="3"/>
  <c r="H18" i="3"/>
  <c r="A19" i="3"/>
  <c r="B19" i="3"/>
  <c r="C19" i="3"/>
  <c r="D19" i="3"/>
  <c r="E19" i="3"/>
  <c r="F19" i="3"/>
  <c r="H19" i="3"/>
  <c r="A20" i="3"/>
  <c r="B20" i="3"/>
  <c r="C20" i="3"/>
  <c r="D20" i="3"/>
  <c r="E20" i="3"/>
  <c r="F20" i="3"/>
  <c r="H20" i="3"/>
  <c r="A21" i="3"/>
  <c r="B21" i="3"/>
  <c r="C21" i="3"/>
  <c r="D21" i="3"/>
  <c r="E21" i="3"/>
  <c r="F21" i="3"/>
  <c r="H21" i="3"/>
  <c r="A22" i="3"/>
  <c r="B22" i="3"/>
  <c r="C22" i="3"/>
  <c r="D22" i="3"/>
  <c r="E22" i="3"/>
  <c r="F22" i="3"/>
  <c r="H22" i="3"/>
  <c r="A23" i="3"/>
  <c r="B23" i="3"/>
  <c r="C23" i="3"/>
  <c r="D23" i="3"/>
  <c r="E23" i="3"/>
  <c r="F23" i="3"/>
  <c r="H23" i="3"/>
  <c r="A24" i="3"/>
  <c r="B24" i="3"/>
  <c r="C24" i="3"/>
  <c r="D24" i="3"/>
  <c r="E24" i="3"/>
  <c r="F24" i="3"/>
  <c r="H24" i="3"/>
  <c r="A25" i="3"/>
  <c r="B25" i="3"/>
  <c r="C25" i="3"/>
  <c r="D25" i="3"/>
  <c r="E25" i="3"/>
  <c r="F25" i="3"/>
  <c r="H25" i="3"/>
  <c r="A26" i="3"/>
  <c r="B26" i="3"/>
  <c r="C26" i="3"/>
  <c r="D26" i="3"/>
  <c r="E26" i="3"/>
  <c r="F26" i="3"/>
  <c r="H26" i="3"/>
  <c r="A27" i="3"/>
  <c r="B27" i="3"/>
  <c r="C27" i="3"/>
  <c r="D27" i="3"/>
  <c r="E27" i="3"/>
  <c r="F27" i="3"/>
  <c r="H27" i="3"/>
  <c r="A28" i="3"/>
  <c r="B28" i="3"/>
  <c r="C28" i="3"/>
  <c r="D28" i="3"/>
  <c r="E28" i="3"/>
  <c r="F28" i="3"/>
  <c r="H28" i="3"/>
  <c r="A29" i="3"/>
  <c r="B29" i="3"/>
  <c r="C29" i="3"/>
  <c r="D29" i="3"/>
  <c r="E29" i="3"/>
  <c r="F29" i="3"/>
  <c r="H29" i="3"/>
  <c r="A30" i="3"/>
  <c r="B30" i="3"/>
  <c r="C30" i="3"/>
  <c r="D30" i="3"/>
  <c r="E30" i="3"/>
  <c r="F30" i="3"/>
  <c r="H30" i="3"/>
  <c r="A31" i="3"/>
  <c r="B31" i="3"/>
  <c r="C31" i="3"/>
  <c r="D31" i="3"/>
  <c r="E31" i="3"/>
  <c r="F31" i="3"/>
  <c r="H31" i="3"/>
  <c r="A32" i="3"/>
  <c r="B32" i="3"/>
  <c r="C32" i="3"/>
  <c r="D32" i="3"/>
  <c r="E32" i="3"/>
  <c r="F32" i="3"/>
  <c r="H32" i="3"/>
  <c r="A33" i="3"/>
  <c r="B33" i="3"/>
  <c r="C33" i="3"/>
  <c r="D33" i="3"/>
  <c r="E33" i="3"/>
  <c r="F33" i="3"/>
  <c r="H33" i="3"/>
  <c r="A34" i="3"/>
  <c r="B34" i="3"/>
  <c r="C34" i="3"/>
  <c r="D34" i="3"/>
  <c r="E34" i="3"/>
  <c r="F34" i="3"/>
  <c r="H34" i="3"/>
  <c r="A35" i="3"/>
  <c r="B35" i="3"/>
  <c r="C35" i="3"/>
  <c r="D35" i="3"/>
  <c r="E35" i="3"/>
  <c r="F35" i="3"/>
  <c r="H35" i="3"/>
  <c r="A36" i="3"/>
  <c r="B36" i="3"/>
  <c r="C36" i="3"/>
  <c r="D36" i="3"/>
  <c r="E36" i="3"/>
  <c r="F36" i="3"/>
  <c r="H36" i="3"/>
  <c r="A37" i="3"/>
  <c r="B37" i="3"/>
  <c r="C37" i="3"/>
  <c r="D37" i="3"/>
  <c r="E37" i="3"/>
  <c r="F37" i="3"/>
  <c r="H37" i="3"/>
  <c r="A38" i="3"/>
  <c r="B38" i="3"/>
  <c r="C38" i="3"/>
  <c r="D38" i="3"/>
  <c r="E38" i="3"/>
  <c r="F38" i="3"/>
  <c r="H38" i="3"/>
  <c r="A39" i="3"/>
  <c r="B39" i="3"/>
  <c r="C39" i="3"/>
  <c r="D39" i="3"/>
  <c r="E39" i="3"/>
  <c r="F39" i="3"/>
  <c r="H39" i="3"/>
  <c r="A40" i="3"/>
  <c r="B40" i="3"/>
  <c r="C40" i="3"/>
  <c r="D40" i="3"/>
  <c r="E40" i="3"/>
  <c r="F40" i="3"/>
  <c r="H40" i="3"/>
  <c r="A41" i="3"/>
  <c r="B41" i="3"/>
  <c r="C41" i="3"/>
  <c r="D41" i="3"/>
  <c r="E41" i="3"/>
  <c r="F41" i="3"/>
  <c r="H41" i="3"/>
  <c r="A42" i="3"/>
  <c r="B42" i="3"/>
  <c r="C42" i="3"/>
  <c r="D42" i="3"/>
  <c r="E42" i="3"/>
  <c r="F42" i="3"/>
  <c r="H42" i="3"/>
  <c r="A43" i="3"/>
  <c r="B43" i="3"/>
  <c r="C43" i="3"/>
  <c r="D43" i="3"/>
  <c r="E43" i="3"/>
  <c r="F43" i="3"/>
  <c r="H43" i="3"/>
  <c r="A44" i="3"/>
  <c r="B44" i="3"/>
  <c r="C44" i="3"/>
  <c r="D44" i="3"/>
  <c r="E44" i="3"/>
  <c r="F44" i="3"/>
  <c r="H44" i="3"/>
  <c r="A45" i="3"/>
  <c r="B45" i="3"/>
  <c r="C45" i="3"/>
  <c r="D45" i="3"/>
  <c r="E45" i="3"/>
  <c r="F45" i="3"/>
  <c r="H45" i="3"/>
  <c r="A46" i="3"/>
  <c r="B46" i="3"/>
  <c r="C46" i="3"/>
  <c r="D46" i="3"/>
  <c r="E46" i="3"/>
  <c r="F46" i="3"/>
  <c r="H46" i="3"/>
  <c r="A47" i="3"/>
  <c r="B47" i="3"/>
  <c r="C47" i="3"/>
  <c r="D47" i="3"/>
  <c r="E47" i="3"/>
  <c r="F47" i="3"/>
  <c r="H47" i="3"/>
  <c r="A48" i="3"/>
  <c r="B48" i="3"/>
  <c r="C48" i="3"/>
  <c r="D48" i="3"/>
  <c r="E48" i="3"/>
  <c r="F48" i="3"/>
  <c r="H48" i="3"/>
  <c r="A49" i="3"/>
  <c r="B49" i="3"/>
  <c r="C49" i="3"/>
  <c r="D49" i="3"/>
  <c r="E49" i="3"/>
  <c r="F49" i="3"/>
  <c r="H49" i="3"/>
  <c r="A50" i="3"/>
  <c r="B50" i="3"/>
  <c r="C50" i="3"/>
  <c r="D50" i="3"/>
  <c r="E50" i="3"/>
  <c r="F50" i="3"/>
  <c r="H50" i="3"/>
  <c r="A51" i="3"/>
  <c r="B51" i="3"/>
  <c r="C51" i="3"/>
  <c r="D51" i="3"/>
  <c r="E51" i="3"/>
  <c r="F51" i="3"/>
  <c r="H51" i="3"/>
  <c r="A52" i="3"/>
  <c r="B52" i="3"/>
  <c r="C52" i="3"/>
  <c r="D52" i="3"/>
  <c r="E52" i="3"/>
  <c r="F52" i="3"/>
  <c r="H52" i="3"/>
  <c r="A53" i="3"/>
  <c r="B53" i="3"/>
  <c r="C53" i="3"/>
  <c r="D53" i="3"/>
  <c r="E53" i="3"/>
  <c r="F53" i="3"/>
  <c r="H53" i="3"/>
  <c r="A54" i="3"/>
  <c r="B54" i="3"/>
  <c r="C54" i="3"/>
  <c r="D54" i="3"/>
  <c r="E54" i="3"/>
  <c r="F54" i="3"/>
  <c r="H54" i="3"/>
  <c r="A55" i="3"/>
  <c r="B55" i="3"/>
  <c r="C55" i="3"/>
  <c r="D55" i="3"/>
  <c r="E55" i="3"/>
  <c r="F55" i="3"/>
  <c r="H55" i="3"/>
  <c r="A56" i="3"/>
  <c r="B56" i="3"/>
  <c r="C56" i="3"/>
  <c r="D56" i="3"/>
  <c r="E56" i="3"/>
  <c r="F56" i="3"/>
  <c r="H56" i="3"/>
  <c r="A57" i="3"/>
  <c r="B57" i="3"/>
  <c r="C57" i="3"/>
  <c r="D57" i="3"/>
  <c r="E57" i="3"/>
  <c r="F57" i="3"/>
  <c r="H57" i="3"/>
  <c r="A58" i="3"/>
  <c r="B58" i="3"/>
  <c r="C58" i="3"/>
  <c r="D58" i="3"/>
  <c r="E58" i="3"/>
  <c r="F58" i="3"/>
  <c r="H58" i="3"/>
  <c r="A59" i="3"/>
  <c r="B59" i="3"/>
  <c r="C59" i="3"/>
  <c r="D59" i="3"/>
  <c r="E59" i="3"/>
  <c r="F59" i="3"/>
  <c r="H59" i="3"/>
  <c r="A60" i="3"/>
  <c r="B60" i="3"/>
  <c r="C60" i="3"/>
  <c r="D60" i="3"/>
  <c r="E60" i="3"/>
  <c r="F60" i="3"/>
  <c r="H60" i="3"/>
  <c r="A61" i="3"/>
  <c r="B61" i="3"/>
  <c r="C61" i="3"/>
  <c r="D61" i="3"/>
  <c r="E61" i="3"/>
  <c r="F61" i="3"/>
  <c r="H61" i="3"/>
  <c r="A62" i="3"/>
  <c r="B62" i="3"/>
  <c r="C62" i="3"/>
  <c r="D62" i="3"/>
  <c r="E62" i="3"/>
  <c r="F62" i="3"/>
  <c r="H62" i="3"/>
  <c r="A63" i="3"/>
  <c r="B63" i="3"/>
  <c r="C63" i="3"/>
  <c r="D63" i="3"/>
  <c r="E63" i="3"/>
  <c r="F63" i="3"/>
  <c r="H63" i="3"/>
  <c r="A64" i="3"/>
  <c r="B64" i="3"/>
  <c r="C64" i="3"/>
  <c r="D64" i="3"/>
  <c r="E64" i="3"/>
  <c r="F64" i="3"/>
  <c r="H64" i="3"/>
  <c r="A65" i="3"/>
  <c r="B65" i="3"/>
  <c r="C65" i="3"/>
  <c r="D65" i="3"/>
  <c r="E65" i="3"/>
  <c r="F65" i="3"/>
  <c r="H65" i="3"/>
  <c r="A66" i="3"/>
  <c r="B66" i="3"/>
  <c r="C66" i="3"/>
  <c r="D66" i="3"/>
  <c r="E66" i="3"/>
  <c r="F66" i="3"/>
  <c r="H66" i="3"/>
  <c r="A67" i="3"/>
  <c r="B67" i="3"/>
  <c r="C67" i="3"/>
  <c r="D67" i="3"/>
  <c r="E67" i="3"/>
  <c r="F67" i="3"/>
  <c r="H67" i="3"/>
  <c r="A68" i="3"/>
  <c r="B68" i="3"/>
  <c r="C68" i="3"/>
  <c r="D68" i="3"/>
  <c r="E68" i="3"/>
  <c r="F68" i="3"/>
  <c r="H68" i="3"/>
  <c r="A69" i="3"/>
  <c r="B69" i="3"/>
  <c r="C69" i="3"/>
  <c r="D69" i="3"/>
  <c r="E69" i="3"/>
  <c r="F69" i="3"/>
  <c r="H69" i="3"/>
  <c r="A70" i="3"/>
  <c r="B70" i="3"/>
  <c r="C70" i="3"/>
  <c r="D70" i="3"/>
  <c r="E70" i="3"/>
  <c r="F70" i="3"/>
  <c r="H70" i="3"/>
  <c r="A71" i="3"/>
  <c r="B71" i="3"/>
  <c r="C71" i="3"/>
  <c r="D71" i="3"/>
  <c r="E71" i="3"/>
  <c r="F71" i="3"/>
  <c r="H71" i="3"/>
  <c r="A72" i="3"/>
  <c r="B72" i="3"/>
  <c r="C72" i="3"/>
  <c r="D72" i="3"/>
  <c r="E72" i="3"/>
  <c r="F72" i="3"/>
  <c r="H72" i="3"/>
  <c r="A73" i="3"/>
  <c r="B73" i="3"/>
  <c r="C73" i="3"/>
  <c r="D73" i="3"/>
  <c r="E73" i="3"/>
  <c r="F73" i="3"/>
  <c r="H73" i="3"/>
  <c r="A74" i="3"/>
  <c r="B74" i="3"/>
  <c r="C74" i="3"/>
  <c r="D74" i="3"/>
  <c r="E74" i="3"/>
  <c r="F74" i="3"/>
  <c r="H74" i="3"/>
  <c r="A75" i="3"/>
  <c r="B75" i="3"/>
  <c r="C75" i="3"/>
  <c r="D75" i="3"/>
  <c r="E75" i="3"/>
  <c r="F75" i="3"/>
  <c r="H75" i="3"/>
  <c r="A76" i="3"/>
  <c r="B76" i="3"/>
  <c r="C76" i="3"/>
  <c r="D76" i="3"/>
  <c r="E76" i="3"/>
  <c r="F76" i="3"/>
  <c r="H76" i="3"/>
  <c r="A77" i="3"/>
  <c r="B77" i="3"/>
  <c r="C77" i="3"/>
  <c r="D77" i="3"/>
  <c r="E77" i="3"/>
  <c r="F77" i="3"/>
  <c r="H77" i="3"/>
  <c r="A78" i="3"/>
  <c r="B78" i="3"/>
  <c r="C78" i="3"/>
  <c r="D78" i="3"/>
  <c r="E78" i="3"/>
  <c r="F78" i="3"/>
  <c r="H78" i="3"/>
  <c r="A79" i="3"/>
  <c r="B79" i="3"/>
  <c r="C79" i="3"/>
  <c r="D79" i="3"/>
  <c r="E79" i="3"/>
  <c r="F79" i="3"/>
  <c r="H79" i="3"/>
  <c r="A80" i="3"/>
  <c r="B80" i="3"/>
  <c r="C80" i="3"/>
  <c r="D80" i="3"/>
  <c r="E80" i="3"/>
  <c r="F80" i="3"/>
  <c r="H80" i="3"/>
  <c r="A81" i="3"/>
  <c r="B81" i="3"/>
  <c r="C81" i="3"/>
  <c r="D81" i="3"/>
  <c r="E81" i="3"/>
  <c r="F81" i="3"/>
  <c r="H81" i="3"/>
  <c r="A82" i="3"/>
  <c r="B82" i="3"/>
  <c r="C82" i="3"/>
  <c r="D82" i="3"/>
  <c r="E82" i="3"/>
  <c r="F82" i="3"/>
  <c r="H82" i="3"/>
  <c r="A83" i="3"/>
  <c r="B83" i="3"/>
  <c r="C83" i="3"/>
  <c r="D83" i="3"/>
  <c r="E83" i="3"/>
  <c r="F83" i="3"/>
  <c r="H83" i="3"/>
  <c r="A84" i="3"/>
  <c r="B84" i="3"/>
  <c r="C84" i="3"/>
  <c r="D84" i="3"/>
  <c r="E84" i="3"/>
  <c r="F84" i="3"/>
  <c r="H84" i="3"/>
  <c r="A85" i="3"/>
  <c r="B85" i="3"/>
  <c r="C85" i="3"/>
  <c r="D85" i="3"/>
  <c r="E85" i="3"/>
  <c r="F85" i="3"/>
  <c r="H85" i="3"/>
  <c r="A86" i="3"/>
  <c r="B86" i="3"/>
  <c r="C86" i="3"/>
  <c r="D86" i="3"/>
  <c r="E86" i="3"/>
  <c r="F86" i="3"/>
  <c r="H86" i="3"/>
  <c r="A87" i="3"/>
  <c r="B87" i="3"/>
  <c r="C87" i="3"/>
  <c r="D87" i="3"/>
  <c r="E87" i="3"/>
  <c r="F87" i="3"/>
  <c r="H87" i="3"/>
  <c r="A88" i="3"/>
  <c r="B88" i="3"/>
  <c r="C88" i="3"/>
  <c r="D88" i="3"/>
  <c r="E88" i="3"/>
  <c r="F88" i="3"/>
  <c r="H88" i="3"/>
  <c r="A89" i="3"/>
  <c r="B89" i="3"/>
  <c r="C89" i="3"/>
  <c r="D89" i="3"/>
  <c r="E89" i="3"/>
  <c r="F89" i="3"/>
  <c r="H89" i="3"/>
  <c r="A90" i="3"/>
  <c r="B90" i="3"/>
  <c r="C90" i="3"/>
  <c r="D90" i="3"/>
  <c r="E90" i="3"/>
  <c r="F90" i="3"/>
  <c r="H90" i="3"/>
  <c r="A91" i="3"/>
  <c r="B91" i="3"/>
  <c r="C91" i="3"/>
  <c r="D91" i="3"/>
  <c r="E91" i="3"/>
  <c r="F91" i="3"/>
  <c r="H91" i="3"/>
  <c r="A92" i="3"/>
  <c r="B92" i="3"/>
  <c r="C92" i="3"/>
  <c r="D92" i="3"/>
  <c r="E92" i="3"/>
  <c r="F92" i="3"/>
  <c r="H92" i="3"/>
  <c r="A93" i="3"/>
  <c r="B93" i="3"/>
  <c r="C93" i="3"/>
  <c r="D93" i="3"/>
  <c r="E93" i="3"/>
  <c r="F93" i="3"/>
  <c r="H93" i="3"/>
  <c r="A94" i="3"/>
  <c r="B94" i="3"/>
  <c r="C94" i="3"/>
  <c r="D94" i="3"/>
  <c r="E94" i="3"/>
  <c r="F94" i="3"/>
  <c r="H94" i="3"/>
  <c r="A95" i="3"/>
  <c r="B95" i="3"/>
  <c r="C95" i="3"/>
  <c r="D95" i="3"/>
  <c r="E95" i="3"/>
  <c r="F95" i="3"/>
  <c r="H95" i="3"/>
  <c r="A96" i="3"/>
  <c r="B96" i="3"/>
  <c r="C96" i="3"/>
  <c r="D96" i="3"/>
  <c r="E96" i="3"/>
  <c r="F96" i="3"/>
  <c r="H96" i="3"/>
  <c r="A97" i="3"/>
  <c r="B97" i="3"/>
  <c r="C97" i="3"/>
  <c r="D97" i="3"/>
  <c r="E97" i="3"/>
  <c r="F97" i="3"/>
  <c r="H97" i="3"/>
  <c r="A98" i="3"/>
  <c r="B98" i="3"/>
  <c r="C98" i="3"/>
  <c r="D98" i="3"/>
  <c r="E98" i="3"/>
  <c r="F98" i="3"/>
  <c r="H98" i="3"/>
  <c r="A99" i="3"/>
  <c r="B99" i="3"/>
  <c r="C99" i="3"/>
  <c r="D99" i="3"/>
  <c r="E99" i="3"/>
  <c r="F99" i="3"/>
  <c r="H99" i="3"/>
  <c r="A100" i="3"/>
  <c r="B100" i="3"/>
  <c r="C100" i="3"/>
  <c r="D100" i="3"/>
  <c r="E100" i="3"/>
  <c r="F100" i="3"/>
  <c r="H100" i="3"/>
  <c r="A101" i="3"/>
  <c r="B101" i="3"/>
  <c r="C101" i="3"/>
  <c r="D101" i="3"/>
  <c r="E101" i="3"/>
  <c r="F101" i="3"/>
  <c r="H101" i="3"/>
  <c r="A102" i="3"/>
  <c r="B102" i="3"/>
  <c r="C102" i="3"/>
  <c r="D102" i="3"/>
  <c r="E102" i="3"/>
  <c r="F102" i="3"/>
  <c r="H102" i="3"/>
  <c r="A103" i="3"/>
  <c r="B103" i="3"/>
  <c r="C103" i="3"/>
  <c r="D103" i="3"/>
  <c r="E103" i="3"/>
  <c r="F103" i="3"/>
  <c r="H103" i="3"/>
  <c r="A104" i="3"/>
  <c r="B104" i="3"/>
  <c r="C104" i="3"/>
  <c r="D104" i="3"/>
  <c r="E104" i="3"/>
  <c r="F104" i="3"/>
  <c r="H104" i="3"/>
  <c r="A105" i="3"/>
  <c r="B105" i="3"/>
  <c r="C105" i="3"/>
  <c r="D105" i="3"/>
  <c r="E105" i="3"/>
  <c r="F105" i="3"/>
  <c r="H105" i="3"/>
  <c r="A106" i="3"/>
  <c r="B106" i="3"/>
  <c r="C106" i="3"/>
  <c r="D106" i="3"/>
  <c r="E106" i="3"/>
  <c r="F106" i="3"/>
  <c r="H106" i="3"/>
  <c r="A107" i="3"/>
  <c r="B107" i="3"/>
  <c r="C107" i="3"/>
  <c r="D107" i="3"/>
  <c r="E107" i="3"/>
  <c r="F107" i="3"/>
  <c r="H107" i="3"/>
  <c r="A108" i="3"/>
  <c r="B108" i="3"/>
  <c r="C108" i="3"/>
  <c r="D108" i="3"/>
  <c r="E108" i="3"/>
  <c r="F108" i="3"/>
  <c r="H108" i="3"/>
  <c r="A109" i="3"/>
  <c r="B109" i="3"/>
  <c r="C109" i="3"/>
  <c r="D109" i="3"/>
  <c r="E109" i="3"/>
  <c r="F109" i="3"/>
  <c r="H109" i="3"/>
  <c r="A110" i="3"/>
  <c r="B110" i="3"/>
  <c r="C110" i="3"/>
  <c r="D110" i="3"/>
  <c r="E110" i="3"/>
  <c r="F110" i="3"/>
  <c r="H110" i="3"/>
  <c r="A111" i="3"/>
  <c r="B111" i="3"/>
  <c r="C111" i="3"/>
  <c r="D111" i="3"/>
  <c r="E111" i="3"/>
  <c r="F111" i="3"/>
  <c r="H111" i="3"/>
  <c r="A112" i="3"/>
  <c r="B112" i="3"/>
  <c r="C112" i="3"/>
  <c r="D112" i="3"/>
  <c r="E112" i="3"/>
  <c r="F112" i="3"/>
  <c r="H112" i="3"/>
  <c r="A113" i="3"/>
  <c r="B113" i="3"/>
  <c r="C113" i="3"/>
  <c r="D113" i="3"/>
  <c r="E113" i="3"/>
  <c r="F113" i="3"/>
  <c r="H113" i="3"/>
  <c r="A114" i="3"/>
  <c r="B114" i="3"/>
  <c r="C114" i="3"/>
  <c r="D114" i="3"/>
  <c r="E114" i="3"/>
  <c r="F114" i="3"/>
  <c r="H114" i="3"/>
  <c r="A115" i="3"/>
  <c r="B115" i="3"/>
  <c r="C115" i="3"/>
  <c r="D115" i="3"/>
  <c r="E115" i="3"/>
  <c r="F115" i="3"/>
  <c r="H115" i="3"/>
  <c r="A116" i="3"/>
  <c r="B116" i="3"/>
  <c r="C116" i="3"/>
  <c r="D116" i="3"/>
  <c r="E116" i="3"/>
  <c r="F116" i="3"/>
  <c r="H116" i="3"/>
  <c r="A117" i="3"/>
  <c r="B117" i="3"/>
  <c r="C117" i="3"/>
  <c r="D117" i="3"/>
  <c r="E117" i="3"/>
  <c r="F117" i="3"/>
  <c r="H117" i="3"/>
  <c r="A118" i="3"/>
  <c r="B118" i="3"/>
  <c r="C118" i="3"/>
  <c r="D118" i="3"/>
  <c r="E118" i="3"/>
  <c r="F118" i="3"/>
  <c r="H118" i="3"/>
  <c r="A119" i="3"/>
  <c r="B119" i="3"/>
  <c r="C119" i="3"/>
  <c r="D119" i="3"/>
  <c r="E119" i="3"/>
  <c r="F119" i="3"/>
  <c r="H119" i="3"/>
  <c r="A120" i="3"/>
  <c r="B120" i="3"/>
  <c r="C120" i="3"/>
  <c r="D120" i="3"/>
  <c r="E120" i="3"/>
  <c r="F120" i="3"/>
  <c r="H120" i="3"/>
  <c r="A121" i="3"/>
  <c r="B121" i="3"/>
  <c r="C121" i="3"/>
  <c r="D121" i="3"/>
  <c r="E121" i="3"/>
  <c r="F121" i="3"/>
  <c r="H121" i="3"/>
  <c r="A122" i="3"/>
  <c r="B122" i="3"/>
  <c r="C122" i="3"/>
  <c r="D122" i="3"/>
  <c r="E122" i="3"/>
  <c r="F122" i="3"/>
  <c r="H122" i="3"/>
  <c r="A123" i="3"/>
  <c r="B123" i="3"/>
  <c r="C123" i="3"/>
  <c r="D123" i="3"/>
  <c r="E123" i="3"/>
  <c r="F123" i="3"/>
  <c r="H123" i="3"/>
  <c r="A124" i="3"/>
  <c r="B124" i="3"/>
  <c r="C124" i="3"/>
  <c r="D124" i="3"/>
  <c r="E124" i="3"/>
  <c r="F124" i="3"/>
  <c r="H124" i="3"/>
  <c r="A125" i="3"/>
  <c r="B125" i="3"/>
  <c r="C125" i="3"/>
  <c r="D125" i="3"/>
  <c r="E125" i="3"/>
  <c r="F125" i="3"/>
  <c r="H125" i="3"/>
  <c r="A126" i="3"/>
  <c r="B126" i="3"/>
  <c r="C126" i="3"/>
  <c r="D126" i="3"/>
  <c r="E126" i="3"/>
  <c r="F126" i="3"/>
  <c r="H126" i="3"/>
  <c r="A127" i="3"/>
  <c r="B127" i="3"/>
  <c r="C127" i="3"/>
  <c r="D127" i="3"/>
  <c r="E127" i="3"/>
  <c r="F127" i="3"/>
  <c r="H127" i="3"/>
  <c r="A128" i="3"/>
  <c r="B128" i="3"/>
  <c r="C128" i="3"/>
  <c r="D128" i="3"/>
  <c r="E128" i="3"/>
  <c r="F128" i="3"/>
  <c r="H128" i="3"/>
  <c r="A129" i="3"/>
  <c r="B129" i="3"/>
  <c r="C129" i="3"/>
  <c r="D129" i="3"/>
  <c r="E129" i="3"/>
  <c r="F129" i="3"/>
  <c r="H129" i="3"/>
  <c r="A130" i="3"/>
  <c r="B130" i="3"/>
  <c r="C130" i="3"/>
  <c r="D130" i="3"/>
  <c r="E130" i="3"/>
  <c r="F130" i="3"/>
  <c r="H130" i="3"/>
  <c r="A131" i="3"/>
  <c r="B131" i="3"/>
  <c r="C131" i="3"/>
  <c r="D131" i="3"/>
  <c r="E131" i="3"/>
  <c r="F131" i="3"/>
  <c r="H131" i="3"/>
  <c r="A132" i="3"/>
  <c r="B132" i="3"/>
  <c r="C132" i="3"/>
  <c r="D132" i="3"/>
  <c r="E132" i="3"/>
  <c r="F132" i="3"/>
  <c r="H132" i="3"/>
  <c r="A133" i="3"/>
  <c r="B133" i="3"/>
  <c r="C133" i="3"/>
  <c r="D133" i="3"/>
  <c r="E133" i="3"/>
  <c r="F133" i="3"/>
  <c r="H133" i="3"/>
  <c r="A134" i="3"/>
  <c r="B134" i="3"/>
  <c r="C134" i="3"/>
  <c r="D134" i="3"/>
  <c r="E134" i="3"/>
  <c r="F134" i="3"/>
  <c r="H134" i="3"/>
  <c r="A135" i="3"/>
  <c r="B135" i="3"/>
  <c r="C135" i="3"/>
  <c r="D135" i="3"/>
  <c r="E135" i="3"/>
  <c r="F135" i="3"/>
  <c r="H135" i="3"/>
  <c r="A136" i="3"/>
  <c r="B136" i="3"/>
  <c r="C136" i="3"/>
  <c r="D136" i="3"/>
  <c r="E136" i="3"/>
  <c r="F136" i="3"/>
  <c r="H136" i="3"/>
  <c r="A137" i="3"/>
  <c r="B137" i="3"/>
  <c r="C137" i="3"/>
  <c r="D137" i="3"/>
  <c r="E137" i="3"/>
  <c r="F137" i="3"/>
  <c r="H137" i="3"/>
  <c r="A138" i="3"/>
  <c r="B138" i="3"/>
  <c r="C138" i="3"/>
  <c r="D138" i="3"/>
  <c r="E138" i="3"/>
  <c r="F138" i="3"/>
  <c r="H138" i="3"/>
  <c r="A139" i="3"/>
  <c r="B139" i="3"/>
  <c r="C139" i="3"/>
  <c r="D139" i="3"/>
  <c r="E139" i="3"/>
  <c r="F139" i="3"/>
  <c r="H139" i="3"/>
  <c r="A140" i="3"/>
  <c r="B140" i="3"/>
  <c r="C140" i="3"/>
  <c r="D140" i="3"/>
  <c r="E140" i="3"/>
  <c r="F140" i="3"/>
  <c r="H140" i="3"/>
  <c r="A141" i="3"/>
  <c r="B141" i="3"/>
  <c r="C141" i="3"/>
  <c r="D141" i="3"/>
  <c r="E141" i="3"/>
  <c r="F141" i="3"/>
  <c r="H141" i="3"/>
  <c r="A142" i="3"/>
  <c r="B142" i="3"/>
  <c r="C142" i="3"/>
  <c r="D142" i="3"/>
  <c r="E142" i="3"/>
  <c r="F142" i="3"/>
  <c r="H142" i="3"/>
  <c r="A143" i="3"/>
  <c r="B143" i="3"/>
  <c r="C143" i="3"/>
  <c r="D143" i="3"/>
  <c r="E143" i="3"/>
  <c r="F143" i="3"/>
  <c r="H143" i="3"/>
  <c r="A144" i="3"/>
  <c r="B144" i="3"/>
  <c r="C144" i="3"/>
  <c r="D144" i="3"/>
  <c r="E144" i="3"/>
  <c r="F144" i="3"/>
  <c r="H144" i="3"/>
  <c r="A145" i="3"/>
  <c r="B145" i="3"/>
  <c r="C145" i="3"/>
  <c r="D145" i="3"/>
  <c r="E145" i="3"/>
  <c r="F145" i="3"/>
  <c r="H145" i="3"/>
  <c r="A146" i="3"/>
  <c r="B146" i="3"/>
  <c r="C146" i="3"/>
  <c r="D146" i="3"/>
  <c r="E146" i="3"/>
  <c r="F146" i="3"/>
  <c r="H146" i="3"/>
  <c r="A147" i="3"/>
  <c r="B147" i="3"/>
  <c r="C147" i="3"/>
  <c r="D147" i="3"/>
  <c r="E147" i="3"/>
  <c r="F147" i="3"/>
  <c r="H147" i="3"/>
  <c r="A148" i="3"/>
  <c r="B148" i="3"/>
  <c r="C148" i="3"/>
  <c r="D148" i="3"/>
  <c r="E148" i="3"/>
  <c r="F148" i="3"/>
  <c r="H148" i="3"/>
  <c r="A149" i="3"/>
  <c r="B149" i="3"/>
  <c r="C149" i="3"/>
  <c r="D149" i="3"/>
  <c r="E149" i="3"/>
  <c r="F149" i="3"/>
  <c r="H149" i="3"/>
  <c r="A150" i="3"/>
  <c r="B150" i="3"/>
  <c r="C150" i="3"/>
  <c r="D150" i="3"/>
  <c r="E150" i="3"/>
  <c r="F150" i="3"/>
  <c r="H150" i="3"/>
  <c r="A151" i="3"/>
  <c r="B151" i="3"/>
  <c r="C151" i="3"/>
  <c r="D151" i="3"/>
  <c r="E151" i="3"/>
  <c r="F151" i="3"/>
  <c r="H151" i="3"/>
  <c r="A152" i="3"/>
  <c r="B152" i="3"/>
  <c r="C152" i="3"/>
  <c r="D152" i="3"/>
  <c r="E152" i="3"/>
  <c r="F152" i="3"/>
  <c r="H152" i="3"/>
  <c r="A153" i="3"/>
  <c r="B153" i="3"/>
  <c r="C153" i="3"/>
  <c r="D153" i="3"/>
  <c r="E153" i="3"/>
  <c r="F153" i="3"/>
  <c r="H153" i="3"/>
  <c r="A154" i="3"/>
  <c r="B154" i="3"/>
  <c r="C154" i="3"/>
  <c r="D154" i="3"/>
  <c r="E154" i="3"/>
  <c r="F154" i="3"/>
  <c r="H154" i="3"/>
  <c r="A155" i="3"/>
  <c r="B155" i="3"/>
  <c r="C155" i="3"/>
  <c r="D155" i="3"/>
  <c r="E155" i="3"/>
  <c r="F155" i="3"/>
  <c r="H155" i="3"/>
  <c r="A156" i="3"/>
  <c r="B156" i="3"/>
  <c r="C156" i="3"/>
  <c r="D156" i="3"/>
  <c r="E156" i="3"/>
  <c r="F156" i="3"/>
  <c r="H156" i="3"/>
  <c r="A157" i="3"/>
  <c r="B157" i="3"/>
  <c r="C157" i="3"/>
  <c r="D157" i="3"/>
  <c r="E157" i="3"/>
  <c r="F157" i="3"/>
  <c r="H157" i="3"/>
  <c r="A158" i="3"/>
  <c r="B158" i="3"/>
  <c r="C158" i="3"/>
  <c r="D158" i="3"/>
  <c r="E158" i="3"/>
  <c r="F158" i="3"/>
  <c r="H158" i="3"/>
  <c r="A159" i="3"/>
  <c r="B159" i="3"/>
  <c r="C159" i="3"/>
  <c r="D159" i="3"/>
  <c r="E159" i="3"/>
  <c r="F159" i="3"/>
  <c r="H159" i="3"/>
  <c r="A160" i="3"/>
  <c r="B160" i="3"/>
  <c r="C160" i="3"/>
  <c r="D160" i="3"/>
  <c r="E160" i="3"/>
  <c r="F160" i="3"/>
  <c r="H160" i="3"/>
  <c r="A161" i="3"/>
  <c r="B161" i="3"/>
  <c r="C161" i="3"/>
  <c r="D161" i="3"/>
  <c r="E161" i="3"/>
  <c r="F161" i="3"/>
  <c r="H161" i="3"/>
  <c r="A162" i="3"/>
  <c r="B162" i="3"/>
  <c r="C162" i="3"/>
  <c r="D162" i="3"/>
  <c r="E162" i="3"/>
  <c r="F162" i="3"/>
  <c r="H162" i="3"/>
  <c r="A163" i="3"/>
  <c r="B163" i="3"/>
  <c r="C163" i="3"/>
  <c r="D163" i="3"/>
  <c r="E163" i="3"/>
  <c r="F163" i="3"/>
  <c r="H163" i="3"/>
  <c r="A164" i="3"/>
  <c r="B164" i="3"/>
  <c r="C164" i="3"/>
  <c r="D164" i="3"/>
  <c r="E164" i="3"/>
  <c r="F164" i="3"/>
  <c r="H164" i="3"/>
  <c r="A165" i="3"/>
  <c r="B165" i="3"/>
  <c r="C165" i="3"/>
  <c r="D165" i="3"/>
  <c r="E165" i="3"/>
  <c r="F165" i="3"/>
  <c r="H165" i="3"/>
  <c r="A166" i="3"/>
  <c r="B166" i="3"/>
  <c r="C166" i="3"/>
  <c r="D166" i="3"/>
  <c r="E166" i="3"/>
  <c r="F166" i="3"/>
  <c r="H166" i="3"/>
  <c r="A167" i="3"/>
  <c r="B167" i="3"/>
  <c r="C167" i="3"/>
  <c r="D167" i="3"/>
  <c r="E167" i="3"/>
  <c r="F167" i="3"/>
  <c r="H167" i="3"/>
  <c r="A168" i="3"/>
  <c r="B168" i="3"/>
  <c r="C168" i="3"/>
  <c r="D168" i="3"/>
  <c r="E168" i="3"/>
  <c r="F168" i="3"/>
  <c r="H168" i="3"/>
  <c r="A169" i="3"/>
  <c r="B169" i="3"/>
  <c r="C169" i="3"/>
  <c r="D169" i="3"/>
  <c r="E169" i="3"/>
  <c r="F169" i="3"/>
  <c r="H169" i="3"/>
  <c r="A170" i="3"/>
  <c r="B170" i="3"/>
  <c r="C170" i="3"/>
  <c r="D170" i="3"/>
  <c r="E170" i="3"/>
  <c r="F170" i="3"/>
  <c r="H170" i="3"/>
  <c r="A171" i="3"/>
  <c r="B171" i="3"/>
  <c r="C171" i="3"/>
  <c r="D171" i="3"/>
  <c r="E171" i="3"/>
  <c r="F171" i="3"/>
  <c r="H171" i="3"/>
  <c r="A172" i="3"/>
  <c r="B172" i="3"/>
  <c r="C172" i="3"/>
  <c r="D172" i="3"/>
  <c r="E172" i="3"/>
  <c r="F172" i="3"/>
  <c r="H172" i="3"/>
  <c r="A173" i="3"/>
  <c r="B173" i="3"/>
  <c r="C173" i="3"/>
  <c r="D173" i="3"/>
  <c r="E173" i="3"/>
  <c r="F173" i="3"/>
  <c r="H173" i="3"/>
  <c r="A174" i="3"/>
  <c r="B174" i="3"/>
  <c r="C174" i="3"/>
  <c r="D174" i="3"/>
  <c r="E174" i="3"/>
  <c r="F174" i="3"/>
  <c r="H174" i="3"/>
  <c r="A175" i="3"/>
  <c r="B175" i="3"/>
  <c r="C175" i="3"/>
  <c r="D175" i="3"/>
  <c r="E175" i="3"/>
  <c r="F175" i="3"/>
  <c r="H175" i="3"/>
  <c r="A176" i="3"/>
  <c r="B176" i="3"/>
  <c r="C176" i="3"/>
  <c r="D176" i="3"/>
  <c r="E176" i="3"/>
  <c r="F176" i="3"/>
  <c r="H176" i="3"/>
  <c r="A177" i="3"/>
  <c r="B177" i="3"/>
  <c r="C177" i="3"/>
  <c r="D177" i="3"/>
  <c r="E177" i="3"/>
  <c r="F177" i="3"/>
  <c r="H177" i="3"/>
  <c r="A178" i="3"/>
  <c r="B178" i="3"/>
  <c r="C178" i="3"/>
  <c r="D178" i="3"/>
  <c r="E178" i="3"/>
  <c r="F178" i="3"/>
  <c r="H178" i="3"/>
  <c r="A179" i="3"/>
  <c r="B179" i="3"/>
  <c r="C179" i="3"/>
  <c r="D179" i="3"/>
  <c r="E179" i="3"/>
  <c r="F179" i="3"/>
  <c r="H179" i="3"/>
  <c r="A180" i="3"/>
  <c r="B180" i="3"/>
  <c r="C180" i="3"/>
  <c r="D180" i="3"/>
  <c r="E180" i="3"/>
  <c r="F180" i="3"/>
  <c r="H180" i="3"/>
  <c r="A181" i="3"/>
  <c r="B181" i="3"/>
  <c r="C181" i="3"/>
  <c r="D181" i="3"/>
  <c r="E181" i="3"/>
  <c r="F181" i="3"/>
  <c r="H181" i="3"/>
  <c r="A182" i="3"/>
  <c r="B182" i="3"/>
  <c r="C182" i="3"/>
  <c r="D182" i="3"/>
  <c r="E182" i="3"/>
  <c r="F182" i="3"/>
  <c r="H182" i="3"/>
  <c r="A183" i="3"/>
  <c r="B183" i="3"/>
  <c r="C183" i="3"/>
  <c r="D183" i="3"/>
  <c r="E183" i="3"/>
  <c r="F183" i="3"/>
  <c r="H183" i="3"/>
  <c r="A184" i="3"/>
  <c r="B184" i="3"/>
  <c r="C184" i="3"/>
  <c r="D184" i="3"/>
  <c r="E184" i="3"/>
  <c r="F184" i="3"/>
  <c r="H184" i="3"/>
  <c r="A185" i="3"/>
  <c r="B185" i="3"/>
  <c r="C185" i="3"/>
  <c r="D185" i="3"/>
  <c r="E185" i="3"/>
  <c r="F185" i="3"/>
  <c r="H185" i="3"/>
  <c r="A186" i="3"/>
  <c r="B186" i="3"/>
  <c r="C186" i="3"/>
  <c r="D186" i="3"/>
  <c r="E186" i="3"/>
  <c r="F186" i="3"/>
  <c r="H186" i="3"/>
  <c r="A187" i="3"/>
  <c r="B187" i="3"/>
  <c r="C187" i="3"/>
  <c r="D187" i="3"/>
  <c r="E187" i="3"/>
  <c r="F187" i="3"/>
  <c r="H187" i="3"/>
  <c r="A188" i="3"/>
  <c r="B188" i="3"/>
  <c r="C188" i="3"/>
  <c r="D188" i="3"/>
  <c r="E188" i="3"/>
  <c r="F188" i="3"/>
  <c r="H188" i="3"/>
  <c r="A189" i="3"/>
  <c r="B189" i="3"/>
  <c r="C189" i="3"/>
  <c r="D189" i="3"/>
  <c r="E189" i="3"/>
  <c r="F189" i="3"/>
  <c r="H189" i="3"/>
  <c r="A190" i="3"/>
  <c r="B190" i="3"/>
  <c r="C190" i="3"/>
  <c r="D190" i="3"/>
  <c r="E190" i="3"/>
  <c r="F190" i="3"/>
  <c r="H190" i="3"/>
  <c r="A191" i="3"/>
  <c r="B191" i="3"/>
  <c r="C191" i="3"/>
  <c r="D191" i="3"/>
  <c r="E191" i="3"/>
  <c r="F191" i="3"/>
  <c r="H191" i="3"/>
  <c r="A192" i="3"/>
  <c r="B192" i="3"/>
  <c r="C192" i="3"/>
  <c r="D192" i="3"/>
  <c r="E192" i="3"/>
  <c r="F192" i="3"/>
  <c r="H192" i="3"/>
  <c r="A193" i="3"/>
  <c r="B193" i="3"/>
  <c r="C193" i="3"/>
  <c r="D193" i="3"/>
  <c r="E193" i="3"/>
  <c r="F193" i="3"/>
  <c r="H193" i="3"/>
  <c r="A194" i="3"/>
  <c r="B194" i="3"/>
  <c r="C194" i="3"/>
  <c r="D194" i="3"/>
  <c r="E194" i="3"/>
  <c r="F194" i="3"/>
  <c r="H194" i="3"/>
  <c r="A195" i="3"/>
  <c r="B195" i="3"/>
  <c r="C195" i="3"/>
  <c r="D195" i="3"/>
  <c r="E195" i="3"/>
  <c r="F195" i="3"/>
  <c r="H195" i="3"/>
  <c r="A196" i="3"/>
  <c r="B196" i="3"/>
  <c r="C196" i="3"/>
  <c r="D196" i="3"/>
  <c r="E196" i="3"/>
  <c r="F196" i="3"/>
  <c r="H196" i="3"/>
  <c r="A197" i="3"/>
  <c r="B197" i="3"/>
  <c r="C197" i="3"/>
  <c r="D197" i="3"/>
  <c r="E197" i="3"/>
  <c r="F197" i="3"/>
  <c r="H197" i="3"/>
  <c r="A198" i="3"/>
  <c r="B198" i="3"/>
  <c r="C198" i="3"/>
  <c r="D198" i="3"/>
  <c r="E198" i="3"/>
  <c r="F198" i="3"/>
  <c r="H198" i="3"/>
  <c r="A199" i="3"/>
  <c r="B199" i="3"/>
  <c r="C199" i="3"/>
  <c r="D199" i="3"/>
  <c r="E199" i="3"/>
  <c r="F199" i="3"/>
  <c r="H199" i="3"/>
  <c r="A200" i="3"/>
  <c r="B200" i="3"/>
  <c r="C200" i="3"/>
  <c r="D200" i="3"/>
  <c r="E200" i="3"/>
  <c r="F200" i="3"/>
  <c r="H200" i="3"/>
  <c r="A201" i="3"/>
  <c r="B201" i="3"/>
  <c r="C201" i="3"/>
  <c r="D201" i="3"/>
  <c r="E201" i="3"/>
  <c r="F201" i="3"/>
  <c r="H201" i="3"/>
  <c r="A202" i="3"/>
  <c r="B202" i="3"/>
  <c r="C202" i="3"/>
  <c r="D202" i="3"/>
  <c r="E202" i="3"/>
  <c r="F202" i="3"/>
  <c r="H202" i="3"/>
  <c r="A203" i="3"/>
  <c r="B203" i="3"/>
  <c r="C203" i="3"/>
  <c r="D203" i="3"/>
  <c r="E203" i="3"/>
  <c r="F203" i="3"/>
  <c r="H203" i="3"/>
  <c r="A204" i="3"/>
  <c r="B204" i="3"/>
  <c r="C204" i="3"/>
  <c r="D204" i="3"/>
  <c r="E204" i="3"/>
  <c r="F204" i="3"/>
  <c r="H204" i="3"/>
  <c r="A205" i="3"/>
  <c r="B205" i="3"/>
  <c r="C205" i="3"/>
  <c r="D205" i="3"/>
  <c r="E205" i="3"/>
  <c r="F205" i="3"/>
  <c r="H205" i="3"/>
  <c r="A206" i="3"/>
  <c r="B206" i="3"/>
  <c r="C206" i="3"/>
  <c r="D206" i="3"/>
  <c r="E206" i="3"/>
  <c r="F206" i="3"/>
  <c r="H206" i="3"/>
  <c r="A207" i="3"/>
  <c r="B207" i="3"/>
  <c r="C207" i="3"/>
  <c r="D207" i="3"/>
  <c r="E207" i="3"/>
  <c r="F207" i="3"/>
  <c r="H207" i="3"/>
  <c r="A208" i="3"/>
  <c r="B208" i="3"/>
  <c r="C208" i="3"/>
  <c r="D208" i="3"/>
  <c r="E208" i="3"/>
  <c r="F208" i="3"/>
  <c r="H208" i="3"/>
  <c r="A209" i="3"/>
  <c r="B209" i="3"/>
  <c r="C209" i="3"/>
  <c r="D209" i="3"/>
  <c r="E209" i="3"/>
  <c r="F209" i="3"/>
  <c r="H209" i="3"/>
  <c r="A210" i="3"/>
  <c r="B210" i="3"/>
  <c r="C210" i="3"/>
  <c r="D210" i="3"/>
  <c r="E210" i="3"/>
  <c r="F210" i="3"/>
  <c r="H210" i="3"/>
  <c r="A211" i="3"/>
  <c r="B211" i="3"/>
  <c r="C211" i="3"/>
  <c r="D211" i="3"/>
  <c r="E211" i="3"/>
  <c r="F211" i="3"/>
  <c r="H211" i="3"/>
  <c r="A212" i="3"/>
  <c r="B212" i="3"/>
  <c r="C212" i="3"/>
  <c r="D212" i="3"/>
  <c r="E212" i="3"/>
  <c r="F212" i="3"/>
  <c r="H212" i="3"/>
  <c r="A213" i="3"/>
  <c r="B213" i="3"/>
  <c r="C213" i="3"/>
  <c r="D213" i="3"/>
  <c r="E213" i="3"/>
  <c r="F213" i="3"/>
  <c r="H213" i="3"/>
  <c r="A214" i="3"/>
  <c r="B214" i="3"/>
  <c r="C214" i="3"/>
  <c r="D214" i="3"/>
  <c r="E214" i="3"/>
  <c r="F214" i="3"/>
  <c r="H214" i="3"/>
  <c r="A215" i="3"/>
  <c r="B215" i="3"/>
  <c r="C215" i="3"/>
  <c r="D215" i="3"/>
  <c r="E215" i="3"/>
  <c r="F215" i="3"/>
  <c r="H215" i="3"/>
  <c r="A216" i="3"/>
  <c r="B216" i="3"/>
  <c r="C216" i="3"/>
  <c r="D216" i="3"/>
  <c r="E216" i="3"/>
  <c r="F216" i="3"/>
  <c r="H216" i="3"/>
  <c r="A217" i="3"/>
  <c r="B217" i="3"/>
  <c r="C217" i="3"/>
  <c r="D217" i="3"/>
  <c r="E217" i="3"/>
  <c r="F217" i="3"/>
  <c r="H217" i="3"/>
  <c r="A218" i="3"/>
  <c r="B218" i="3"/>
  <c r="C218" i="3"/>
  <c r="D218" i="3"/>
  <c r="E218" i="3"/>
  <c r="F218" i="3"/>
  <c r="H218" i="3"/>
  <c r="A219" i="3"/>
  <c r="B219" i="3"/>
  <c r="C219" i="3"/>
  <c r="D219" i="3"/>
  <c r="E219" i="3"/>
  <c r="F219" i="3"/>
  <c r="H219" i="3"/>
  <c r="A220" i="3"/>
  <c r="B220" i="3"/>
  <c r="C220" i="3"/>
  <c r="D220" i="3"/>
  <c r="E220" i="3"/>
  <c r="F220" i="3"/>
  <c r="H220" i="3"/>
  <c r="A221" i="3"/>
  <c r="B221" i="3"/>
  <c r="C221" i="3"/>
  <c r="D221" i="3"/>
  <c r="E221" i="3"/>
  <c r="F221" i="3"/>
  <c r="H221" i="3"/>
  <c r="A222" i="3"/>
  <c r="B222" i="3"/>
  <c r="C222" i="3"/>
  <c r="D222" i="3"/>
  <c r="E222" i="3"/>
  <c r="F222" i="3"/>
  <c r="H222" i="3"/>
  <c r="A223" i="3"/>
  <c r="B223" i="3"/>
  <c r="C223" i="3"/>
  <c r="D223" i="3"/>
  <c r="E223" i="3"/>
  <c r="F223" i="3"/>
  <c r="H223" i="3"/>
  <c r="A224" i="3"/>
  <c r="B224" i="3"/>
  <c r="C224" i="3"/>
  <c r="D224" i="3"/>
  <c r="E224" i="3"/>
  <c r="F224" i="3"/>
  <c r="H224" i="3"/>
  <c r="A225" i="3"/>
  <c r="B225" i="3"/>
  <c r="C225" i="3"/>
  <c r="D225" i="3"/>
  <c r="E225" i="3"/>
  <c r="F225" i="3"/>
  <c r="H225" i="3"/>
  <c r="A226" i="3"/>
  <c r="B226" i="3"/>
  <c r="C226" i="3"/>
  <c r="D226" i="3"/>
  <c r="E226" i="3"/>
  <c r="F226" i="3"/>
  <c r="H226" i="3"/>
  <c r="A227" i="3"/>
  <c r="B227" i="3"/>
  <c r="C227" i="3"/>
  <c r="D227" i="3"/>
  <c r="E227" i="3"/>
  <c r="F227" i="3"/>
  <c r="H227" i="3"/>
  <c r="A228" i="3"/>
  <c r="B228" i="3"/>
  <c r="C228" i="3"/>
  <c r="D228" i="3"/>
  <c r="E228" i="3"/>
  <c r="F228" i="3"/>
  <c r="H228" i="3"/>
  <c r="A229" i="3"/>
  <c r="B229" i="3"/>
  <c r="C229" i="3"/>
  <c r="D229" i="3"/>
  <c r="E229" i="3"/>
  <c r="F229" i="3"/>
  <c r="H229" i="3"/>
  <c r="A230" i="3"/>
  <c r="B230" i="3"/>
  <c r="C230" i="3"/>
  <c r="D230" i="3"/>
  <c r="E230" i="3"/>
  <c r="F230" i="3"/>
  <c r="H230" i="3"/>
  <c r="A231" i="3"/>
  <c r="B231" i="3"/>
  <c r="C231" i="3"/>
  <c r="D231" i="3"/>
  <c r="E231" i="3"/>
  <c r="F231" i="3"/>
  <c r="H231" i="3"/>
  <c r="A232" i="3"/>
  <c r="B232" i="3"/>
  <c r="C232" i="3"/>
  <c r="D232" i="3"/>
  <c r="E232" i="3"/>
  <c r="F232" i="3"/>
  <c r="H232" i="3"/>
  <c r="A233" i="3"/>
  <c r="B233" i="3"/>
  <c r="C233" i="3"/>
  <c r="D233" i="3"/>
  <c r="E233" i="3"/>
  <c r="F233" i="3"/>
  <c r="H233" i="3"/>
  <c r="A234" i="3"/>
  <c r="B234" i="3"/>
  <c r="C234" i="3"/>
  <c r="D234" i="3"/>
  <c r="E234" i="3"/>
  <c r="F234" i="3"/>
  <c r="H234" i="3"/>
  <c r="A235" i="3"/>
  <c r="B235" i="3"/>
  <c r="C235" i="3"/>
  <c r="D235" i="3"/>
  <c r="E235" i="3"/>
  <c r="F235" i="3"/>
  <c r="H235" i="3"/>
  <c r="A236" i="3"/>
  <c r="B236" i="3"/>
  <c r="C236" i="3"/>
  <c r="D236" i="3"/>
  <c r="E236" i="3"/>
  <c r="F236" i="3"/>
  <c r="H236" i="3"/>
  <c r="A237" i="3"/>
  <c r="B237" i="3"/>
  <c r="C237" i="3"/>
  <c r="D237" i="3"/>
  <c r="E237" i="3"/>
  <c r="F237" i="3"/>
  <c r="H237" i="3"/>
  <c r="A238" i="3"/>
  <c r="B238" i="3"/>
  <c r="C238" i="3"/>
  <c r="D238" i="3"/>
  <c r="E238" i="3"/>
  <c r="F238" i="3"/>
  <c r="H238" i="3"/>
  <c r="A239" i="3"/>
  <c r="B239" i="3"/>
  <c r="C239" i="3"/>
  <c r="D239" i="3"/>
  <c r="E239" i="3"/>
  <c r="F239" i="3"/>
  <c r="H239" i="3"/>
  <c r="A240" i="3"/>
  <c r="B240" i="3"/>
  <c r="C240" i="3"/>
  <c r="D240" i="3"/>
  <c r="E240" i="3"/>
  <c r="F240" i="3"/>
  <c r="H240" i="3"/>
  <c r="A241" i="3"/>
  <c r="B241" i="3"/>
  <c r="C241" i="3"/>
  <c r="D241" i="3"/>
  <c r="E241" i="3"/>
  <c r="F241" i="3"/>
  <c r="H241" i="3"/>
  <c r="A242" i="3"/>
  <c r="B242" i="3"/>
  <c r="C242" i="3"/>
  <c r="D242" i="3"/>
  <c r="E242" i="3"/>
  <c r="F242" i="3"/>
  <c r="H242" i="3"/>
  <c r="A243" i="3"/>
  <c r="B243" i="3"/>
  <c r="C243" i="3"/>
  <c r="D243" i="3"/>
  <c r="E243" i="3"/>
  <c r="F243" i="3"/>
  <c r="H243" i="3"/>
  <c r="A244" i="3"/>
  <c r="B244" i="3"/>
  <c r="C244" i="3"/>
  <c r="D244" i="3"/>
  <c r="E244" i="3"/>
  <c r="F244" i="3"/>
  <c r="H244" i="3"/>
  <c r="A245" i="3"/>
  <c r="B245" i="3"/>
  <c r="C245" i="3"/>
  <c r="D245" i="3"/>
  <c r="E245" i="3"/>
  <c r="F245" i="3"/>
  <c r="H245" i="3"/>
  <c r="A246" i="3"/>
  <c r="B246" i="3"/>
  <c r="C246" i="3"/>
  <c r="D246" i="3"/>
  <c r="E246" i="3"/>
  <c r="F246" i="3"/>
  <c r="H246" i="3"/>
  <c r="A247" i="3"/>
  <c r="B247" i="3"/>
  <c r="C247" i="3"/>
  <c r="D247" i="3"/>
  <c r="E247" i="3"/>
  <c r="F247" i="3"/>
  <c r="H247" i="3"/>
  <c r="A248" i="3"/>
  <c r="B248" i="3"/>
  <c r="C248" i="3"/>
  <c r="D248" i="3"/>
  <c r="E248" i="3"/>
  <c r="F248" i="3"/>
  <c r="H248" i="3"/>
  <c r="A249" i="3"/>
  <c r="B249" i="3"/>
  <c r="C249" i="3"/>
  <c r="D249" i="3"/>
  <c r="E249" i="3"/>
  <c r="F249" i="3"/>
  <c r="H249" i="3"/>
  <c r="A250" i="3"/>
  <c r="B250" i="3"/>
  <c r="C250" i="3"/>
  <c r="D250" i="3"/>
  <c r="E250" i="3"/>
  <c r="F250" i="3"/>
  <c r="H250" i="3"/>
  <c r="A251" i="3"/>
  <c r="B251" i="3"/>
  <c r="C251" i="3"/>
  <c r="D251" i="3"/>
  <c r="E251" i="3"/>
  <c r="F251" i="3"/>
  <c r="H251" i="3"/>
  <c r="A252" i="3"/>
  <c r="B252" i="3"/>
  <c r="C252" i="3"/>
  <c r="D252" i="3"/>
  <c r="E252" i="3"/>
  <c r="F252" i="3"/>
  <c r="H252" i="3"/>
  <c r="A253" i="3"/>
  <c r="B253" i="3"/>
  <c r="C253" i="3"/>
  <c r="D253" i="3"/>
  <c r="E253" i="3"/>
  <c r="F253" i="3"/>
  <c r="H253" i="3"/>
  <c r="A254" i="3"/>
  <c r="B254" i="3"/>
  <c r="C254" i="3"/>
  <c r="D254" i="3"/>
  <c r="E254" i="3"/>
  <c r="F254" i="3"/>
  <c r="H254" i="3"/>
  <c r="A255" i="3"/>
  <c r="B255" i="3"/>
  <c r="C255" i="3"/>
  <c r="D255" i="3"/>
  <c r="E255" i="3"/>
  <c r="F255" i="3"/>
  <c r="H255" i="3"/>
  <c r="A256" i="3"/>
  <c r="B256" i="3"/>
  <c r="C256" i="3"/>
  <c r="D256" i="3"/>
  <c r="E256" i="3"/>
  <c r="F256" i="3"/>
  <c r="H256" i="3"/>
  <c r="A257" i="3"/>
  <c r="B257" i="3"/>
  <c r="C257" i="3"/>
  <c r="D257" i="3"/>
  <c r="E257" i="3"/>
  <c r="F257" i="3"/>
  <c r="H257" i="3"/>
  <c r="A258" i="3"/>
  <c r="B258" i="3"/>
  <c r="C258" i="3"/>
  <c r="D258" i="3"/>
  <c r="E258" i="3"/>
  <c r="F258" i="3"/>
  <c r="H258" i="3"/>
  <c r="A259" i="3"/>
  <c r="B259" i="3"/>
  <c r="C259" i="3"/>
  <c r="D259" i="3"/>
  <c r="E259" i="3"/>
  <c r="F259" i="3"/>
  <c r="H259" i="3"/>
  <c r="A260" i="3"/>
  <c r="B260" i="3"/>
  <c r="C260" i="3"/>
  <c r="D260" i="3"/>
  <c r="E260" i="3"/>
  <c r="F260" i="3"/>
  <c r="H260" i="3"/>
  <c r="A261" i="3"/>
  <c r="B261" i="3"/>
  <c r="C261" i="3"/>
  <c r="D261" i="3"/>
  <c r="E261" i="3"/>
  <c r="F261" i="3"/>
  <c r="H261" i="3"/>
  <c r="A262" i="3"/>
  <c r="B262" i="3"/>
  <c r="C262" i="3"/>
  <c r="D262" i="3"/>
  <c r="E262" i="3"/>
  <c r="F262" i="3"/>
  <c r="H262" i="3"/>
  <c r="A263" i="3"/>
  <c r="B263" i="3"/>
  <c r="C263" i="3"/>
  <c r="D263" i="3"/>
  <c r="E263" i="3"/>
  <c r="F263" i="3"/>
  <c r="H263" i="3"/>
  <c r="A264" i="3"/>
  <c r="B264" i="3"/>
  <c r="C264" i="3"/>
  <c r="D264" i="3"/>
  <c r="E264" i="3"/>
  <c r="F264" i="3"/>
  <c r="H264" i="3"/>
  <c r="A265" i="3"/>
  <c r="B265" i="3"/>
  <c r="C265" i="3"/>
  <c r="D265" i="3"/>
  <c r="E265" i="3"/>
  <c r="F265" i="3"/>
  <c r="H265" i="3"/>
  <c r="A266" i="3"/>
  <c r="B266" i="3"/>
  <c r="C266" i="3"/>
  <c r="D266" i="3"/>
  <c r="E266" i="3"/>
  <c r="F266" i="3"/>
  <c r="H266" i="3"/>
  <c r="A267" i="3"/>
  <c r="B267" i="3"/>
  <c r="C267" i="3"/>
  <c r="D267" i="3"/>
  <c r="E267" i="3"/>
  <c r="F267" i="3"/>
  <c r="H267" i="3"/>
  <c r="A268" i="3"/>
  <c r="B268" i="3"/>
  <c r="C268" i="3"/>
  <c r="D268" i="3"/>
  <c r="E268" i="3"/>
  <c r="F268" i="3"/>
  <c r="H268" i="3"/>
  <c r="A269" i="3"/>
  <c r="B269" i="3"/>
  <c r="C269" i="3"/>
  <c r="D269" i="3"/>
  <c r="E269" i="3"/>
  <c r="F269" i="3"/>
  <c r="H269" i="3"/>
  <c r="A270" i="3"/>
  <c r="B270" i="3"/>
  <c r="C270" i="3"/>
  <c r="D270" i="3"/>
  <c r="E270" i="3"/>
  <c r="F270" i="3"/>
  <c r="H270" i="3"/>
  <c r="A271" i="3"/>
  <c r="B271" i="3"/>
  <c r="C271" i="3"/>
  <c r="D271" i="3"/>
  <c r="E271" i="3"/>
  <c r="F271" i="3"/>
  <c r="H271" i="3"/>
  <c r="A272" i="3"/>
  <c r="B272" i="3"/>
  <c r="C272" i="3"/>
  <c r="D272" i="3"/>
  <c r="E272" i="3"/>
  <c r="F272" i="3"/>
  <c r="H272" i="3"/>
  <c r="A273" i="3"/>
  <c r="B273" i="3"/>
  <c r="C273" i="3"/>
  <c r="D273" i="3"/>
  <c r="E273" i="3"/>
  <c r="F273" i="3"/>
  <c r="H273" i="3"/>
  <c r="A274" i="3"/>
  <c r="B274" i="3"/>
  <c r="C274" i="3"/>
  <c r="D274" i="3"/>
  <c r="E274" i="3"/>
  <c r="F274" i="3"/>
  <c r="H274" i="3"/>
  <c r="A275" i="3"/>
  <c r="B275" i="3"/>
  <c r="C275" i="3"/>
  <c r="D275" i="3"/>
  <c r="E275" i="3"/>
  <c r="F275" i="3"/>
  <c r="H275" i="3"/>
  <c r="A276" i="3"/>
  <c r="B276" i="3"/>
  <c r="C276" i="3"/>
  <c r="D276" i="3"/>
  <c r="E276" i="3"/>
  <c r="F276" i="3"/>
  <c r="H276" i="3"/>
  <c r="A277" i="3"/>
  <c r="B277" i="3"/>
  <c r="C277" i="3"/>
  <c r="D277" i="3"/>
  <c r="E277" i="3"/>
  <c r="F277" i="3"/>
  <c r="H277" i="3"/>
  <c r="A278" i="3"/>
  <c r="B278" i="3"/>
  <c r="C278" i="3"/>
  <c r="D278" i="3"/>
  <c r="E278" i="3"/>
  <c r="F278" i="3"/>
  <c r="H278" i="3"/>
  <c r="A279" i="3"/>
  <c r="B279" i="3"/>
  <c r="C279" i="3"/>
  <c r="D279" i="3"/>
  <c r="E279" i="3"/>
  <c r="F279" i="3"/>
  <c r="H279" i="3"/>
  <c r="A280" i="3"/>
  <c r="B280" i="3"/>
  <c r="C280" i="3"/>
  <c r="D280" i="3"/>
  <c r="E280" i="3"/>
  <c r="F280" i="3"/>
  <c r="H280" i="3"/>
  <c r="A281" i="3"/>
  <c r="B281" i="3"/>
  <c r="C281" i="3"/>
  <c r="D281" i="3"/>
  <c r="E281" i="3"/>
  <c r="F281" i="3"/>
  <c r="H281" i="3"/>
  <c r="A282" i="3"/>
  <c r="B282" i="3"/>
  <c r="C282" i="3"/>
  <c r="D282" i="3"/>
  <c r="E282" i="3"/>
  <c r="F282" i="3"/>
  <c r="H282" i="3"/>
  <c r="A283" i="3"/>
  <c r="B283" i="3"/>
  <c r="C283" i="3"/>
  <c r="D283" i="3"/>
  <c r="E283" i="3"/>
  <c r="F283" i="3"/>
  <c r="H283" i="3"/>
  <c r="A284" i="3"/>
  <c r="B284" i="3"/>
  <c r="C284" i="3"/>
  <c r="D284" i="3"/>
  <c r="E284" i="3"/>
  <c r="F284" i="3"/>
  <c r="H284" i="3"/>
  <c r="A285" i="3"/>
  <c r="B285" i="3"/>
  <c r="C285" i="3"/>
  <c r="D285" i="3"/>
  <c r="E285" i="3"/>
  <c r="F285" i="3"/>
  <c r="H285" i="3"/>
  <c r="A286" i="3"/>
  <c r="B286" i="3"/>
  <c r="C286" i="3"/>
  <c r="D286" i="3"/>
  <c r="E286" i="3"/>
  <c r="F286" i="3"/>
  <c r="H286" i="3"/>
  <c r="A287" i="3"/>
  <c r="B287" i="3"/>
  <c r="C287" i="3"/>
  <c r="D287" i="3"/>
  <c r="E287" i="3"/>
  <c r="F287" i="3"/>
  <c r="H287" i="3"/>
  <c r="A288" i="3"/>
  <c r="B288" i="3"/>
  <c r="C288" i="3"/>
  <c r="D288" i="3"/>
  <c r="E288" i="3"/>
  <c r="F288" i="3"/>
  <c r="H288" i="3"/>
  <c r="A289" i="3"/>
  <c r="B289" i="3"/>
  <c r="C289" i="3"/>
  <c r="D289" i="3"/>
  <c r="E289" i="3"/>
  <c r="F289" i="3"/>
  <c r="H289" i="3"/>
  <c r="A290" i="3"/>
  <c r="B290" i="3"/>
  <c r="C290" i="3"/>
  <c r="D290" i="3"/>
  <c r="E290" i="3"/>
  <c r="F290" i="3"/>
  <c r="H290" i="3"/>
  <c r="A291" i="3"/>
  <c r="B291" i="3"/>
  <c r="C291" i="3"/>
  <c r="D291" i="3"/>
  <c r="E291" i="3"/>
  <c r="F291" i="3"/>
  <c r="H291" i="3"/>
  <c r="A292" i="3"/>
  <c r="B292" i="3"/>
  <c r="C292" i="3"/>
  <c r="D292" i="3"/>
  <c r="E292" i="3"/>
  <c r="F292" i="3"/>
  <c r="H292" i="3"/>
  <c r="A293" i="3"/>
  <c r="B293" i="3"/>
  <c r="C293" i="3"/>
  <c r="D293" i="3"/>
  <c r="E293" i="3"/>
  <c r="F293" i="3"/>
  <c r="H293" i="3"/>
  <c r="A294" i="3"/>
  <c r="B294" i="3"/>
  <c r="C294" i="3"/>
  <c r="D294" i="3"/>
  <c r="E294" i="3"/>
  <c r="F294" i="3"/>
  <c r="H294" i="3"/>
  <c r="A295" i="3"/>
  <c r="B295" i="3"/>
  <c r="C295" i="3"/>
  <c r="D295" i="3"/>
  <c r="E295" i="3"/>
  <c r="F295" i="3"/>
  <c r="H295" i="3"/>
  <c r="A296" i="3"/>
  <c r="B296" i="3"/>
  <c r="C296" i="3"/>
  <c r="D296" i="3"/>
  <c r="E296" i="3"/>
  <c r="F296" i="3"/>
  <c r="H296" i="3"/>
  <c r="A297" i="3"/>
  <c r="B297" i="3"/>
  <c r="C297" i="3"/>
  <c r="D297" i="3"/>
  <c r="E297" i="3"/>
  <c r="F297" i="3"/>
  <c r="H297" i="3"/>
  <c r="A298" i="3"/>
  <c r="B298" i="3"/>
  <c r="C298" i="3"/>
  <c r="D298" i="3"/>
  <c r="E298" i="3"/>
  <c r="F298" i="3"/>
  <c r="H298" i="3"/>
  <c r="A299" i="3"/>
  <c r="B299" i="3"/>
  <c r="C299" i="3"/>
  <c r="D299" i="3"/>
  <c r="E299" i="3"/>
  <c r="F299" i="3"/>
  <c r="H299" i="3"/>
  <c r="A300" i="3"/>
  <c r="B300" i="3"/>
  <c r="C300" i="3"/>
  <c r="D300" i="3"/>
  <c r="E300" i="3"/>
  <c r="F300" i="3"/>
  <c r="H300" i="3"/>
  <c r="A301" i="3"/>
  <c r="B301" i="3"/>
  <c r="C301" i="3"/>
  <c r="D301" i="3"/>
  <c r="E301" i="3"/>
  <c r="F301" i="3"/>
  <c r="H301" i="3"/>
  <c r="A302" i="3"/>
  <c r="B302" i="3"/>
  <c r="C302" i="3"/>
  <c r="D302" i="3"/>
  <c r="E302" i="3"/>
  <c r="F302" i="3"/>
  <c r="H302" i="3"/>
  <c r="A303" i="3"/>
  <c r="B303" i="3"/>
  <c r="C303" i="3"/>
  <c r="D303" i="3"/>
  <c r="E303" i="3"/>
  <c r="F303" i="3"/>
  <c r="H303" i="3"/>
  <c r="A304" i="3"/>
  <c r="B304" i="3"/>
  <c r="C304" i="3"/>
  <c r="D304" i="3"/>
  <c r="E304" i="3"/>
  <c r="F304" i="3"/>
  <c r="H304" i="3"/>
  <c r="A305" i="3"/>
  <c r="B305" i="3"/>
  <c r="C305" i="3"/>
  <c r="D305" i="3"/>
  <c r="E305" i="3"/>
  <c r="F305" i="3"/>
  <c r="H305" i="3"/>
  <c r="A306" i="3"/>
  <c r="B306" i="3"/>
  <c r="C306" i="3"/>
  <c r="D306" i="3"/>
  <c r="E306" i="3"/>
  <c r="F306" i="3"/>
  <c r="H306" i="3"/>
  <c r="A307" i="3"/>
  <c r="B307" i="3"/>
  <c r="C307" i="3"/>
  <c r="D307" i="3"/>
  <c r="E307" i="3"/>
  <c r="F307" i="3"/>
  <c r="H307" i="3"/>
  <c r="A308" i="3"/>
  <c r="B308" i="3"/>
  <c r="C308" i="3"/>
  <c r="D308" i="3"/>
  <c r="E308" i="3"/>
  <c r="F308" i="3"/>
  <c r="H308" i="3"/>
  <c r="A309" i="3"/>
  <c r="B309" i="3"/>
  <c r="C309" i="3"/>
  <c r="D309" i="3"/>
  <c r="E309" i="3"/>
  <c r="F309" i="3"/>
  <c r="H309" i="3"/>
  <c r="A310" i="3"/>
  <c r="B310" i="3"/>
  <c r="C310" i="3"/>
  <c r="D310" i="3"/>
  <c r="E310" i="3"/>
  <c r="F310" i="3"/>
  <c r="H310" i="3"/>
  <c r="A311" i="3"/>
  <c r="B311" i="3"/>
  <c r="C311" i="3"/>
  <c r="D311" i="3"/>
  <c r="E311" i="3"/>
  <c r="F311" i="3"/>
  <c r="H311" i="3"/>
  <c r="A312" i="3"/>
  <c r="B312" i="3"/>
  <c r="C312" i="3"/>
  <c r="D312" i="3"/>
  <c r="E312" i="3"/>
  <c r="F312" i="3"/>
  <c r="H312" i="3"/>
  <c r="A313" i="3"/>
  <c r="B313" i="3"/>
  <c r="C313" i="3"/>
  <c r="D313" i="3"/>
  <c r="E313" i="3"/>
  <c r="F313" i="3"/>
  <c r="H313" i="3"/>
  <c r="A314" i="3"/>
  <c r="B314" i="3"/>
  <c r="C314" i="3"/>
  <c r="D314" i="3"/>
  <c r="E314" i="3"/>
  <c r="F314" i="3"/>
  <c r="H314" i="3"/>
  <c r="A315" i="3"/>
  <c r="B315" i="3"/>
  <c r="C315" i="3"/>
  <c r="D315" i="3"/>
  <c r="E315" i="3"/>
  <c r="F315" i="3"/>
  <c r="H315" i="3"/>
  <c r="A316" i="3"/>
  <c r="B316" i="3"/>
  <c r="C316" i="3"/>
  <c r="D316" i="3"/>
  <c r="E316" i="3"/>
  <c r="F316" i="3"/>
  <c r="H316" i="3"/>
  <c r="A317" i="3"/>
  <c r="B317" i="3"/>
  <c r="C317" i="3"/>
  <c r="D317" i="3"/>
  <c r="E317" i="3"/>
  <c r="F317" i="3"/>
  <c r="H317" i="3"/>
  <c r="A318" i="3"/>
  <c r="B318" i="3"/>
  <c r="C318" i="3"/>
  <c r="D318" i="3"/>
  <c r="E318" i="3"/>
  <c r="F318" i="3"/>
  <c r="H318" i="3"/>
  <c r="A319" i="3"/>
  <c r="B319" i="3"/>
  <c r="C319" i="3"/>
  <c r="D319" i="3"/>
  <c r="E319" i="3"/>
  <c r="F319" i="3"/>
  <c r="H319" i="3"/>
  <c r="A320" i="3"/>
  <c r="B320" i="3"/>
  <c r="C320" i="3"/>
  <c r="D320" i="3"/>
  <c r="E320" i="3"/>
  <c r="F320" i="3"/>
  <c r="H320" i="3"/>
  <c r="A321" i="3"/>
  <c r="B321" i="3"/>
  <c r="C321" i="3"/>
  <c r="D321" i="3"/>
  <c r="E321" i="3"/>
  <c r="F321" i="3"/>
  <c r="H321" i="3"/>
  <c r="A322" i="3"/>
  <c r="B322" i="3"/>
  <c r="C322" i="3"/>
  <c r="D322" i="3"/>
  <c r="E322" i="3"/>
  <c r="F322" i="3"/>
  <c r="H322" i="3"/>
  <c r="A323" i="3"/>
  <c r="B323" i="3"/>
  <c r="C323" i="3"/>
  <c r="D323" i="3"/>
  <c r="E323" i="3"/>
  <c r="F323" i="3"/>
  <c r="H323" i="3"/>
  <c r="A324" i="3"/>
  <c r="B324" i="3"/>
  <c r="C324" i="3"/>
  <c r="D324" i="3"/>
  <c r="E324" i="3"/>
  <c r="F324" i="3"/>
  <c r="H324" i="3"/>
  <c r="A325" i="3"/>
  <c r="B325" i="3"/>
  <c r="C325" i="3"/>
  <c r="D325" i="3"/>
  <c r="E325" i="3"/>
  <c r="F325" i="3"/>
  <c r="H325" i="3"/>
  <c r="A326" i="3"/>
  <c r="B326" i="3"/>
  <c r="C326" i="3"/>
  <c r="D326" i="3"/>
  <c r="E326" i="3"/>
  <c r="F326" i="3"/>
  <c r="H326" i="3"/>
  <c r="A327" i="3"/>
  <c r="B327" i="3"/>
  <c r="C327" i="3"/>
  <c r="D327" i="3"/>
  <c r="E327" i="3"/>
  <c r="F327" i="3"/>
  <c r="H327" i="3"/>
  <c r="A328" i="3"/>
  <c r="B328" i="3"/>
  <c r="C328" i="3"/>
  <c r="D328" i="3"/>
  <c r="E328" i="3"/>
  <c r="F328" i="3"/>
  <c r="H328" i="3"/>
  <c r="A329" i="3"/>
  <c r="B329" i="3"/>
  <c r="C329" i="3"/>
  <c r="D329" i="3"/>
  <c r="E329" i="3"/>
  <c r="F329" i="3"/>
  <c r="H329" i="3"/>
  <c r="A330" i="3"/>
  <c r="B330" i="3"/>
  <c r="C330" i="3"/>
  <c r="D330" i="3"/>
  <c r="E330" i="3"/>
  <c r="F330" i="3"/>
  <c r="H330" i="3"/>
  <c r="A331" i="3"/>
  <c r="B331" i="3"/>
  <c r="C331" i="3"/>
  <c r="D331" i="3"/>
  <c r="E331" i="3"/>
  <c r="F331" i="3"/>
  <c r="H331" i="3"/>
  <c r="A332" i="3"/>
  <c r="B332" i="3"/>
  <c r="C332" i="3"/>
  <c r="D332" i="3"/>
  <c r="E332" i="3"/>
  <c r="F332" i="3"/>
  <c r="H332" i="3"/>
  <c r="A333" i="3"/>
  <c r="B333" i="3"/>
  <c r="C333" i="3"/>
  <c r="D333" i="3"/>
  <c r="E333" i="3"/>
  <c r="F333" i="3"/>
  <c r="H333" i="3"/>
  <c r="A334" i="3"/>
  <c r="B334" i="3"/>
  <c r="C334" i="3"/>
  <c r="D334" i="3"/>
  <c r="E334" i="3"/>
  <c r="F334" i="3"/>
  <c r="H334" i="3"/>
  <c r="A335" i="3"/>
  <c r="B335" i="3"/>
  <c r="C335" i="3"/>
  <c r="D335" i="3"/>
  <c r="E335" i="3"/>
  <c r="F335" i="3"/>
  <c r="H335" i="3"/>
  <c r="A336" i="3"/>
  <c r="B336" i="3"/>
  <c r="C336" i="3"/>
  <c r="D336" i="3"/>
  <c r="E336" i="3"/>
  <c r="F336" i="3"/>
  <c r="H336" i="3"/>
  <c r="A337" i="3"/>
  <c r="B337" i="3"/>
  <c r="C337" i="3"/>
  <c r="D337" i="3"/>
  <c r="E337" i="3"/>
  <c r="F337" i="3"/>
  <c r="H337" i="3"/>
  <c r="A338" i="3"/>
  <c r="B338" i="3"/>
  <c r="C338" i="3"/>
  <c r="D338" i="3"/>
  <c r="E338" i="3"/>
  <c r="F338" i="3"/>
  <c r="H338" i="3"/>
  <c r="A339" i="3"/>
  <c r="B339" i="3"/>
  <c r="C339" i="3"/>
  <c r="D339" i="3"/>
  <c r="E339" i="3"/>
  <c r="F339" i="3"/>
  <c r="H339" i="3"/>
  <c r="A340" i="3"/>
  <c r="B340" i="3"/>
  <c r="C340" i="3"/>
  <c r="D340" i="3"/>
  <c r="E340" i="3"/>
  <c r="F340" i="3"/>
  <c r="H340" i="3"/>
  <c r="A341" i="3"/>
  <c r="B341" i="3"/>
  <c r="C341" i="3"/>
  <c r="D341" i="3"/>
  <c r="E341" i="3"/>
  <c r="F341" i="3"/>
  <c r="H341" i="3"/>
  <c r="A342" i="3"/>
  <c r="B342" i="3"/>
  <c r="C342" i="3"/>
  <c r="D342" i="3"/>
  <c r="E342" i="3"/>
  <c r="F342" i="3"/>
  <c r="H342" i="3"/>
  <c r="A343" i="3"/>
  <c r="B343" i="3"/>
  <c r="C343" i="3"/>
  <c r="D343" i="3"/>
  <c r="E343" i="3"/>
  <c r="F343" i="3"/>
  <c r="H343" i="3"/>
  <c r="A344" i="3"/>
  <c r="B344" i="3"/>
  <c r="C344" i="3"/>
  <c r="D344" i="3"/>
  <c r="E344" i="3"/>
  <c r="F344" i="3"/>
  <c r="H344" i="3"/>
  <c r="A345" i="3"/>
  <c r="B345" i="3"/>
  <c r="C345" i="3"/>
  <c r="D345" i="3"/>
  <c r="E345" i="3"/>
  <c r="F345" i="3"/>
  <c r="H345" i="3"/>
  <c r="A346" i="3"/>
  <c r="B346" i="3"/>
  <c r="C346" i="3"/>
  <c r="D346" i="3"/>
  <c r="E346" i="3"/>
  <c r="F346" i="3"/>
  <c r="H346" i="3"/>
  <c r="A347" i="3"/>
  <c r="B347" i="3"/>
  <c r="C347" i="3"/>
  <c r="D347" i="3"/>
  <c r="E347" i="3"/>
  <c r="F347" i="3"/>
  <c r="H347" i="3"/>
  <c r="A348" i="3"/>
  <c r="B348" i="3"/>
  <c r="C348" i="3"/>
  <c r="D348" i="3"/>
  <c r="E348" i="3"/>
  <c r="F348" i="3"/>
  <c r="H348" i="3"/>
  <c r="A349" i="3"/>
  <c r="B349" i="3"/>
  <c r="C349" i="3"/>
  <c r="D349" i="3"/>
  <c r="E349" i="3"/>
  <c r="F349" i="3"/>
  <c r="H349" i="3"/>
  <c r="A350" i="3"/>
  <c r="B350" i="3"/>
  <c r="C350" i="3"/>
  <c r="D350" i="3"/>
  <c r="E350" i="3"/>
  <c r="F350" i="3"/>
  <c r="H350" i="3"/>
  <c r="A351" i="3"/>
  <c r="B351" i="3"/>
  <c r="C351" i="3"/>
  <c r="D351" i="3"/>
  <c r="E351" i="3"/>
  <c r="F351" i="3"/>
  <c r="H351" i="3"/>
  <c r="A352" i="3"/>
  <c r="B352" i="3"/>
  <c r="C352" i="3"/>
  <c r="D352" i="3"/>
  <c r="E352" i="3"/>
  <c r="F352" i="3"/>
  <c r="H352" i="3"/>
  <c r="A353" i="3"/>
  <c r="B353" i="3"/>
  <c r="C353" i="3"/>
  <c r="D353" i="3"/>
  <c r="E353" i="3"/>
  <c r="F353" i="3"/>
  <c r="H353" i="3"/>
  <c r="A354" i="3"/>
  <c r="B354" i="3"/>
  <c r="C354" i="3"/>
  <c r="D354" i="3"/>
  <c r="E354" i="3"/>
  <c r="F354" i="3"/>
  <c r="H354" i="3"/>
  <c r="A355" i="3"/>
  <c r="B355" i="3"/>
  <c r="C355" i="3"/>
  <c r="D355" i="3"/>
  <c r="E355" i="3"/>
  <c r="F355" i="3"/>
  <c r="H355" i="3"/>
  <c r="A356" i="3"/>
  <c r="B356" i="3"/>
  <c r="C356" i="3"/>
  <c r="D356" i="3"/>
  <c r="E356" i="3"/>
  <c r="F356" i="3"/>
  <c r="H356" i="3"/>
  <c r="A357" i="3"/>
  <c r="B357" i="3"/>
  <c r="C357" i="3"/>
  <c r="D357" i="3"/>
  <c r="E357" i="3"/>
  <c r="F357" i="3"/>
  <c r="H357" i="3"/>
  <c r="A358" i="3"/>
  <c r="B358" i="3"/>
  <c r="C358" i="3"/>
  <c r="D358" i="3"/>
  <c r="E358" i="3"/>
  <c r="F358" i="3"/>
  <c r="H358" i="3"/>
  <c r="A359" i="3"/>
  <c r="B359" i="3"/>
  <c r="C359" i="3"/>
  <c r="D359" i="3"/>
  <c r="E359" i="3"/>
  <c r="F359" i="3"/>
  <c r="H359" i="3"/>
  <c r="A360" i="3"/>
  <c r="B360" i="3"/>
  <c r="C360" i="3"/>
  <c r="D360" i="3"/>
  <c r="E360" i="3"/>
  <c r="F360" i="3"/>
  <c r="H360" i="3"/>
  <c r="A361" i="3"/>
  <c r="B361" i="3"/>
  <c r="C361" i="3"/>
  <c r="D361" i="3"/>
  <c r="E361" i="3"/>
  <c r="F361" i="3"/>
  <c r="H361" i="3"/>
  <c r="A362" i="3"/>
  <c r="B362" i="3"/>
  <c r="C362" i="3"/>
  <c r="D362" i="3"/>
  <c r="E362" i="3"/>
  <c r="F362" i="3"/>
  <c r="H362" i="3"/>
  <c r="A363" i="3"/>
  <c r="B363" i="3"/>
  <c r="C363" i="3"/>
  <c r="D363" i="3"/>
  <c r="E363" i="3"/>
  <c r="F363" i="3"/>
  <c r="H363" i="3"/>
  <c r="A364" i="3"/>
  <c r="B364" i="3"/>
  <c r="C364" i="3"/>
  <c r="D364" i="3"/>
  <c r="E364" i="3"/>
  <c r="F364" i="3"/>
  <c r="H364" i="3"/>
  <c r="A365" i="3"/>
  <c r="B365" i="3"/>
  <c r="C365" i="3"/>
  <c r="D365" i="3"/>
  <c r="E365" i="3"/>
  <c r="F365" i="3"/>
  <c r="H365" i="3"/>
  <c r="A366" i="3"/>
  <c r="B366" i="3"/>
  <c r="C366" i="3"/>
  <c r="D366" i="3"/>
  <c r="E366" i="3"/>
  <c r="F366" i="3"/>
  <c r="H366" i="3"/>
  <c r="A367" i="3"/>
  <c r="B367" i="3"/>
  <c r="C367" i="3"/>
  <c r="D367" i="3"/>
  <c r="E367" i="3"/>
  <c r="F367" i="3"/>
  <c r="H367" i="3"/>
  <c r="A368" i="3"/>
  <c r="B368" i="3"/>
  <c r="C368" i="3"/>
  <c r="D368" i="3"/>
  <c r="E368" i="3"/>
  <c r="F368" i="3"/>
  <c r="H368" i="3"/>
  <c r="A369" i="3"/>
  <c r="B369" i="3"/>
  <c r="C369" i="3"/>
  <c r="D369" i="3"/>
  <c r="E369" i="3"/>
  <c r="F369" i="3"/>
  <c r="H369" i="3"/>
  <c r="A370" i="3"/>
  <c r="B370" i="3"/>
  <c r="C370" i="3"/>
  <c r="D370" i="3"/>
  <c r="E370" i="3"/>
  <c r="F370" i="3"/>
  <c r="H370" i="3"/>
  <c r="A371" i="3"/>
  <c r="B371" i="3"/>
  <c r="C371" i="3"/>
  <c r="D371" i="3"/>
  <c r="E371" i="3"/>
  <c r="F371" i="3"/>
  <c r="H371" i="3"/>
  <c r="A372" i="3"/>
  <c r="B372" i="3"/>
  <c r="C372" i="3"/>
  <c r="D372" i="3"/>
  <c r="E372" i="3"/>
  <c r="F372" i="3"/>
  <c r="H372" i="3"/>
  <c r="A373" i="3"/>
  <c r="B373" i="3"/>
  <c r="C373" i="3"/>
  <c r="D373" i="3"/>
  <c r="E373" i="3"/>
  <c r="F373" i="3"/>
  <c r="H373" i="3"/>
  <c r="A374" i="3"/>
  <c r="B374" i="3"/>
  <c r="C374" i="3"/>
  <c r="D374" i="3"/>
  <c r="E374" i="3"/>
  <c r="F374" i="3"/>
  <c r="H374" i="3"/>
  <c r="A375" i="3"/>
  <c r="B375" i="3"/>
  <c r="C375" i="3"/>
  <c r="D375" i="3"/>
  <c r="E375" i="3"/>
  <c r="F375" i="3"/>
  <c r="H375" i="3"/>
  <c r="A376" i="3"/>
  <c r="B376" i="3"/>
  <c r="C376" i="3"/>
  <c r="D376" i="3"/>
  <c r="E376" i="3"/>
  <c r="F376" i="3"/>
  <c r="H376" i="3"/>
  <c r="A377" i="3"/>
  <c r="B377" i="3"/>
  <c r="C377" i="3"/>
  <c r="D377" i="3"/>
  <c r="E377" i="3"/>
  <c r="F377" i="3"/>
  <c r="H377" i="3"/>
  <c r="A378" i="3"/>
  <c r="B378" i="3"/>
  <c r="C378" i="3"/>
  <c r="D378" i="3"/>
  <c r="E378" i="3"/>
  <c r="F378" i="3"/>
  <c r="H378" i="3"/>
  <c r="A379" i="3"/>
  <c r="B379" i="3"/>
  <c r="C379" i="3"/>
  <c r="D379" i="3"/>
  <c r="E379" i="3"/>
  <c r="F379" i="3"/>
  <c r="H379" i="3"/>
  <c r="A380" i="3"/>
  <c r="B380" i="3"/>
  <c r="C380" i="3"/>
  <c r="D380" i="3"/>
  <c r="E380" i="3"/>
  <c r="F380" i="3"/>
  <c r="H380" i="3"/>
  <c r="A381" i="3"/>
  <c r="B381" i="3"/>
  <c r="C381" i="3"/>
  <c r="D381" i="3"/>
  <c r="E381" i="3"/>
  <c r="F381" i="3"/>
  <c r="H381" i="3"/>
  <c r="A382" i="3"/>
  <c r="B382" i="3"/>
  <c r="C382" i="3"/>
  <c r="D382" i="3"/>
  <c r="E382" i="3"/>
  <c r="F382" i="3"/>
  <c r="H382" i="3"/>
  <c r="A383" i="3"/>
  <c r="B383" i="3"/>
  <c r="C383" i="3"/>
  <c r="D383" i="3"/>
  <c r="E383" i="3"/>
  <c r="F383" i="3"/>
  <c r="H383" i="3"/>
  <c r="A384" i="3"/>
  <c r="B384" i="3"/>
  <c r="C384" i="3"/>
  <c r="D384" i="3"/>
  <c r="E384" i="3"/>
  <c r="F384" i="3"/>
  <c r="H384" i="3"/>
  <c r="A385" i="3"/>
  <c r="B385" i="3"/>
  <c r="C385" i="3"/>
  <c r="D385" i="3"/>
  <c r="E385" i="3"/>
  <c r="F385" i="3"/>
  <c r="H385" i="3"/>
  <c r="A386" i="3"/>
  <c r="B386" i="3"/>
  <c r="C386" i="3"/>
  <c r="D386" i="3"/>
  <c r="E386" i="3"/>
  <c r="F386" i="3"/>
  <c r="H386" i="3"/>
  <c r="A387" i="3"/>
  <c r="B387" i="3"/>
  <c r="C387" i="3"/>
  <c r="D387" i="3"/>
  <c r="E387" i="3"/>
  <c r="F387" i="3"/>
  <c r="H387" i="3"/>
  <c r="A388" i="3"/>
  <c r="B388" i="3"/>
  <c r="C388" i="3"/>
  <c r="D388" i="3"/>
  <c r="E388" i="3"/>
  <c r="F388" i="3"/>
  <c r="H388" i="3"/>
  <c r="A389" i="3"/>
  <c r="B389" i="3"/>
  <c r="C389" i="3"/>
  <c r="D389" i="3"/>
  <c r="E389" i="3"/>
  <c r="F389" i="3"/>
  <c r="H389" i="3"/>
  <c r="A390" i="3"/>
  <c r="B390" i="3"/>
  <c r="C390" i="3"/>
  <c r="D390" i="3"/>
  <c r="E390" i="3"/>
  <c r="F390" i="3"/>
  <c r="H390" i="3"/>
  <c r="A391" i="3"/>
  <c r="B391" i="3"/>
  <c r="C391" i="3"/>
  <c r="D391" i="3"/>
  <c r="E391" i="3"/>
  <c r="F391" i="3"/>
  <c r="H391" i="3"/>
  <c r="A392" i="3"/>
  <c r="B392" i="3"/>
  <c r="C392" i="3"/>
  <c r="D392" i="3"/>
  <c r="E392" i="3"/>
  <c r="F392" i="3"/>
  <c r="H392" i="3"/>
  <c r="A393" i="3"/>
  <c r="B393" i="3"/>
  <c r="C393" i="3"/>
  <c r="D393" i="3"/>
  <c r="E393" i="3"/>
  <c r="F393" i="3"/>
  <c r="H393" i="3"/>
  <c r="A394" i="3"/>
  <c r="B394" i="3"/>
  <c r="C394" i="3"/>
  <c r="D394" i="3"/>
  <c r="E394" i="3"/>
  <c r="F394" i="3"/>
  <c r="H394" i="3"/>
  <c r="A395" i="3"/>
  <c r="B395" i="3"/>
  <c r="C395" i="3"/>
  <c r="D395" i="3"/>
  <c r="E395" i="3"/>
  <c r="F395" i="3"/>
  <c r="H395" i="3"/>
  <c r="A396" i="3"/>
  <c r="B396" i="3"/>
  <c r="C396" i="3"/>
  <c r="D396" i="3"/>
  <c r="E396" i="3"/>
  <c r="F396" i="3"/>
  <c r="H396" i="3"/>
  <c r="A397" i="3"/>
  <c r="B397" i="3"/>
  <c r="C397" i="3"/>
  <c r="D397" i="3"/>
  <c r="E397" i="3"/>
  <c r="F397" i="3"/>
  <c r="H397" i="3"/>
  <c r="A398" i="3"/>
  <c r="B398" i="3"/>
  <c r="C398" i="3"/>
  <c r="D398" i="3"/>
  <c r="E398" i="3"/>
  <c r="F398" i="3"/>
  <c r="H398" i="3"/>
  <c r="A399" i="3"/>
  <c r="B399" i="3"/>
  <c r="C399" i="3"/>
  <c r="D399" i="3"/>
  <c r="E399" i="3"/>
  <c r="F399" i="3"/>
  <c r="H399" i="3"/>
  <c r="A400" i="3"/>
  <c r="B400" i="3"/>
  <c r="C400" i="3"/>
  <c r="D400" i="3"/>
  <c r="E400" i="3"/>
  <c r="F400" i="3"/>
  <c r="H400" i="3"/>
  <c r="A401" i="3"/>
  <c r="B401" i="3"/>
  <c r="C401" i="3"/>
  <c r="D401" i="3"/>
  <c r="E401" i="3"/>
  <c r="F401" i="3"/>
  <c r="H401" i="3"/>
  <c r="A402" i="3"/>
  <c r="B402" i="3"/>
  <c r="C402" i="3"/>
  <c r="D402" i="3"/>
  <c r="E402" i="3"/>
  <c r="F402" i="3"/>
  <c r="H402" i="3"/>
  <c r="A403" i="3"/>
  <c r="B403" i="3"/>
  <c r="C403" i="3"/>
  <c r="D403" i="3"/>
  <c r="E403" i="3"/>
  <c r="F403" i="3"/>
  <c r="H403" i="3"/>
  <c r="A404" i="3"/>
  <c r="B404" i="3"/>
  <c r="C404" i="3"/>
  <c r="D404" i="3"/>
  <c r="E404" i="3"/>
  <c r="F404" i="3"/>
  <c r="H404" i="3"/>
  <c r="A405" i="3"/>
  <c r="B405" i="3"/>
  <c r="C405" i="3"/>
  <c r="D405" i="3"/>
  <c r="E405" i="3"/>
  <c r="F405" i="3"/>
  <c r="H405" i="3"/>
  <c r="A406" i="3"/>
  <c r="B406" i="3"/>
  <c r="C406" i="3"/>
  <c r="D406" i="3"/>
  <c r="E406" i="3"/>
  <c r="F406" i="3"/>
  <c r="H406" i="3"/>
  <c r="A407" i="3"/>
  <c r="B407" i="3"/>
  <c r="C407" i="3"/>
  <c r="D407" i="3"/>
  <c r="E407" i="3"/>
  <c r="F407" i="3"/>
  <c r="H407" i="3"/>
  <c r="A408" i="3"/>
  <c r="B408" i="3"/>
  <c r="C408" i="3"/>
  <c r="D408" i="3"/>
  <c r="E408" i="3"/>
  <c r="F408" i="3"/>
  <c r="H408" i="3"/>
  <c r="A409" i="3"/>
  <c r="B409" i="3"/>
  <c r="C409" i="3"/>
  <c r="D409" i="3"/>
  <c r="E409" i="3"/>
  <c r="F409" i="3"/>
  <c r="H409" i="3"/>
  <c r="A410" i="3"/>
  <c r="B410" i="3"/>
  <c r="C410" i="3"/>
  <c r="D410" i="3"/>
  <c r="E410" i="3"/>
  <c r="F410" i="3"/>
  <c r="H410" i="3"/>
  <c r="A411" i="3"/>
  <c r="B411" i="3"/>
  <c r="C411" i="3"/>
  <c r="D411" i="3"/>
  <c r="E411" i="3"/>
  <c r="F411" i="3"/>
  <c r="H411" i="3"/>
  <c r="A412" i="3"/>
  <c r="B412" i="3"/>
  <c r="C412" i="3"/>
  <c r="D412" i="3"/>
  <c r="E412" i="3"/>
  <c r="F412" i="3"/>
  <c r="H412" i="3"/>
  <c r="A413" i="3"/>
  <c r="B413" i="3"/>
  <c r="C413" i="3"/>
  <c r="D413" i="3"/>
  <c r="E413" i="3"/>
  <c r="F413" i="3"/>
  <c r="H413" i="3"/>
  <c r="A414" i="3"/>
  <c r="B414" i="3"/>
  <c r="C414" i="3"/>
  <c r="D414" i="3"/>
  <c r="E414" i="3"/>
  <c r="F414" i="3"/>
  <c r="H414" i="3"/>
  <c r="A415" i="3"/>
  <c r="B415" i="3"/>
  <c r="C415" i="3"/>
  <c r="D415" i="3"/>
  <c r="E415" i="3"/>
  <c r="F415" i="3"/>
  <c r="H415" i="3"/>
  <c r="A416" i="3"/>
  <c r="B416" i="3"/>
  <c r="C416" i="3"/>
  <c r="D416" i="3"/>
  <c r="E416" i="3"/>
  <c r="F416" i="3"/>
  <c r="H416" i="3"/>
  <c r="A417" i="3"/>
  <c r="B417" i="3"/>
  <c r="C417" i="3"/>
  <c r="D417" i="3"/>
  <c r="E417" i="3"/>
  <c r="F417" i="3"/>
  <c r="H417" i="3"/>
  <c r="A418" i="3"/>
  <c r="B418" i="3"/>
  <c r="C418" i="3"/>
  <c r="D418" i="3"/>
  <c r="E418" i="3"/>
  <c r="F418" i="3"/>
  <c r="H418" i="3"/>
  <c r="A419" i="3"/>
  <c r="B419" i="3"/>
  <c r="C419" i="3"/>
  <c r="D419" i="3"/>
  <c r="E419" i="3"/>
  <c r="F419" i="3"/>
  <c r="H419" i="3"/>
  <c r="A420" i="3"/>
  <c r="B420" i="3"/>
  <c r="C420" i="3"/>
  <c r="D420" i="3"/>
  <c r="E420" i="3"/>
  <c r="F420" i="3"/>
  <c r="H420" i="3"/>
  <c r="A421" i="3"/>
  <c r="B421" i="3"/>
  <c r="C421" i="3"/>
  <c r="D421" i="3"/>
  <c r="E421" i="3"/>
  <c r="F421" i="3"/>
  <c r="H421" i="3"/>
  <c r="A422" i="3"/>
  <c r="B422" i="3"/>
  <c r="C422" i="3"/>
  <c r="D422" i="3"/>
  <c r="E422" i="3"/>
  <c r="F422" i="3"/>
  <c r="H422" i="3"/>
  <c r="A423" i="3"/>
  <c r="B423" i="3"/>
  <c r="C423" i="3"/>
  <c r="D423" i="3"/>
  <c r="E423" i="3"/>
  <c r="F423" i="3"/>
  <c r="H423" i="3"/>
  <c r="A424" i="3"/>
  <c r="B424" i="3"/>
  <c r="C424" i="3"/>
  <c r="D424" i="3"/>
  <c r="E424" i="3"/>
  <c r="F424" i="3"/>
  <c r="H424" i="3"/>
  <c r="A425" i="3"/>
  <c r="B425" i="3"/>
  <c r="C425" i="3"/>
  <c r="D425" i="3"/>
  <c r="E425" i="3"/>
  <c r="F425" i="3"/>
  <c r="H425" i="3"/>
  <c r="A426" i="3"/>
  <c r="B426" i="3"/>
  <c r="C426" i="3"/>
  <c r="D426" i="3"/>
  <c r="E426" i="3"/>
  <c r="F426" i="3"/>
  <c r="H426" i="3"/>
  <c r="A427" i="3"/>
  <c r="B427" i="3"/>
  <c r="C427" i="3"/>
  <c r="D427" i="3"/>
  <c r="E427" i="3"/>
  <c r="F427" i="3"/>
  <c r="H427" i="3"/>
  <c r="A428" i="3"/>
  <c r="B428" i="3"/>
  <c r="C428" i="3"/>
  <c r="D428" i="3"/>
  <c r="E428" i="3"/>
  <c r="F428" i="3"/>
  <c r="H428" i="3"/>
  <c r="A429" i="3"/>
  <c r="B429" i="3"/>
  <c r="C429" i="3"/>
  <c r="D429" i="3"/>
  <c r="E429" i="3"/>
  <c r="F429" i="3"/>
  <c r="H429" i="3"/>
  <c r="A430" i="3"/>
  <c r="B430" i="3"/>
  <c r="C430" i="3"/>
  <c r="D430" i="3"/>
  <c r="E430" i="3"/>
  <c r="F430" i="3"/>
  <c r="H430" i="3"/>
  <c r="A431" i="3"/>
  <c r="B431" i="3"/>
  <c r="C431" i="3"/>
  <c r="D431" i="3"/>
  <c r="E431" i="3"/>
  <c r="F431" i="3"/>
  <c r="H431" i="3"/>
  <c r="A432" i="3"/>
  <c r="B432" i="3"/>
  <c r="C432" i="3"/>
  <c r="D432" i="3"/>
  <c r="E432" i="3"/>
  <c r="F432" i="3"/>
  <c r="H432" i="3"/>
  <c r="A433" i="3"/>
  <c r="B433" i="3"/>
  <c r="C433" i="3"/>
  <c r="D433" i="3"/>
  <c r="E433" i="3"/>
  <c r="F433" i="3"/>
  <c r="H433" i="3"/>
  <c r="A434" i="3"/>
  <c r="B434" i="3"/>
  <c r="C434" i="3"/>
  <c r="D434" i="3"/>
  <c r="E434" i="3"/>
  <c r="F434" i="3"/>
  <c r="H434" i="3"/>
  <c r="A435" i="3"/>
  <c r="B435" i="3"/>
  <c r="C435" i="3"/>
  <c r="D435" i="3"/>
  <c r="E435" i="3"/>
  <c r="F435" i="3"/>
  <c r="H435" i="3"/>
  <c r="A436" i="3"/>
  <c r="B436" i="3"/>
  <c r="C436" i="3"/>
  <c r="D436" i="3"/>
  <c r="E436" i="3"/>
  <c r="F436" i="3"/>
  <c r="H436" i="3"/>
  <c r="A437" i="3"/>
  <c r="B437" i="3"/>
  <c r="C437" i="3"/>
  <c r="D437" i="3"/>
  <c r="E437" i="3"/>
  <c r="F437" i="3"/>
  <c r="H437" i="3"/>
  <c r="A438" i="3"/>
  <c r="B438" i="3"/>
  <c r="C438" i="3"/>
  <c r="D438" i="3"/>
  <c r="E438" i="3"/>
  <c r="F438" i="3"/>
  <c r="H438" i="3"/>
  <c r="A439" i="3"/>
  <c r="B439" i="3"/>
  <c r="C439" i="3"/>
  <c r="D439" i="3"/>
  <c r="E439" i="3"/>
  <c r="F439" i="3"/>
  <c r="H439" i="3"/>
  <c r="A440" i="3"/>
  <c r="B440" i="3"/>
  <c r="C440" i="3"/>
  <c r="D440" i="3"/>
  <c r="E440" i="3"/>
  <c r="F440" i="3"/>
  <c r="H440" i="3"/>
  <c r="A441" i="3"/>
  <c r="B441" i="3"/>
  <c r="C441" i="3"/>
  <c r="D441" i="3"/>
  <c r="E441" i="3"/>
  <c r="F441" i="3"/>
  <c r="H441" i="3"/>
  <c r="A442" i="3"/>
  <c r="B442" i="3"/>
  <c r="C442" i="3"/>
  <c r="D442" i="3"/>
  <c r="E442" i="3"/>
  <c r="F442" i="3"/>
  <c r="H442" i="3"/>
  <c r="A443" i="3"/>
  <c r="B443" i="3"/>
  <c r="C443" i="3"/>
  <c r="D443" i="3"/>
  <c r="E443" i="3"/>
  <c r="F443" i="3"/>
  <c r="H443" i="3"/>
  <c r="A444" i="3"/>
  <c r="B444" i="3"/>
  <c r="C444" i="3"/>
  <c r="D444" i="3"/>
  <c r="E444" i="3"/>
  <c r="F444" i="3"/>
  <c r="H444" i="3"/>
  <c r="A445" i="3"/>
  <c r="B445" i="3"/>
  <c r="C445" i="3"/>
  <c r="D445" i="3"/>
  <c r="E445" i="3"/>
  <c r="F445" i="3"/>
  <c r="H445" i="3"/>
  <c r="A446" i="3"/>
  <c r="B446" i="3"/>
  <c r="C446" i="3"/>
  <c r="D446" i="3"/>
  <c r="E446" i="3"/>
  <c r="F446" i="3"/>
  <c r="H446" i="3"/>
  <c r="A447" i="3"/>
  <c r="B447" i="3"/>
  <c r="C447" i="3"/>
  <c r="D447" i="3"/>
  <c r="E447" i="3"/>
  <c r="F447" i="3"/>
  <c r="H447" i="3"/>
  <c r="A448" i="3"/>
  <c r="B448" i="3"/>
  <c r="C448" i="3"/>
  <c r="D448" i="3"/>
  <c r="E448" i="3"/>
  <c r="F448" i="3"/>
  <c r="H448" i="3"/>
  <c r="A449" i="3"/>
  <c r="B449" i="3"/>
  <c r="C449" i="3"/>
  <c r="D449" i="3"/>
  <c r="E449" i="3"/>
  <c r="F449" i="3"/>
  <c r="H449" i="3"/>
  <c r="A450" i="3"/>
  <c r="B450" i="3"/>
  <c r="C450" i="3"/>
  <c r="D450" i="3"/>
  <c r="E450" i="3"/>
  <c r="F450" i="3"/>
  <c r="H450" i="3"/>
  <c r="A451" i="3"/>
  <c r="B451" i="3"/>
  <c r="C451" i="3"/>
  <c r="D451" i="3"/>
  <c r="E451" i="3"/>
  <c r="F451" i="3"/>
  <c r="H451" i="3"/>
  <c r="A452" i="3"/>
  <c r="B452" i="3"/>
  <c r="C452" i="3"/>
  <c r="D452" i="3"/>
  <c r="E452" i="3"/>
  <c r="F452" i="3"/>
  <c r="H452" i="3"/>
  <c r="A453" i="3"/>
  <c r="B453" i="3"/>
  <c r="C453" i="3"/>
  <c r="D453" i="3"/>
  <c r="E453" i="3"/>
  <c r="F453" i="3"/>
  <c r="H453" i="3"/>
  <c r="A454" i="3"/>
  <c r="B454" i="3"/>
  <c r="C454" i="3"/>
  <c r="D454" i="3"/>
  <c r="E454" i="3"/>
  <c r="F454" i="3"/>
  <c r="H454" i="3"/>
  <c r="A455" i="3"/>
  <c r="B455" i="3"/>
  <c r="C455" i="3"/>
  <c r="D455" i="3"/>
  <c r="E455" i="3"/>
  <c r="F455" i="3"/>
  <c r="H455" i="3"/>
  <c r="A456" i="3"/>
  <c r="B456" i="3"/>
  <c r="C456" i="3"/>
  <c r="D456" i="3"/>
  <c r="E456" i="3"/>
  <c r="F456" i="3"/>
  <c r="H456" i="3"/>
  <c r="A457" i="3"/>
  <c r="B457" i="3"/>
  <c r="C457" i="3"/>
  <c r="D457" i="3"/>
  <c r="E457" i="3"/>
  <c r="F457" i="3"/>
  <c r="H457" i="3"/>
  <c r="A458" i="3"/>
  <c r="B458" i="3"/>
  <c r="C458" i="3"/>
  <c r="D458" i="3"/>
  <c r="E458" i="3"/>
  <c r="F458" i="3"/>
  <c r="H458" i="3"/>
  <c r="A459" i="3"/>
  <c r="B459" i="3"/>
  <c r="C459" i="3"/>
  <c r="D459" i="3"/>
  <c r="E459" i="3"/>
  <c r="F459" i="3"/>
  <c r="H459" i="3"/>
  <c r="A460" i="3"/>
  <c r="B460" i="3"/>
  <c r="C460" i="3"/>
  <c r="D460" i="3"/>
  <c r="E460" i="3"/>
  <c r="F460" i="3"/>
  <c r="H460" i="3"/>
  <c r="A461" i="3"/>
  <c r="B461" i="3"/>
  <c r="C461" i="3"/>
  <c r="D461" i="3"/>
  <c r="E461" i="3"/>
  <c r="F461" i="3"/>
  <c r="H461" i="3"/>
  <c r="A462" i="3"/>
  <c r="B462" i="3"/>
  <c r="C462" i="3"/>
  <c r="D462" i="3"/>
  <c r="E462" i="3"/>
  <c r="F462" i="3"/>
  <c r="H462" i="3"/>
  <c r="A463" i="3"/>
  <c r="B463" i="3"/>
  <c r="C463" i="3"/>
  <c r="D463" i="3"/>
  <c r="E463" i="3"/>
  <c r="F463" i="3"/>
  <c r="H463" i="3"/>
  <c r="A464" i="3"/>
  <c r="B464" i="3"/>
  <c r="C464" i="3"/>
  <c r="D464" i="3"/>
  <c r="E464" i="3"/>
  <c r="F464" i="3"/>
  <c r="H464" i="3"/>
  <c r="A465" i="3"/>
  <c r="B465" i="3"/>
  <c r="C465" i="3"/>
  <c r="D465" i="3"/>
  <c r="E465" i="3"/>
  <c r="F465" i="3"/>
  <c r="H465" i="3"/>
  <c r="A466" i="3"/>
  <c r="B466" i="3"/>
  <c r="C466" i="3"/>
  <c r="D466" i="3"/>
  <c r="E466" i="3"/>
  <c r="F466" i="3"/>
  <c r="H466" i="3"/>
  <c r="A467" i="3"/>
  <c r="B467" i="3"/>
  <c r="C467" i="3"/>
  <c r="D467" i="3"/>
  <c r="E467" i="3"/>
  <c r="F467" i="3"/>
  <c r="H467" i="3"/>
  <c r="A468" i="3"/>
  <c r="B468" i="3"/>
  <c r="C468" i="3"/>
  <c r="D468" i="3"/>
  <c r="E468" i="3"/>
  <c r="F468" i="3"/>
  <c r="H468" i="3"/>
  <c r="A469" i="3"/>
  <c r="B469" i="3"/>
  <c r="C469" i="3"/>
  <c r="D469" i="3"/>
  <c r="E469" i="3"/>
  <c r="F469" i="3"/>
  <c r="H469" i="3"/>
  <c r="A470" i="3"/>
  <c r="B470" i="3"/>
  <c r="C470" i="3"/>
  <c r="D470" i="3"/>
  <c r="E470" i="3"/>
  <c r="F470" i="3"/>
  <c r="H470" i="3"/>
  <c r="A471" i="3"/>
  <c r="B471" i="3"/>
  <c r="C471" i="3"/>
  <c r="D471" i="3"/>
  <c r="E471" i="3"/>
  <c r="F471" i="3"/>
  <c r="H471" i="3"/>
  <c r="A472" i="3"/>
  <c r="B472" i="3"/>
  <c r="C472" i="3"/>
  <c r="D472" i="3"/>
  <c r="E472" i="3"/>
  <c r="F472" i="3"/>
  <c r="H472" i="3"/>
  <c r="A473" i="3"/>
  <c r="B473" i="3"/>
  <c r="C473" i="3"/>
  <c r="D473" i="3"/>
  <c r="E473" i="3"/>
  <c r="F473" i="3"/>
  <c r="H473" i="3"/>
  <c r="A474" i="3"/>
  <c r="B474" i="3"/>
  <c r="C474" i="3"/>
  <c r="D474" i="3"/>
  <c r="E474" i="3"/>
  <c r="F474" i="3"/>
  <c r="H474" i="3"/>
  <c r="A475" i="3"/>
  <c r="B475" i="3"/>
  <c r="C475" i="3"/>
  <c r="D475" i="3"/>
  <c r="E475" i="3"/>
  <c r="F475" i="3"/>
  <c r="H475" i="3"/>
  <c r="A476" i="3"/>
  <c r="B476" i="3"/>
  <c r="C476" i="3"/>
  <c r="D476" i="3"/>
  <c r="E476" i="3"/>
  <c r="F476" i="3"/>
  <c r="H476" i="3"/>
  <c r="A477" i="3"/>
  <c r="B477" i="3"/>
  <c r="C477" i="3"/>
  <c r="D477" i="3"/>
  <c r="E477" i="3"/>
  <c r="F477" i="3"/>
  <c r="H477" i="3"/>
  <c r="A478" i="3"/>
  <c r="B478" i="3"/>
  <c r="C478" i="3"/>
  <c r="D478" i="3"/>
  <c r="E478" i="3"/>
  <c r="F478" i="3"/>
  <c r="H478" i="3"/>
  <c r="A479" i="3"/>
  <c r="B479" i="3"/>
  <c r="C479" i="3"/>
  <c r="D479" i="3"/>
  <c r="E479" i="3"/>
  <c r="F479" i="3"/>
  <c r="H479" i="3"/>
  <c r="A480" i="3"/>
  <c r="B480" i="3"/>
  <c r="C480" i="3"/>
  <c r="D480" i="3"/>
  <c r="E480" i="3"/>
  <c r="F480" i="3"/>
  <c r="H480" i="3"/>
  <c r="A481" i="3"/>
  <c r="B481" i="3"/>
  <c r="C481" i="3"/>
  <c r="D481" i="3"/>
  <c r="E481" i="3"/>
  <c r="F481" i="3"/>
  <c r="H481" i="3"/>
  <c r="A482" i="3"/>
  <c r="B482" i="3"/>
  <c r="C482" i="3"/>
  <c r="D482" i="3"/>
  <c r="E482" i="3"/>
  <c r="F482" i="3"/>
  <c r="H482" i="3"/>
  <c r="A483" i="3"/>
  <c r="B483" i="3"/>
  <c r="C483" i="3"/>
  <c r="D483" i="3"/>
  <c r="E483" i="3"/>
  <c r="F483" i="3"/>
  <c r="H483" i="3"/>
  <c r="A484" i="3"/>
  <c r="B484" i="3"/>
  <c r="C484" i="3"/>
  <c r="D484" i="3"/>
  <c r="E484" i="3"/>
  <c r="F484" i="3"/>
  <c r="H484" i="3"/>
  <c r="A485" i="3"/>
  <c r="B485" i="3"/>
  <c r="C485" i="3"/>
  <c r="D485" i="3"/>
  <c r="E485" i="3"/>
  <c r="F485" i="3"/>
  <c r="H485" i="3"/>
  <c r="A486" i="3"/>
  <c r="B486" i="3"/>
  <c r="C486" i="3"/>
  <c r="D486" i="3"/>
  <c r="E486" i="3"/>
  <c r="F486" i="3"/>
  <c r="H486" i="3"/>
  <c r="A487" i="3"/>
  <c r="B487" i="3"/>
  <c r="C487" i="3"/>
  <c r="D487" i="3"/>
  <c r="E487" i="3"/>
  <c r="F487" i="3"/>
  <c r="H487" i="3"/>
  <c r="A488" i="3"/>
  <c r="B488" i="3"/>
  <c r="C488" i="3"/>
  <c r="D488" i="3"/>
  <c r="E488" i="3"/>
  <c r="F488" i="3"/>
  <c r="H488" i="3"/>
  <c r="A489" i="3"/>
  <c r="B489" i="3"/>
  <c r="C489" i="3"/>
  <c r="D489" i="3"/>
  <c r="E489" i="3"/>
  <c r="F489" i="3"/>
  <c r="H489" i="3"/>
  <c r="A490" i="3"/>
  <c r="B490" i="3"/>
  <c r="C490" i="3"/>
  <c r="D490" i="3"/>
  <c r="E490" i="3"/>
  <c r="F490" i="3"/>
  <c r="H490" i="3"/>
  <c r="A491" i="3"/>
  <c r="B491" i="3"/>
  <c r="C491" i="3"/>
  <c r="D491" i="3"/>
  <c r="E491" i="3"/>
  <c r="F491" i="3"/>
  <c r="H491" i="3"/>
  <c r="A492" i="3"/>
  <c r="B492" i="3"/>
  <c r="C492" i="3"/>
  <c r="D492" i="3"/>
  <c r="E492" i="3"/>
  <c r="F492" i="3"/>
  <c r="H492" i="3"/>
  <c r="A493" i="3"/>
  <c r="B493" i="3"/>
  <c r="C493" i="3"/>
  <c r="D493" i="3"/>
  <c r="E493" i="3"/>
  <c r="F493" i="3"/>
  <c r="H493" i="3"/>
  <c r="A494" i="3"/>
  <c r="B494" i="3"/>
  <c r="C494" i="3"/>
  <c r="D494" i="3"/>
  <c r="E494" i="3"/>
  <c r="F494" i="3"/>
  <c r="H494" i="3"/>
  <c r="A495" i="3"/>
  <c r="B495" i="3"/>
  <c r="C495" i="3"/>
  <c r="D495" i="3"/>
  <c r="E495" i="3"/>
  <c r="F495" i="3"/>
  <c r="H495" i="3"/>
  <c r="A496" i="3"/>
  <c r="B496" i="3"/>
  <c r="C496" i="3"/>
  <c r="D496" i="3"/>
  <c r="E496" i="3"/>
  <c r="F496" i="3"/>
  <c r="H496" i="3"/>
  <c r="A497" i="3"/>
  <c r="B497" i="3"/>
  <c r="C497" i="3"/>
  <c r="D497" i="3"/>
  <c r="E497" i="3"/>
  <c r="F497" i="3"/>
  <c r="H497" i="3"/>
  <c r="A498" i="3"/>
  <c r="B498" i="3"/>
  <c r="C498" i="3"/>
  <c r="D498" i="3"/>
  <c r="E498" i="3"/>
  <c r="F498" i="3"/>
  <c r="H498" i="3"/>
  <c r="A499" i="3"/>
  <c r="B499" i="3"/>
  <c r="C499" i="3"/>
  <c r="D499" i="3"/>
  <c r="E499" i="3"/>
  <c r="F499" i="3"/>
  <c r="H499" i="3"/>
  <c r="A500" i="3"/>
  <c r="B500" i="3"/>
  <c r="C500" i="3"/>
  <c r="D500" i="3"/>
  <c r="E500" i="3"/>
  <c r="F500" i="3"/>
  <c r="H500" i="3"/>
  <c r="A501" i="3"/>
  <c r="B501" i="3"/>
  <c r="C501" i="3"/>
  <c r="D501" i="3"/>
  <c r="E501" i="3"/>
  <c r="F501" i="3"/>
  <c r="H501" i="3"/>
  <c r="A502" i="3"/>
  <c r="B502" i="3"/>
  <c r="C502" i="3"/>
  <c r="D502" i="3"/>
  <c r="E502" i="3"/>
  <c r="F502" i="3"/>
  <c r="H502" i="3"/>
  <c r="A503" i="3"/>
  <c r="B503" i="3"/>
  <c r="C503" i="3"/>
  <c r="D503" i="3"/>
  <c r="E503" i="3"/>
  <c r="F503" i="3"/>
  <c r="H503" i="3"/>
  <c r="A504" i="3"/>
  <c r="B504" i="3"/>
  <c r="C504" i="3"/>
  <c r="D504" i="3"/>
  <c r="E504" i="3"/>
  <c r="F504" i="3"/>
  <c r="H504" i="3"/>
  <c r="A505" i="3"/>
  <c r="B505" i="3"/>
  <c r="C505" i="3"/>
  <c r="D505" i="3"/>
  <c r="E505" i="3"/>
  <c r="F505" i="3"/>
  <c r="H505" i="3"/>
  <c r="A7" i="4"/>
  <c r="B7" i="4"/>
  <c r="C7" i="4"/>
  <c r="D7" i="4"/>
  <c r="E7" i="4"/>
  <c r="F7" i="4"/>
  <c r="H7" i="4"/>
  <c r="A8" i="4"/>
  <c r="B8" i="4"/>
  <c r="C8" i="4"/>
  <c r="D8" i="4"/>
  <c r="E8" i="4"/>
  <c r="F8" i="4"/>
  <c r="H8" i="4"/>
  <c r="A9" i="4"/>
  <c r="B9" i="4"/>
  <c r="C9" i="4"/>
  <c r="D9" i="4"/>
  <c r="E9" i="4"/>
  <c r="F9" i="4"/>
  <c r="H9" i="4"/>
  <c r="A10" i="4"/>
  <c r="B10" i="4"/>
  <c r="C10" i="4"/>
  <c r="D10" i="4"/>
  <c r="E10" i="4"/>
  <c r="F10" i="4"/>
  <c r="H10" i="4"/>
  <c r="A11" i="4"/>
  <c r="B11" i="4"/>
  <c r="C11" i="4"/>
  <c r="D11" i="4"/>
  <c r="E11" i="4"/>
  <c r="F11" i="4"/>
  <c r="H11" i="4"/>
  <c r="A12" i="4"/>
  <c r="B12" i="4"/>
  <c r="C12" i="4"/>
  <c r="D12" i="4"/>
  <c r="E12" i="4"/>
  <c r="F12" i="4"/>
  <c r="H12" i="4"/>
  <c r="A13" i="4"/>
  <c r="B13" i="4"/>
  <c r="C13" i="4"/>
  <c r="D13" i="4"/>
  <c r="E13" i="4"/>
  <c r="F13" i="4"/>
  <c r="H13" i="4"/>
  <c r="A14" i="4"/>
  <c r="B14" i="4"/>
  <c r="C14" i="4"/>
  <c r="D14" i="4"/>
  <c r="E14" i="4"/>
  <c r="F14" i="4"/>
  <c r="H14" i="4"/>
  <c r="A15" i="4"/>
  <c r="B15" i="4"/>
  <c r="C15" i="4"/>
  <c r="D15" i="4"/>
  <c r="E15" i="4"/>
  <c r="F15" i="4"/>
  <c r="H15" i="4"/>
  <c r="A16" i="4"/>
  <c r="B16" i="4"/>
  <c r="C16" i="4"/>
  <c r="D16" i="4"/>
  <c r="E16" i="4"/>
  <c r="F16" i="4"/>
  <c r="H16" i="4"/>
  <c r="A17" i="4"/>
  <c r="B17" i="4"/>
  <c r="C17" i="4"/>
  <c r="D17" i="4"/>
  <c r="E17" i="4"/>
  <c r="F17" i="4"/>
  <c r="H17" i="4"/>
  <c r="A18" i="4"/>
  <c r="B18" i="4"/>
  <c r="C18" i="4"/>
  <c r="D18" i="4"/>
  <c r="E18" i="4"/>
  <c r="F18" i="4"/>
  <c r="H18" i="4"/>
  <c r="A19" i="4"/>
  <c r="B19" i="4"/>
  <c r="C19" i="4"/>
  <c r="D19" i="4"/>
  <c r="E19" i="4"/>
  <c r="F19" i="4"/>
  <c r="H19" i="4"/>
  <c r="A20" i="4"/>
  <c r="B20" i="4"/>
  <c r="C20" i="4"/>
  <c r="D20" i="4"/>
  <c r="E20" i="4"/>
  <c r="F20" i="4"/>
  <c r="H20" i="4"/>
  <c r="A21" i="4"/>
  <c r="B21" i="4"/>
  <c r="C21" i="4"/>
  <c r="D21" i="4"/>
  <c r="E21" i="4"/>
  <c r="F21" i="4"/>
  <c r="H21" i="4"/>
  <c r="A22" i="4"/>
  <c r="B22" i="4"/>
  <c r="C22" i="4"/>
  <c r="D22" i="4"/>
  <c r="E22" i="4"/>
  <c r="F22" i="4"/>
  <c r="H22" i="4"/>
  <c r="A23" i="4"/>
  <c r="B23" i="4"/>
  <c r="C23" i="4"/>
  <c r="D23" i="4"/>
  <c r="E23" i="4"/>
  <c r="F23" i="4"/>
  <c r="H23" i="4"/>
  <c r="A24" i="4"/>
  <c r="B24" i="4"/>
  <c r="C24" i="4"/>
  <c r="D24" i="4"/>
  <c r="E24" i="4"/>
  <c r="F24" i="4"/>
  <c r="H24" i="4"/>
  <c r="A25" i="4"/>
  <c r="B25" i="4"/>
  <c r="C25" i="4"/>
  <c r="D25" i="4"/>
  <c r="E25" i="4"/>
  <c r="F25" i="4"/>
  <c r="H25" i="4"/>
  <c r="A26" i="4"/>
  <c r="B26" i="4"/>
  <c r="C26" i="4"/>
  <c r="D26" i="4"/>
  <c r="E26" i="4"/>
  <c r="F26" i="4"/>
  <c r="H26" i="4"/>
  <c r="A27" i="4"/>
  <c r="B27" i="4"/>
  <c r="C27" i="4"/>
  <c r="D27" i="4"/>
  <c r="E27" i="4"/>
  <c r="F27" i="4"/>
  <c r="H27" i="4"/>
  <c r="A28" i="4"/>
  <c r="B28" i="4"/>
  <c r="C28" i="4"/>
  <c r="D28" i="4"/>
  <c r="E28" i="4"/>
  <c r="F28" i="4"/>
  <c r="H28" i="4"/>
  <c r="A29" i="4"/>
  <c r="B29" i="4"/>
  <c r="C29" i="4"/>
  <c r="D29" i="4"/>
  <c r="E29" i="4"/>
  <c r="F29" i="4"/>
  <c r="H29" i="4"/>
  <c r="A30" i="4"/>
  <c r="B30" i="4"/>
  <c r="C30" i="4"/>
  <c r="D30" i="4"/>
  <c r="E30" i="4"/>
  <c r="F30" i="4"/>
  <c r="H30" i="4"/>
  <c r="A31" i="4"/>
  <c r="B31" i="4"/>
  <c r="C31" i="4"/>
  <c r="D31" i="4"/>
  <c r="E31" i="4"/>
  <c r="F31" i="4"/>
  <c r="H31" i="4"/>
  <c r="A32" i="4"/>
  <c r="B32" i="4"/>
  <c r="C32" i="4"/>
  <c r="D32" i="4"/>
  <c r="E32" i="4"/>
  <c r="F32" i="4"/>
  <c r="H32" i="4"/>
  <c r="A33" i="4"/>
  <c r="B33" i="4"/>
  <c r="C33" i="4"/>
  <c r="D33" i="4"/>
  <c r="E33" i="4"/>
  <c r="F33" i="4"/>
  <c r="H33" i="4"/>
  <c r="A34" i="4"/>
  <c r="B34" i="4"/>
  <c r="C34" i="4"/>
  <c r="D34" i="4"/>
  <c r="E34" i="4"/>
  <c r="F34" i="4"/>
  <c r="H34" i="4"/>
  <c r="A35" i="4"/>
  <c r="B35" i="4"/>
  <c r="C35" i="4"/>
  <c r="D35" i="4"/>
  <c r="E35" i="4"/>
  <c r="F35" i="4"/>
  <c r="H35" i="4"/>
  <c r="A36" i="4"/>
  <c r="B36" i="4"/>
  <c r="C36" i="4"/>
  <c r="D36" i="4"/>
  <c r="E36" i="4"/>
  <c r="F36" i="4"/>
  <c r="H36" i="4"/>
  <c r="A37" i="4"/>
  <c r="B37" i="4"/>
  <c r="C37" i="4"/>
  <c r="D37" i="4"/>
  <c r="E37" i="4"/>
  <c r="F37" i="4"/>
  <c r="H37" i="4"/>
  <c r="A38" i="4"/>
  <c r="B38" i="4"/>
  <c r="C38" i="4"/>
  <c r="D38" i="4"/>
  <c r="E38" i="4"/>
  <c r="F38" i="4"/>
  <c r="H38" i="4"/>
  <c r="A39" i="4"/>
  <c r="B39" i="4"/>
  <c r="C39" i="4"/>
  <c r="D39" i="4"/>
  <c r="E39" i="4"/>
  <c r="F39" i="4"/>
  <c r="H39" i="4"/>
  <c r="A40" i="4"/>
  <c r="B40" i="4"/>
  <c r="C40" i="4"/>
  <c r="D40" i="4"/>
  <c r="E40" i="4"/>
  <c r="F40" i="4"/>
  <c r="H40" i="4"/>
  <c r="A41" i="4"/>
  <c r="B41" i="4"/>
  <c r="C41" i="4"/>
  <c r="D41" i="4"/>
  <c r="E41" i="4"/>
  <c r="F41" i="4"/>
  <c r="H41" i="4"/>
  <c r="A42" i="4"/>
  <c r="B42" i="4"/>
  <c r="C42" i="4"/>
  <c r="D42" i="4"/>
  <c r="E42" i="4"/>
  <c r="F42" i="4"/>
  <c r="H42" i="4"/>
  <c r="A43" i="4"/>
  <c r="B43" i="4"/>
  <c r="C43" i="4"/>
  <c r="D43" i="4"/>
  <c r="E43" i="4"/>
  <c r="F43" i="4"/>
  <c r="H43" i="4"/>
  <c r="A44" i="4"/>
  <c r="B44" i="4"/>
  <c r="C44" i="4"/>
  <c r="D44" i="4"/>
  <c r="E44" i="4"/>
  <c r="F44" i="4"/>
  <c r="H44" i="4"/>
  <c r="A45" i="4"/>
  <c r="B45" i="4"/>
  <c r="C45" i="4"/>
  <c r="D45" i="4"/>
  <c r="E45" i="4"/>
  <c r="F45" i="4"/>
  <c r="H45" i="4"/>
  <c r="A46" i="4"/>
  <c r="B46" i="4"/>
  <c r="C46" i="4"/>
  <c r="D46" i="4"/>
  <c r="E46" i="4"/>
  <c r="F46" i="4"/>
  <c r="H46" i="4"/>
  <c r="A47" i="4"/>
  <c r="B47" i="4"/>
  <c r="C47" i="4"/>
  <c r="D47" i="4"/>
  <c r="E47" i="4"/>
  <c r="F47" i="4"/>
  <c r="H47" i="4"/>
  <c r="A48" i="4"/>
  <c r="B48" i="4"/>
  <c r="C48" i="4"/>
  <c r="D48" i="4"/>
  <c r="E48" i="4"/>
  <c r="F48" i="4"/>
  <c r="H48" i="4"/>
  <c r="A49" i="4"/>
  <c r="B49" i="4"/>
  <c r="C49" i="4"/>
  <c r="D49" i="4"/>
  <c r="E49" i="4"/>
  <c r="F49" i="4"/>
  <c r="H49" i="4"/>
  <c r="A50" i="4"/>
  <c r="B50" i="4"/>
  <c r="C50" i="4"/>
  <c r="D50" i="4"/>
  <c r="E50" i="4"/>
  <c r="F50" i="4"/>
  <c r="H50" i="4"/>
  <c r="A51" i="4"/>
  <c r="B51" i="4"/>
  <c r="C51" i="4"/>
  <c r="D51" i="4"/>
  <c r="E51" i="4"/>
  <c r="F51" i="4"/>
  <c r="H51" i="4"/>
  <c r="A52" i="4"/>
  <c r="B52" i="4"/>
  <c r="C52" i="4"/>
  <c r="D52" i="4"/>
  <c r="E52" i="4"/>
  <c r="F52" i="4"/>
  <c r="H52" i="4"/>
  <c r="A53" i="4"/>
  <c r="B53" i="4"/>
  <c r="C53" i="4"/>
  <c r="D53" i="4"/>
  <c r="E53" i="4"/>
  <c r="F53" i="4"/>
  <c r="H53" i="4"/>
  <c r="A54" i="4"/>
  <c r="B54" i="4"/>
  <c r="C54" i="4"/>
  <c r="D54" i="4"/>
  <c r="E54" i="4"/>
  <c r="F54" i="4"/>
  <c r="H54" i="4"/>
  <c r="A55" i="4"/>
  <c r="B55" i="4"/>
  <c r="C55" i="4"/>
  <c r="D55" i="4"/>
  <c r="E55" i="4"/>
  <c r="F55" i="4"/>
  <c r="H55" i="4"/>
  <c r="A56" i="4"/>
  <c r="B56" i="4"/>
  <c r="C56" i="4"/>
  <c r="D56" i="4"/>
  <c r="E56" i="4"/>
  <c r="F56" i="4"/>
  <c r="H56" i="4"/>
  <c r="A57" i="4"/>
  <c r="B57" i="4"/>
  <c r="C57" i="4"/>
  <c r="D57" i="4"/>
  <c r="E57" i="4"/>
  <c r="F57" i="4"/>
  <c r="H57" i="4"/>
  <c r="A58" i="4"/>
  <c r="B58" i="4"/>
  <c r="C58" i="4"/>
  <c r="D58" i="4"/>
  <c r="E58" i="4"/>
  <c r="F58" i="4"/>
  <c r="H58" i="4"/>
  <c r="A59" i="4"/>
  <c r="B59" i="4"/>
  <c r="C59" i="4"/>
  <c r="D59" i="4"/>
  <c r="E59" i="4"/>
  <c r="F59" i="4"/>
  <c r="H59" i="4"/>
  <c r="A60" i="4"/>
  <c r="B60" i="4"/>
  <c r="C60" i="4"/>
  <c r="D60" i="4"/>
  <c r="E60" i="4"/>
  <c r="F60" i="4"/>
  <c r="H60" i="4"/>
  <c r="A61" i="4"/>
  <c r="B61" i="4"/>
  <c r="C61" i="4"/>
  <c r="D61" i="4"/>
  <c r="E61" i="4"/>
  <c r="F61" i="4"/>
  <c r="H61" i="4"/>
  <c r="A62" i="4"/>
  <c r="B62" i="4"/>
  <c r="C62" i="4"/>
  <c r="D62" i="4"/>
  <c r="E62" i="4"/>
  <c r="F62" i="4"/>
  <c r="H62" i="4"/>
  <c r="A63" i="4"/>
  <c r="B63" i="4"/>
  <c r="C63" i="4"/>
  <c r="D63" i="4"/>
  <c r="E63" i="4"/>
  <c r="F63" i="4"/>
  <c r="H63" i="4"/>
  <c r="A64" i="4"/>
  <c r="B64" i="4"/>
  <c r="C64" i="4"/>
  <c r="D64" i="4"/>
  <c r="E64" i="4"/>
  <c r="F64" i="4"/>
  <c r="H64" i="4"/>
  <c r="A65" i="4"/>
  <c r="B65" i="4"/>
  <c r="C65" i="4"/>
  <c r="D65" i="4"/>
  <c r="E65" i="4"/>
  <c r="F65" i="4"/>
  <c r="H65" i="4"/>
  <c r="A66" i="4"/>
  <c r="B66" i="4"/>
  <c r="C66" i="4"/>
  <c r="D66" i="4"/>
  <c r="E66" i="4"/>
  <c r="F66" i="4"/>
  <c r="H66" i="4"/>
  <c r="A67" i="4"/>
  <c r="B67" i="4"/>
  <c r="C67" i="4"/>
  <c r="D67" i="4"/>
  <c r="E67" i="4"/>
  <c r="F67" i="4"/>
  <c r="H67" i="4"/>
  <c r="A68" i="4"/>
  <c r="B68" i="4"/>
  <c r="C68" i="4"/>
  <c r="D68" i="4"/>
  <c r="E68" i="4"/>
  <c r="F68" i="4"/>
  <c r="H68" i="4"/>
  <c r="A69" i="4"/>
  <c r="B69" i="4"/>
  <c r="C69" i="4"/>
  <c r="D69" i="4"/>
  <c r="E69" i="4"/>
  <c r="F69" i="4"/>
  <c r="H69" i="4"/>
  <c r="A70" i="4"/>
  <c r="B70" i="4"/>
  <c r="C70" i="4"/>
  <c r="D70" i="4"/>
  <c r="E70" i="4"/>
  <c r="F70" i="4"/>
  <c r="H70" i="4"/>
  <c r="A71" i="4"/>
  <c r="B71" i="4"/>
  <c r="C71" i="4"/>
  <c r="D71" i="4"/>
  <c r="E71" i="4"/>
  <c r="F71" i="4"/>
  <c r="H71" i="4"/>
  <c r="A72" i="4"/>
  <c r="B72" i="4"/>
  <c r="C72" i="4"/>
  <c r="D72" i="4"/>
  <c r="E72" i="4"/>
  <c r="F72" i="4"/>
  <c r="H72" i="4"/>
  <c r="A73" i="4"/>
  <c r="B73" i="4"/>
  <c r="C73" i="4"/>
  <c r="D73" i="4"/>
  <c r="E73" i="4"/>
  <c r="F73" i="4"/>
  <c r="H73" i="4"/>
  <c r="A74" i="4"/>
  <c r="B74" i="4"/>
  <c r="C74" i="4"/>
  <c r="D74" i="4"/>
  <c r="E74" i="4"/>
  <c r="F74" i="4"/>
  <c r="H74" i="4"/>
  <c r="A75" i="4"/>
  <c r="B75" i="4"/>
  <c r="C75" i="4"/>
  <c r="D75" i="4"/>
  <c r="E75" i="4"/>
  <c r="F75" i="4"/>
  <c r="H75" i="4"/>
  <c r="A76" i="4"/>
  <c r="B76" i="4"/>
  <c r="C76" i="4"/>
  <c r="D76" i="4"/>
  <c r="E76" i="4"/>
  <c r="F76" i="4"/>
  <c r="H76" i="4"/>
  <c r="A77" i="4"/>
  <c r="B77" i="4"/>
  <c r="C77" i="4"/>
  <c r="D77" i="4"/>
  <c r="E77" i="4"/>
  <c r="F77" i="4"/>
  <c r="H77" i="4"/>
  <c r="A78" i="4"/>
  <c r="B78" i="4"/>
  <c r="C78" i="4"/>
  <c r="D78" i="4"/>
  <c r="E78" i="4"/>
  <c r="F78" i="4"/>
  <c r="H78" i="4"/>
  <c r="A79" i="4"/>
  <c r="B79" i="4"/>
  <c r="C79" i="4"/>
  <c r="D79" i="4"/>
  <c r="E79" i="4"/>
  <c r="F79" i="4"/>
  <c r="H79" i="4"/>
  <c r="A80" i="4"/>
  <c r="B80" i="4"/>
  <c r="C80" i="4"/>
  <c r="D80" i="4"/>
  <c r="E80" i="4"/>
  <c r="F80" i="4"/>
  <c r="H80" i="4"/>
  <c r="A81" i="4"/>
  <c r="B81" i="4"/>
  <c r="C81" i="4"/>
  <c r="D81" i="4"/>
  <c r="E81" i="4"/>
  <c r="F81" i="4"/>
  <c r="H81" i="4"/>
  <c r="A82" i="4"/>
  <c r="B82" i="4"/>
  <c r="C82" i="4"/>
  <c r="D82" i="4"/>
  <c r="E82" i="4"/>
  <c r="F82" i="4"/>
  <c r="H82" i="4"/>
  <c r="A83" i="4"/>
  <c r="B83" i="4"/>
  <c r="C83" i="4"/>
  <c r="D83" i="4"/>
  <c r="E83" i="4"/>
  <c r="F83" i="4"/>
  <c r="H83" i="4"/>
  <c r="A84" i="4"/>
  <c r="B84" i="4"/>
  <c r="C84" i="4"/>
  <c r="D84" i="4"/>
  <c r="E84" i="4"/>
  <c r="F84" i="4"/>
  <c r="H84" i="4"/>
  <c r="A85" i="4"/>
  <c r="B85" i="4"/>
  <c r="C85" i="4"/>
  <c r="D85" i="4"/>
  <c r="E85" i="4"/>
  <c r="F85" i="4"/>
  <c r="H85" i="4"/>
  <c r="A86" i="4"/>
  <c r="B86" i="4"/>
  <c r="C86" i="4"/>
  <c r="D86" i="4"/>
  <c r="E86" i="4"/>
  <c r="F86" i="4"/>
  <c r="H86" i="4"/>
  <c r="A87" i="4"/>
  <c r="B87" i="4"/>
  <c r="C87" i="4"/>
  <c r="D87" i="4"/>
  <c r="E87" i="4"/>
  <c r="F87" i="4"/>
  <c r="H87" i="4"/>
  <c r="A88" i="4"/>
  <c r="B88" i="4"/>
  <c r="C88" i="4"/>
  <c r="D88" i="4"/>
  <c r="E88" i="4"/>
  <c r="F88" i="4"/>
  <c r="H88" i="4"/>
  <c r="A89" i="4"/>
  <c r="B89" i="4"/>
  <c r="C89" i="4"/>
  <c r="D89" i="4"/>
  <c r="E89" i="4"/>
  <c r="F89" i="4"/>
  <c r="H89" i="4"/>
  <c r="A90" i="4"/>
  <c r="B90" i="4"/>
  <c r="C90" i="4"/>
  <c r="D90" i="4"/>
  <c r="E90" i="4"/>
  <c r="F90" i="4"/>
  <c r="H90" i="4"/>
  <c r="A91" i="4"/>
  <c r="B91" i="4"/>
  <c r="C91" i="4"/>
  <c r="D91" i="4"/>
  <c r="E91" i="4"/>
  <c r="F91" i="4"/>
  <c r="H91" i="4"/>
  <c r="A92" i="4"/>
  <c r="B92" i="4"/>
  <c r="C92" i="4"/>
  <c r="D92" i="4"/>
  <c r="E92" i="4"/>
  <c r="F92" i="4"/>
  <c r="H92" i="4"/>
  <c r="A93" i="4"/>
  <c r="B93" i="4"/>
  <c r="C93" i="4"/>
  <c r="D93" i="4"/>
  <c r="E93" i="4"/>
  <c r="F93" i="4"/>
  <c r="H93" i="4"/>
  <c r="A94" i="4"/>
  <c r="B94" i="4"/>
  <c r="C94" i="4"/>
  <c r="D94" i="4"/>
  <c r="E94" i="4"/>
  <c r="F94" i="4"/>
  <c r="H94" i="4"/>
  <c r="A95" i="4"/>
  <c r="B95" i="4"/>
  <c r="C95" i="4"/>
  <c r="D95" i="4"/>
  <c r="E95" i="4"/>
  <c r="F95" i="4"/>
  <c r="H95" i="4"/>
  <c r="A96" i="4"/>
  <c r="B96" i="4"/>
  <c r="C96" i="4"/>
  <c r="D96" i="4"/>
  <c r="E96" i="4"/>
  <c r="F96" i="4"/>
  <c r="H96" i="4"/>
  <c r="A97" i="4"/>
  <c r="B97" i="4"/>
  <c r="C97" i="4"/>
  <c r="D97" i="4"/>
  <c r="E97" i="4"/>
  <c r="F97" i="4"/>
  <c r="H97" i="4"/>
  <c r="A98" i="4"/>
  <c r="B98" i="4"/>
  <c r="C98" i="4"/>
  <c r="D98" i="4"/>
  <c r="E98" i="4"/>
  <c r="F98" i="4"/>
  <c r="H98" i="4"/>
  <c r="A99" i="4"/>
  <c r="B99" i="4"/>
  <c r="C99" i="4"/>
  <c r="D99" i="4"/>
  <c r="E99" i="4"/>
  <c r="F99" i="4"/>
  <c r="H99" i="4"/>
  <c r="A100" i="4"/>
  <c r="B100" i="4"/>
  <c r="C100" i="4"/>
  <c r="D100" i="4"/>
  <c r="E100" i="4"/>
  <c r="F100" i="4"/>
  <c r="H100" i="4"/>
  <c r="A101" i="4"/>
  <c r="B101" i="4"/>
  <c r="C101" i="4"/>
  <c r="D101" i="4"/>
  <c r="E101" i="4"/>
  <c r="F101" i="4"/>
  <c r="H101" i="4"/>
  <c r="A102" i="4"/>
  <c r="B102" i="4"/>
  <c r="C102" i="4"/>
  <c r="D102" i="4"/>
  <c r="E102" i="4"/>
  <c r="F102" i="4"/>
  <c r="H102" i="4"/>
  <c r="A103" i="4"/>
  <c r="B103" i="4"/>
  <c r="C103" i="4"/>
  <c r="D103" i="4"/>
  <c r="E103" i="4"/>
  <c r="F103" i="4"/>
  <c r="H103" i="4"/>
  <c r="A104" i="4"/>
  <c r="B104" i="4"/>
  <c r="C104" i="4"/>
  <c r="D104" i="4"/>
  <c r="E104" i="4"/>
  <c r="F104" i="4"/>
  <c r="H104" i="4"/>
  <c r="A105" i="4"/>
  <c r="B105" i="4"/>
  <c r="C105" i="4"/>
  <c r="D105" i="4"/>
  <c r="E105" i="4"/>
  <c r="F105" i="4"/>
  <c r="H105" i="4"/>
  <c r="A106" i="4"/>
  <c r="B106" i="4"/>
  <c r="C106" i="4"/>
  <c r="D106" i="4"/>
  <c r="E106" i="4"/>
  <c r="F106" i="4"/>
  <c r="H106" i="4"/>
  <c r="A107" i="4"/>
  <c r="B107" i="4"/>
  <c r="C107" i="4"/>
  <c r="D107" i="4"/>
  <c r="E107" i="4"/>
  <c r="F107" i="4"/>
  <c r="H107" i="4"/>
  <c r="A108" i="4"/>
  <c r="B108" i="4"/>
  <c r="C108" i="4"/>
  <c r="D108" i="4"/>
  <c r="E108" i="4"/>
  <c r="F108" i="4"/>
  <c r="H108" i="4"/>
  <c r="A109" i="4"/>
  <c r="B109" i="4"/>
  <c r="C109" i="4"/>
  <c r="D109" i="4"/>
  <c r="E109" i="4"/>
  <c r="F109" i="4"/>
  <c r="H109" i="4"/>
  <c r="A110" i="4"/>
  <c r="B110" i="4"/>
  <c r="C110" i="4"/>
  <c r="D110" i="4"/>
  <c r="E110" i="4"/>
  <c r="F110" i="4"/>
  <c r="H110" i="4"/>
  <c r="A111" i="4"/>
  <c r="B111" i="4"/>
  <c r="C111" i="4"/>
  <c r="D111" i="4"/>
  <c r="E111" i="4"/>
  <c r="F111" i="4"/>
  <c r="H111" i="4"/>
  <c r="A112" i="4"/>
  <c r="B112" i="4"/>
  <c r="C112" i="4"/>
  <c r="D112" i="4"/>
  <c r="E112" i="4"/>
  <c r="F112" i="4"/>
  <c r="H112" i="4"/>
  <c r="A113" i="4"/>
  <c r="B113" i="4"/>
  <c r="C113" i="4"/>
  <c r="D113" i="4"/>
  <c r="E113" i="4"/>
  <c r="F113" i="4"/>
  <c r="H113" i="4"/>
  <c r="A114" i="4"/>
  <c r="B114" i="4"/>
  <c r="C114" i="4"/>
  <c r="D114" i="4"/>
  <c r="E114" i="4"/>
  <c r="F114" i="4"/>
  <c r="H114" i="4"/>
  <c r="A115" i="4"/>
  <c r="B115" i="4"/>
  <c r="C115" i="4"/>
  <c r="D115" i="4"/>
  <c r="E115" i="4"/>
  <c r="F115" i="4"/>
  <c r="H115" i="4"/>
  <c r="A116" i="4"/>
  <c r="B116" i="4"/>
  <c r="C116" i="4"/>
  <c r="D116" i="4"/>
  <c r="E116" i="4"/>
  <c r="F116" i="4"/>
  <c r="H116" i="4"/>
  <c r="A117" i="4"/>
  <c r="B117" i="4"/>
  <c r="C117" i="4"/>
  <c r="D117" i="4"/>
  <c r="E117" i="4"/>
  <c r="F117" i="4"/>
  <c r="H117" i="4"/>
  <c r="A118" i="4"/>
  <c r="B118" i="4"/>
  <c r="C118" i="4"/>
  <c r="D118" i="4"/>
  <c r="E118" i="4"/>
  <c r="F118" i="4"/>
  <c r="H118" i="4"/>
  <c r="A119" i="4"/>
  <c r="B119" i="4"/>
  <c r="C119" i="4"/>
  <c r="D119" i="4"/>
  <c r="E119" i="4"/>
  <c r="F119" i="4"/>
  <c r="H119" i="4"/>
  <c r="A120" i="4"/>
  <c r="B120" i="4"/>
  <c r="C120" i="4"/>
  <c r="D120" i="4"/>
  <c r="E120" i="4"/>
  <c r="F120" i="4"/>
  <c r="H120" i="4"/>
  <c r="A121" i="4"/>
  <c r="B121" i="4"/>
  <c r="C121" i="4"/>
  <c r="D121" i="4"/>
  <c r="E121" i="4"/>
  <c r="F121" i="4"/>
  <c r="H121" i="4"/>
  <c r="A122" i="4"/>
  <c r="B122" i="4"/>
  <c r="C122" i="4"/>
  <c r="D122" i="4"/>
  <c r="E122" i="4"/>
  <c r="F122" i="4"/>
  <c r="H122" i="4"/>
  <c r="A123" i="4"/>
  <c r="B123" i="4"/>
  <c r="C123" i="4"/>
  <c r="D123" i="4"/>
  <c r="E123" i="4"/>
  <c r="F123" i="4"/>
  <c r="H123" i="4"/>
  <c r="A124" i="4"/>
  <c r="B124" i="4"/>
  <c r="C124" i="4"/>
  <c r="D124" i="4"/>
  <c r="E124" i="4"/>
  <c r="F124" i="4"/>
  <c r="H124" i="4"/>
  <c r="A125" i="4"/>
  <c r="B125" i="4"/>
  <c r="C125" i="4"/>
  <c r="D125" i="4"/>
  <c r="E125" i="4"/>
  <c r="F125" i="4"/>
  <c r="H125" i="4"/>
  <c r="A126" i="4"/>
  <c r="B126" i="4"/>
  <c r="C126" i="4"/>
  <c r="D126" i="4"/>
  <c r="E126" i="4"/>
  <c r="F126" i="4"/>
  <c r="H126" i="4"/>
  <c r="A127" i="4"/>
  <c r="B127" i="4"/>
  <c r="C127" i="4"/>
  <c r="D127" i="4"/>
  <c r="E127" i="4"/>
  <c r="F127" i="4"/>
  <c r="H127" i="4"/>
  <c r="A128" i="4"/>
  <c r="B128" i="4"/>
  <c r="C128" i="4"/>
  <c r="D128" i="4"/>
  <c r="E128" i="4"/>
  <c r="F128" i="4"/>
  <c r="H128" i="4"/>
  <c r="A129" i="4"/>
  <c r="B129" i="4"/>
  <c r="C129" i="4"/>
  <c r="D129" i="4"/>
  <c r="E129" i="4"/>
  <c r="F129" i="4"/>
  <c r="H129" i="4"/>
  <c r="A130" i="4"/>
  <c r="B130" i="4"/>
  <c r="C130" i="4"/>
  <c r="D130" i="4"/>
  <c r="E130" i="4"/>
  <c r="F130" i="4"/>
  <c r="H130" i="4"/>
  <c r="A131" i="4"/>
  <c r="B131" i="4"/>
  <c r="C131" i="4"/>
  <c r="D131" i="4"/>
  <c r="E131" i="4"/>
  <c r="F131" i="4"/>
  <c r="H131" i="4"/>
  <c r="A132" i="4"/>
  <c r="B132" i="4"/>
  <c r="C132" i="4"/>
  <c r="D132" i="4"/>
  <c r="E132" i="4"/>
  <c r="F132" i="4"/>
  <c r="H132" i="4"/>
  <c r="A133" i="4"/>
  <c r="B133" i="4"/>
  <c r="C133" i="4"/>
  <c r="D133" i="4"/>
  <c r="E133" i="4"/>
  <c r="F133" i="4"/>
  <c r="H133" i="4"/>
  <c r="A134" i="4"/>
  <c r="B134" i="4"/>
  <c r="C134" i="4"/>
  <c r="D134" i="4"/>
  <c r="E134" i="4"/>
  <c r="F134" i="4"/>
  <c r="H134" i="4"/>
  <c r="A135" i="4"/>
  <c r="B135" i="4"/>
  <c r="C135" i="4"/>
  <c r="D135" i="4"/>
  <c r="E135" i="4"/>
  <c r="F135" i="4"/>
  <c r="H135" i="4"/>
  <c r="A136" i="4"/>
  <c r="B136" i="4"/>
  <c r="C136" i="4"/>
  <c r="D136" i="4"/>
  <c r="E136" i="4"/>
  <c r="F136" i="4"/>
  <c r="H136" i="4"/>
  <c r="A137" i="4"/>
  <c r="B137" i="4"/>
  <c r="C137" i="4"/>
  <c r="D137" i="4"/>
  <c r="E137" i="4"/>
  <c r="F137" i="4"/>
  <c r="H137" i="4"/>
  <c r="A138" i="4"/>
  <c r="B138" i="4"/>
  <c r="C138" i="4"/>
  <c r="D138" i="4"/>
  <c r="E138" i="4"/>
  <c r="F138" i="4"/>
  <c r="H138" i="4"/>
  <c r="A139" i="4"/>
  <c r="B139" i="4"/>
  <c r="C139" i="4"/>
  <c r="D139" i="4"/>
  <c r="E139" i="4"/>
  <c r="F139" i="4"/>
  <c r="H139" i="4"/>
  <c r="A140" i="4"/>
  <c r="B140" i="4"/>
  <c r="C140" i="4"/>
  <c r="D140" i="4"/>
  <c r="E140" i="4"/>
  <c r="F140" i="4"/>
  <c r="H140" i="4"/>
  <c r="A141" i="4"/>
  <c r="B141" i="4"/>
  <c r="C141" i="4"/>
  <c r="D141" i="4"/>
  <c r="E141" i="4"/>
  <c r="F141" i="4"/>
  <c r="H141" i="4"/>
  <c r="A142" i="4"/>
  <c r="B142" i="4"/>
  <c r="C142" i="4"/>
  <c r="D142" i="4"/>
  <c r="E142" i="4"/>
  <c r="F142" i="4"/>
  <c r="H142" i="4"/>
  <c r="A143" i="4"/>
  <c r="B143" i="4"/>
  <c r="C143" i="4"/>
  <c r="D143" i="4"/>
  <c r="E143" i="4"/>
  <c r="F143" i="4"/>
  <c r="H143" i="4"/>
  <c r="A144" i="4"/>
  <c r="B144" i="4"/>
  <c r="C144" i="4"/>
  <c r="D144" i="4"/>
  <c r="E144" i="4"/>
  <c r="F144" i="4"/>
  <c r="H144" i="4"/>
  <c r="A145" i="4"/>
  <c r="B145" i="4"/>
  <c r="C145" i="4"/>
  <c r="D145" i="4"/>
  <c r="E145" i="4"/>
  <c r="F145" i="4"/>
  <c r="H145" i="4"/>
  <c r="A146" i="4"/>
  <c r="B146" i="4"/>
  <c r="C146" i="4"/>
  <c r="D146" i="4"/>
  <c r="E146" i="4"/>
  <c r="F146" i="4"/>
  <c r="H146" i="4"/>
  <c r="A147" i="4"/>
  <c r="B147" i="4"/>
  <c r="C147" i="4"/>
  <c r="D147" i="4"/>
  <c r="E147" i="4"/>
  <c r="F147" i="4"/>
  <c r="H147" i="4"/>
  <c r="A148" i="4"/>
  <c r="B148" i="4"/>
  <c r="C148" i="4"/>
  <c r="D148" i="4"/>
  <c r="E148" i="4"/>
  <c r="F148" i="4"/>
  <c r="H148" i="4"/>
  <c r="A149" i="4"/>
  <c r="B149" i="4"/>
  <c r="C149" i="4"/>
  <c r="D149" i="4"/>
  <c r="E149" i="4"/>
  <c r="F149" i="4"/>
  <c r="H149" i="4"/>
  <c r="A150" i="4"/>
  <c r="B150" i="4"/>
  <c r="C150" i="4"/>
  <c r="D150" i="4"/>
  <c r="E150" i="4"/>
  <c r="F150" i="4"/>
  <c r="H150" i="4"/>
  <c r="A151" i="4"/>
  <c r="B151" i="4"/>
  <c r="C151" i="4"/>
  <c r="D151" i="4"/>
  <c r="E151" i="4"/>
  <c r="F151" i="4"/>
  <c r="H151" i="4"/>
  <c r="A152" i="4"/>
  <c r="B152" i="4"/>
  <c r="C152" i="4"/>
  <c r="D152" i="4"/>
  <c r="E152" i="4"/>
  <c r="F152" i="4"/>
  <c r="H152" i="4"/>
  <c r="A153" i="4"/>
  <c r="B153" i="4"/>
  <c r="C153" i="4"/>
  <c r="D153" i="4"/>
  <c r="E153" i="4"/>
  <c r="F153" i="4"/>
  <c r="H153" i="4"/>
  <c r="A154" i="4"/>
  <c r="B154" i="4"/>
  <c r="C154" i="4"/>
  <c r="D154" i="4"/>
  <c r="E154" i="4"/>
  <c r="F154" i="4"/>
  <c r="H154" i="4"/>
  <c r="A155" i="4"/>
  <c r="B155" i="4"/>
  <c r="C155" i="4"/>
  <c r="D155" i="4"/>
  <c r="E155" i="4"/>
  <c r="F155" i="4"/>
  <c r="H155" i="4"/>
  <c r="A156" i="4"/>
  <c r="B156" i="4"/>
  <c r="C156" i="4"/>
  <c r="D156" i="4"/>
  <c r="E156" i="4"/>
  <c r="F156" i="4"/>
  <c r="H156" i="4"/>
  <c r="A157" i="4"/>
  <c r="B157" i="4"/>
  <c r="C157" i="4"/>
  <c r="D157" i="4"/>
  <c r="E157" i="4"/>
  <c r="F157" i="4"/>
  <c r="H157" i="4"/>
  <c r="A158" i="4"/>
  <c r="B158" i="4"/>
  <c r="C158" i="4"/>
  <c r="D158" i="4"/>
  <c r="E158" i="4"/>
  <c r="F158" i="4"/>
  <c r="H158" i="4"/>
  <c r="A159" i="4"/>
  <c r="B159" i="4"/>
  <c r="C159" i="4"/>
  <c r="D159" i="4"/>
  <c r="E159" i="4"/>
  <c r="F159" i="4"/>
  <c r="H159" i="4"/>
  <c r="A160" i="4"/>
  <c r="B160" i="4"/>
  <c r="C160" i="4"/>
  <c r="D160" i="4"/>
  <c r="E160" i="4"/>
  <c r="F160" i="4"/>
  <c r="H160" i="4"/>
  <c r="A161" i="4"/>
  <c r="B161" i="4"/>
  <c r="C161" i="4"/>
  <c r="D161" i="4"/>
  <c r="E161" i="4"/>
  <c r="F161" i="4"/>
  <c r="H161" i="4"/>
  <c r="A162" i="4"/>
  <c r="B162" i="4"/>
  <c r="C162" i="4"/>
  <c r="D162" i="4"/>
  <c r="E162" i="4"/>
  <c r="F162" i="4"/>
  <c r="H162" i="4"/>
  <c r="A163" i="4"/>
  <c r="B163" i="4"/>
  <c r="C163" i="4"/>
  <c r="D163" i="4"/>
  <c r="E163" i="4"/>
  <c r="F163" i="4"/>
  <c r="H163" i="4"/>
  <c r="A164" i="4"/>
  <c r="B164" i="4"/>
  <c r="C164" i="4"/>
  <c r="D164" i="4"/>
  <c r="E164" i="4"/>
  <c r="F164" i="4"/>
  <c r="H164" i="4"/>
  <c r="A165" i="4"/>
  <c r="B165" i="4"/>
  <c r="C165" i="4"/>
  <c r="D165" i="4"/>
  <c r="E165" i="4"/>
  <c r="F165" i="4"/>
  <c r="H165" i="4"/>
  <c r="A166" i="4"/>
  <c r="B166" i="4"/>
  <c r="C166" i="4"/>
  <c r="D166" i="4"/>
  <c r="E166" i="4"/>
  <c r="F166" i="4"/>
  <c r="H166" i="4"/>
  <c r="A167" i="4"/>
  <c r="B167" i="4"/>
  <c r="C167" i="4"/>
  <c r="D167" i="4"/>
  <c r="E167" i="4"/>
  <c r="F167" i="4"/>
  <c r="H167" i="4"/>
  <c r="A168" i="4"/>
  <c r="B168" i="4"/>
  <c r="C168" i="4"/>
  <c r="D168" i="4"/>
  <c r="E168" i="4"/>
  <c r="F168" i="4"/>
  <c r="H168" i="4"/>
  <c r="A169" i="4"/>
  <c r="B169" i="4"/>
  <c r="C169" i="4"/>
  <c r="D169" i="4"/>
  <c r="E169" i="4"/>
  <c r="F169" i="4"/>
  <c r="H169" i="4"/>
  <c r="A170" i="4"/>
  <c r="B170" i="4"/>
  <c r="C170" i="4"/>
  <c r="D170" i="4"/>
  <c r="E170" i="4"/>
  <c r="F170" i="4"/>
  <c r="H170" i="4"/>
  <c r="A171" i="4"/>
  <c r="B171" i="4"/>
  <c r="C171" i="4"/>
  <c r="D171" i="4"/>
  <c r="E171" i="4"/>
  <c r="F171" i="4"/>
  <c r="H171" i="4"/>
  <c r="A172" i="4"/>
  <c r="B172" i="4"/>
  <c r="C172" i="4"/>
  <c r="D172" i="4"/>
  <c r="E172" i="4"/>
  <c r="F172" i="4"/>
  <c r="H172" i="4"/>
  <c r="A173" i="4"/>
  <c r="B173" i="4"/>
  <c r="C173" i="4"/>
  <c r="D173" i="4"/>
  <c r="E173" i="4"/>
  <c r="F173" i="4"/>
  <c r="H173" i="4"/>
  <c r="A174" i="4"/>
  <c r="B174" i="4"/>
  <c r="C174" i="4"/>
  <c r="D174" i="4"/>
  <c r="E174" i="4"/>
  <c r="F174" i="4"/>
  <c r="H174" i="4"/>
  <c r="A175" i="4"/>
  <c r="B175" i="4"/>
  <c r="C175" i="4"/>
  <c r="D175" i="4"/>
  <c r="E175" i="4"/>
  <c r="F175" i="4"/>
  <c r="H175" i="4"/>
  <c r="A176" i="4"/>
  <c r="B176" i="4"/>
  <c r="C176" i="4"/>
  <c r="D176" i="4"/>
  <c r="E176" i="4"/>
  <c r="F176" i="4"/>
  <c r="H176" i="4"/>
  <c r="A177" i="4"/>
  <c r="B177" i="4"/>
  <c r="C177" i="4"/>
  <c r="D177" i="4"/>
  <c r="E177" i="4"/>
  <c r="F177" i="4"/>
  <c r="H177" i="4"/>
  <c r="A178" i="4"/>
  <c r="B178" i="4"/>
  <c r="C178" i="4"/>
  <c r="D178" i="4"/>
  <c r="E178" i="4"/>
  <c r="F178" i="4"/>
  <c r="H178" i="4"/>
  <c r="A179" i="4"/>
  <c r="B179" i="4"/>
  <c r="C179" i="4"/>
  <c r="D179" i="4"/>
  <c r="E179" i="4"/>
  <c r="F179" i="4"/>
  <c r="H179" i="4"/>
  <c r="A180" i="4"/>
  <c r="B180" i="4"/>
  <c r="C180" i="4"/>
  <c r="D180" i="4"/>
  <c r="E180" i="4"/>
  <c r="F180" i="4"/>
  <c r="H180" i="4"/>
  <c r="A181" i="4"/>
  <c r="B181" i="4"/>
  <c r="C181" i="4"/>
  <c r="D181" i="4"/>
  <c r="E181" i="4"/>
  <c r="F181" i="4"/>
  <c r="H181" i="4"/>
  <c r="A182" i="4"/>
  <c r="B182" i="4"/>
  <c r="C182" i="4"/>
  <c r="D182" i="4"/>
  <c r="E182" i="4"/>
  <c r="F182" i="4"/>
  <c r="H182" i="4"/>
  <c r="A183" i="4"/>
  <c r="B183" i="4"/>
  <c r="C183" i="4"/>
  <c r="D183" i="4"/>
  <c r="E183" i="4"/>
  <c r="F183" i="4"/>
  <c r="H183" i="4"/>
  <c r="A184" i="4"/>
  <c r="B184" i="4"/>
  <c r="C184" i="4"/>
  <c r="D184" i="4"/>
  <c r="E184" i="4"/>
  <c r="F184" i="4"/>
  <c r="H184" i="4"/>
  <c r="A185" i="4"/>
  <c r="B185" i="4"/>
  <c r="C185" i="4"/>
  <c r="D185" i="4"/>
  <c r="E185" i="4"/>
  <c r="F185" i="4"/>
  <c r="H185" i="4"/>
  <c r="A186" i="4"/>
  <c r="B186" i="4"/>
  <c r="C186" i="4"/>
  <c r="D186" i="4"/>
  <c r="E186" i="4"/>
  <c r="F186" i="4"/>
  <c r="H186" i="4"/>
  <c r="A187" i="4"/>
  <c r="B187" i="4"/>
  <c r="C187" i="4"/>
  <c r="D187" i="4"/>
  <c r="E187" i="4"/>
  <c r="F187" i="4"/>
  <c r="H187" i="4"/>
  <c r="A188" i="4"/>
  <c r="B188" i="4"/>
  <c r="C188" i="4"/>
  <c r="D188" i="4"/>
  <c r="E188" i="4"/>
  <c r="F188" i="4"/>
  <c r="H188" i="4"/>
  <c r="A189" i="4"/>
  <c r="B189" i="4"/>
  <c r="C189" i="4"/>
  <c r="D189" i="4"/>
  <c r="E189" i="4"/>
  <c r="F189" i="4"/>
  <c r="H189" i="4"/>
  <c r="A190" i="4"/>
  <c r="B190" i="4"/>
  <c r="C190" i="4"/>
  <c r="D190" i="4"/>
  <c r="E190" i="4"/>
  <c r="F190" i="4"/>
  <c r="H190" i="4"/>
  <c r="A191" i="4"/>
  <c r="B191" i="4"/>
  <c r="C191" i="4"/>
  <c r="D191" i="4"/>
  <c r="E191" i="4"/>
  <c r="F191" i="4"/>
  <c r="H191" i="4"/>
  <c r="A192" i="4"/>
  <c r="B192" i="4"/>
  <c r="C192" i="4"/>
  <c r="D192" i="4"/>
  <c r="E192" i="4"/>
  <c r="F192" i="4"/>
  <c r="H192" i="4"/>
  <c r="A193" i="4"/>
  <c r="B193" i="4"/>
  <c r="C193" i="4"/>
  <c r="D193" i="4"/>
  <c r="E193" i="4"/>
  <c r="F193" i="4"/>
  <c r="H193" i="4"/>
  <c r="A194" i="4"/>
  <c r="B194" i="4"/>
  <c r="C194" i="4"/>
  <c r="D194" i="4"/>
  <c r="E194" i="4"/>
  <c r="F194" i="4"/>
  <c r="H194" i="4"/>
  <c r="A195" i="4"/>
  <c r="B195" i="4"/>
  <c r="C195" i="4"/>
  <c r="D195" i="4"/>
  <c r="E195" i="4"/>
  <c r="F195" i="4"/>
  <c r="H195" i="4"/>
  <c r="A196" i="4"/>
  <c r="B196" i="4"/>
  <c r="C196" i="4"/>
  <c r="D196" i="4"/>
  <c r="E196" i="4"/>
  <c r="F196" i="4"/>
  <c r="H196" i="4"/>
  <c r="A197" i="4"/>
  <c r="B197" i="4"/>
  <c r="C197" i="4"/>
  <c r="D197" i="4"/>
  <c r="E197" i="4"/>
  <c r="F197" i="4"/>
  <c r="H197" i="4"/>
  <c r="A198" i="4"/>
  <c r="B198" i="4"/>
  <c r="C198" i="4"/>
  <c r="D198" i="4"/>
  <c r="E198" i="4"/>
  <c r="F198" i="4"/>
  <c r="H198" i="4"/>
  <c r="A199" i="4"/>
  <c r="B199" i="4"/>
  <c r="C199" i="4"/>
  <c r="D199" i="4"/>
  <c r="E199" i="4"/>
  <c r="F199" i="4"/>
  <c r="H199" i="4"/>
  <c r="A200" i="4"/>
  <c r="B200" i="4"/>
  <c r="C200" i="4"/>
  <c r="D200" i="4"/>
  <c r="E200" i="4"/>
  <c r="F200" i="4"/>
  <c r="H200" i="4"/>
  <c r="A201" i="4"/>
  <c r="B201" i="4"/>
  <c r="C201" i="4"/>
  <c r="D201" i="4"/>
  <c r="E201" i="4"/>
  <c r="F201" i="4"/>
  <c r="H201" i="4"/>
  <c r="A202" i="4"/>
  <c r="B202" i="4"/>
  <c r="C202" i="4"/>
  <c r="D202" i="4"/>
  <c r="E202" i="4"/>
  <c r="F202" i="4"/>
  <c r="H202" i="4"/>
  <c r="A203" i="4"/>
  <c r="B203" i="4"/>
  <c r="C203" i="4"/>
  <c r="D203" i="4"/>
  <c r="E203" i="4"/>
  <c r="F203" i="4"/>
  <c r="H203" i="4"/>
  <c r="A204" i="4"/>
  <c r="B204" i="4"/>
  <c r="C204" i="4"/>
  <c r="D204" i="4"/>
  <c r="E204" i="4"/>
  <c r="F204" i="4"/>
  <c r="H204" i="4"/>
  <c r="A205" i="4"/>
  <c r="B205" i="4"/>
  <c r="C205" i="4"/>
  <c r="D205" i="4"/>
  <c r="E205" i="4"/>
  <c r="F205" i="4"/>
  <c r="H205" i="4"/>
  <c r="A206" i="4"/>
  <c r="B206" i="4"/>
  <c r="C206" i="4"/>
  <c r="D206" i="4"/>
  <c r="E206" i="4"/>
  <c r="F206" i="4"/>
  <c r="H206" i="4"/>
  <c r="A207" i="4"/>
  <c r="B207" i="4"/>
  <c r="C207" i="4"/>
  <c r="D207" i="4"/>
  <c r="E207" i="4"/>
  <c r="F207" i="4"/>
  <c r="H207" i="4"/>
  <c r="A208" i="4"/>
  <c r="B208" i="4"/>
  <c r="C208" i="4"/>
  <c r="D208" i="4"/>
  <c r="E208" i="4"/>
  <c r="F208" i="4"/>
  <c r="H208" i="4"/>
  <c r="A209" i="4"/>
  <c r="B209" i="4"/>
  <c r="C209" i="4"/>
  <c r="D209" i="4"/>
  <c r="E209" i="4"/>
  <c r="F209" i="4"/>
  <c r="H209" i="4"/>
  <c r="A210" i="4"/>
  <c r="B210" i="4"/>
  <c r="C210" i="4"/>
  <c r="D210" i="4"/>
  <c r="E210" i="4"/>
  <c r="F210" i="4"/>
  <c r="H210" i="4"/>
  <c r="A211" i="4"/>
  <c r="B211" i="4"/>
  <c r="C211" i="4"/>
  <c r="D211" i="4"/>
  <c r="E211" i="4"/>
  <c r="F211" i="4"/>
  <c r="H211" i="4"/>
  <c r="A212" i="4"/>
  <c r="B212" i="4"/>
  <c r="C212" i="4"/>
  <c r="D212" i="4"/>
  <c r="E212" i="4"/>
  <c r="F212" i="4"/>
  <c r="H212" i="4"/>
  <c r="A213" i="4"/>
  <c r="B213" i="4"/>
  <c r="C213" i="4"/>
  <c r="D213" i="4"/>
  <c r="E213" i="4"/>
  <c r="F213" i="4"/>
  <c r="H213" i="4"/>
  <c r="A214" i="4"/>
  <c r="B214" i="4"/>
  <c r="C214" i="4"/>
  <c r="D214" i="4"/>
  <c r="E214" i="4"/>
  <c r="F214" i="4"/>
  <c r="H214" i="4"/>
  <c r="A215" i="4"/>
  <c r="B215" i="4"/>
  <c r="C215" i="4"/>
  <c r="D215" i="4"/>
  <c r="E215" i="4"/>
  <c r="F215" i="4"/>
  <c r="H215" i="4"/>
  <c r="A216" i="4"/>
  <c r="B216" i="4"/>
  <c r="C216" i="4"/>
  <c r="D216" i="4"/>
  <c r="E216" i="4"/>
  <c r="F216" i="4"/>
  <c r="H216" i="4"/>
  <c r="A217" i="4"/>
  <c r="B217" i="4"/>
  <c r="C217" i="4"/>
  <c r="D217" i="4"/>
  <c r="E217" i="4"/>
  <c r="F217" i="4"/>
  <c r="H217" i="4"/>
  <c r="A218" i="4"/>
  <c r="B218" i="4"/>
  <c r="C218" i="4"/>
  <c r="D218" i="4"/>
  <c r="E218" i="4"/>
  <c r="F218" i="4"/>
  <c r="H218" i="4"/>
  <c r="A219" i="4"/>
  <c r="B219" i="4"/>
  <c r="C219" i="4"/>
  <c r="D219" i="4"/>
  <c r="E219" i="4"/>
  <c r="F219" i="4"/>
  <c r="H219" i="4"/>
  <c r="A220" i="4"/>
  <c r="B220" i="4"/>
  <c r="C220" i="4"/>
  <c r="D220" i="4"/>
  <c r="E220" i="4"/>
  <c r="F220" i="4"/>
  <c r="H220" i="4"/>
  <c r="A221" i="4"/>
  <c r="B221" i="4"/>
  <c r="C221" i="4"/>
  <c r="D221" i="4"/>
  <c r="E221" i="4"/>
  <c r="F221" i="4"/>
  <c r="H221" i="4"/>
  <c r="A222" i="4"/>
  <c r="B222" i="4"/>
  <c r="C222" i="4"/>
  <c r="D222" i="4"/>
  <c r="E222" i="4"/>
  <c r="F222" i="4"/>
  <c r="H222" i="4"/>
  <c r="A223" i="4"/>
  <c r="B223" i="4"/>
  <c r="C223" i="4"/>
  <c r="D223" i="4"/>
  <c r="E223" i="4"/>
  <c r="F223" i="4"/>
  <c r="H223" i="4"/>
  <c r="A224" i="4"/>
  <c r="B224" i="4"/>
  <c r="C224" i="4"/>
  <c r="D224" i="4"/>
  <c r="E224" i="4"/>
  <c r="F224" i="4"/>
  <c r="H224" i="4"/>
  <c r="A225" i="4"/>
  <c r="B225" i="4"/>
  <c r="C225" i="4"/>
  <c r="D225" i="4"/>
  <c r="E225" i="4"/>
  <c r="F225" i="4"/>
  <c r="H225" i="4"/>
  <c r="A226" i="4"/>
  <c r="B226" i="4"/>
  <c r="C226" i="4"/>
  <c r="D226" i="4"/>
  <c r="E226" i="4"/>
  <c r="F226" i="4"/>
  <c r="H226" i="4"/>
  <c r="A227" i="4"/>
  <c r="B227" i="4"/>
  <c r="C227" i="4"/>
  <c r="D227" i="4"/>
  <c r="E227" i="4"/>
  <c r="F227" i="4"/>
  <c r="H227" i="4"/>
  <c r="A228" i="4"/>
  <c r="B228" i="4"/>
  <c r="C228" i="4"/>
  <c r="D228" i="4"/>
  <c r="E228" i="4"/>
  <c r="F228" i="4"/>
  <c r="H228" i="4"/>
  <c r="A229" i="4"/>
  <c r="B229" i="4"/>
  <c r="C229" i="4"/>
  <c r="D229" i="4"/>
  <c r="E229" i="4"/>
  <c r="F229" i="4"/>
  <c r="H229" i="4"/>
  <c r="A230" i="4"/>
  <c r="B230" i="4"/>
  <c r="C230" i="4"/>
  <c r="D230" i="4"/>
  <c r="E230" i="4"/>
  <c r="F230" i="4"/>
  <c r="H230" i="4"/>
  <c r="A231" i="4"/>
  <c r="B231" i="4"/>
  <c r="C231" i="4"/>
  <c r="D231" i="4"/>
  <c r="E231" i="4"/>
  <c r="F231" i="4"/>
  <c r="H231" i="4"/>
  <c r="A232" i="4"/>
  <c r="B232" i="4"/>
  <c r="C232" i="4"/>
  <c r="D232" i="4"/>
  <c r="E232" i="4"/>
  <c r="F232" i="4"/>
  <c r="H232" i="4"/>
  <c r="A233" i="4"/>
  <c r="B233" i="4"/>
  <c r="C233" i="4"/>
  <c r="D233" i="4"/>
  <c r="E233" i="4"/>
  <c r="F233" i="4"/>
  <c r="H233" i="4"/>
  <c r="A234" i="4"/>
  <c r="B234" i="4"/>
  <c r="C234" i="4"/>
  <c r="D234" i="4"/>
  <c r="E234" i="4"/>
  <c r="F234" i="4"/>
  <c r="H234" i="4"/>
  <c r="A235" i="4"/>
  <c r="B235" i="4"/>
  <c r="C235" i="4"/>
  <c r="D235" i="4"/>
  <c r="E235" i="4"/>
  <c r="F235" i="4"/>
  <c r="H235" i="4"/>
  <c r="A236" i="4"/>
  <c r="B236" i="4"/>
  <c r="C236" i="4"/>
  <c r="D236" i="4"/>
  <c r="E236" i="4"/>
  <c r="F236" i="4"/>
  <c r="H236" i="4"/>
  <c r="A237" i="4"/>
  <c r="B237" i="4"/>
  <c r="C237" i="4"/>
  <c r="D237" i="4"/>
  <c r="E237" i="4"/>
  <c r="F237" i="4"/>
  <c r="H237" i="4"/>
  <c r="A238" i="4"/>
  <c r="B238" i="4"/>
  <c r="C238" i="4"/>
  <c r="D238" i="4"/>
  <c r="E238" i="4"/>
  <c r="F238" i="4"/>
  <c r="H238" i="4"/>
  <c r="A239" i="4"/>
  <c r="B239" i="4"/>
  <c r="C239" i="4"/>
  <c r="D239" i="4"/>
  <c r="E239" i="4"/>
  <c r="F239" i="4"/>
  <c r="H239" i="4"/>
  <c r="A240" i="4"/>
  <c r="B240" i="4"/>
  <c r="C240" i="4"/>
  <c r="D240" i="4"/>
  <c r="E240" i="4"/>
  <c r="F240" i="4"/>
  <c r="H240" i="4"/>
  <c r="A241" i="4"/>
  <c r="B241" i="4"/>
  <c r="C241" i="4"/>
  <c r="D241" i="4"/>
  <c r="E241" i="4"/>
  <c r="F241" i="4"/>
  <c r="H241" i="4"/>
  <c r="A242" i="4"/>
  <c r="B242" i="4"/>
  <c r="C242" i="4"/>
  <c r="D242" i="4"/>
  <c r="E242" i="4"/>
  <c r="F242" i="4"/>
  <c r="H242" i="4"/>
  <c r="A243" i="4"/>
  <c r="B243" i="4"/>
  <c r="C243" i="4"/>
  <c r="D243" i="4"/>
  <c r="E243" i="4"/>
  <c r="F243" i="4"/>
  <c r="H243" i="4"/>
  <c r="A244" i="4"/>
  <c r="B244" i="4"/>
  <c r="C244" i="4"/>
  <c r="D244" i="4"/>
  <c r="E244" i="4"/>
  <c r="F244" i="4"/>
  <c r="H244" i="4"/>
  <c r="A245" i="4"/>
  <c r="B245" i="4"/>
  <c r="C245" i="4"/>
  <c r="D245" i="4"/>
  <c r="E245" i="4"/>
  <c r="F245" i="4"/>
  <c r="H245" i="4"/>
  <c r="A246" i="4"/>
  <c r="B246" i="4"/>
  <c r="C246" i="4"/>
  <c r="D246" i="4"/>
  <c r="E246" i="4"/>
  <c r="F246" i="4"/>
  <c r="H246" i="4"/>
  <c r="A247" i="4"/>
  <c r="B247" i="4"/>
  <c r="C247" i="4"/>
  <c r="D247" i="4"/>
  <c r="E247" i="4"/>
  <c r="F247" i="4"/>
  <c r="H247" i="4"/>
  <c r="A248" i="4"/>
  <c r="B248" i="4"/>
  <c r="C248" i="4"/>
  <c r="D248" i="4"/>
  <c r="E248" i="4"/>
  <c r="F248" i="4"/>
  <c r="H248" i="4"/>
  <c r="A249" i="4"/>
  <c r="B249" i="4"/>
  <c r="C249" i="4"/>
  <c r="D249" i="4"/>
  <c r="E249" i="4"/>
  <c r="F249" i="4"/>
  <c r="H249" i="4"/>
  <c r="A250" i="4"/>
  <c r="B250" i="4"/>
  <c r="C250" i="4"/>
  <c r="D250" i="4"/>
  <c r="E250" i="4"/>
  <c r="F250" i="4"/>
  <c r="H250" i="4"/>
  <c r="A251" i="4"/>
  <c r="B251" i="4"/>
  <c r="C251" i="4"/>
  <c r="D251" i="4"/>
  <c r="E251" i="4"/>
  <c r="F251" i="4"/>
  <c r="H251" i="4"/>
  <c r="A252" i="4"/>
  <c r="B252" i="4"/>
  <c r="C252" i="4"/>
  <c r="D252" i="4"/>
  <c r="E252" i="4"/>
  <c r="F252" i="4"/>
  <c r="H252" i="4"/>
  <c r="A253" i="4"/>
  <c r="B253" i="4"/>
  <c r="C253" i="4"/>
  <c r="D253" i="4"/>
  <c r="E253" i="4"/>
  <c r="F253" i="4"/>
  <c r="H253" i="4"/>
  <c r="A254" i="4"/>
  <c r="B254" i="4"/>
  <c r="C254" i="4"/>
  <c r="D254" i="4"/>
  <c r="E254" i="4"/>
  <c r="F254" i="4"/>
  <c r="H254" i="4"/>
  <c r="A255" i="4"/>
  <c r="B255" i="4"/>
  <c r="C255" i="4"/>
  <c r="D255" i="4"/>
  <c r="E255" i="4"/>
  <c r="F255" i="4"/>
  <c r="H255" i="4"/>
  <c r="A256" i="4"/>
  <c r="B256" i="4"/>
  <c r="C256" i="4"/>
  <c r="D256" i="4"/>
  <c r="E256" i="4"/>
  <c r="F256" i="4"/>
  <c r="H256" i="4"/>
  <c r="A257" i="4"/>
  <c r="B257" i="4"/>
  <c r="C257" i="4"/>
  <c r="D257" i="4"/>
  <c r="E257" i="4"/>
  <c r="F257" i="4"/>
  <c r="H257" i="4"/>
  <c r="A258" i="4"/>
  <c r="B258" i="4"/>
  <c r="C258" i="4"/>
  <c r="D258" i="4"/>
  <c r="E258" i="4"/>
  <c r="F258" i="4"/>
  <c r="H258" i="4"/>
  <c r="A259" i="4"/>
  <c r="B259" i="4"/>
  <c r="C259" i="4"/>
  <c r="D259" i="4"/>
  <c r="E259" i="4"/>
  <c r="F259" i="4"/>
  <c r="H259" i="4"/>
  <c r="A260" i="4"/>
  <c r="B260" i="4"/>
  <c r="C260" i="4"/>
  <c r="D260" i="4"/>
  <c r="E260" i="4"/>
  <c r="F260" i="4"/>
  <c r="H260" i="4"/>
  <c r="A261" i="4"/>
  <c r="B261" i="4"/>
  <c r="C261" i="4"/>
  <c r="D261" i="4"/>
  <c r="E261" i="4"/>
  <c r="F261" i="4"/>
  <c r="H261" i="4"/>
  <c r="A262" i="4"/>
  <c r="B262" i="4"/>
  <c r="C262" i="4"/>
  <c r="D262" i="4"/>
  <c r="E262" i="4"/>
  <c r="F262" i="4"/>
  <c r="H262" i="4"/>
  <c r="A263" i="4"/>
  <c r="B263" i="4"/>
  <c r="C263" i="4"/>
  <c r="D263" i="4"/>
  <c r="E263" i="4"/>
  <c r="F263" i="4"/>
  <c r="H263" i="4"/>
  <c r="A264" i="4"/>
  <c r="B264" i="4"/>
  <c r="C264" i="4"/>
  <c r="D264" i="4"/>
  <c r="E264" i="4"/>
  <c r="F264" i="4"/>
  <c r="H264" i="4"/>
  <c r="A265" i="4"/>
  <c r="B265" i="4"/>
  <c r="C265" i="4"/>
  <c r="D265" i="4"/>
  <c r="E265" i="4"/>
  <c r="F265" i="4"/>
  <c r="H265" i="4"/>
  <c r="A266" i="4"/>
  <c r="B266" i="4"/>
  <c r="C266" i="4"/>
  <c r="D266" i="4"/>
  <c r="E266" i="4"/>
  <c r="F266" i="4"/>
  <c r="H266" i="4"/>
  <c r="A267" i="4"/>
  <c r="B267" i="4"/>
  <c r="C267" i="4"/>
  <c r="D267" i="4"/>
  <c r="E267" i="4"/>
  <c r="F267" i="4"/>
  <c r="H267" i="4"/>
  <c r="A268" i="4"/>
  <c r="B268" i="4"/>
  <c r="C268" i="4"/>
  <c r="D268" i="4"/>
  <c r="E268" i="4"/>
  <c r="F268" i="4"/>
  <c r="H268" i="4"/>
  <c r="A269" i="4"/>
  <c r="B269" i="4"/>
  <c r="C269" i="4"/>
  <c r="D269" i="4"/>
  <c r="E269" i="4"/>
  <c r="F269" i="4"/>
  <c r="H269" i="4"/>
  <c r="A270" i="4"/>
  <c r="B270" i="4"/>
  <c r="C270" i="4"/>
  <c r="D270" i="4"/>
  <c r="E270" i="4"/>
  <c r="F270" i="4"/>
  <c r="H270" i="4"/>
  <c r="A271" i="4"/>
  <c r="B271" i="4"/>
  <c r="C271" i="4"/>
  <c r="D271" i="4"/>
  <c r="E271" i="4"/>
  <c r="F271" i="4"/>
  <c r="H271" i="4"/>
  <c r="A272" i="4"/>
  <c r="B272" i="4"/>
  <c r="C272" i="4"/>
  <c r="D272" i="4"/>
  <c r="E272" i="4"/>
  <c r="F272" i="4"/>
  <c r="H272" i="4"/>
  <c r="A273" i="4"/>
  <c r="B273" i="4"/>
  <c r="C273" i="4"/>
  <c r="D273" i="4"/>
  <c r="E273" i="4"/>
  <c r="F273" i="4"/>
  <c r="H273" i="4"/>
  <c r="A274" i="4"/>
  <c r="B274" i="4"/>
  <c r="C274" i="4"/>
  <c r="D274" i="4"/>
  <c r="E274" i="4"/>
  <c r="F274" i="4"/>
  <c r="H274" i="4"/>
  <c r="A275" i="4"/>
  <c r="B275" i="4"/>
  <c r="C275" i="4"/>
  <c r="D275" i="4"/>
  <c r="E275" i="4"/>
  <c r="F275" i="4"/>
  <c r="H275" i="4"/>
  <c r="A276" i="4"/>
  <c r="B276" i="4"/>
  <c r="C276" i="4"/>
  <c r="D276" i="4"/>
  <c r="E276" i="4"/>
  <c r="F276" i="4"/>
  <c r="H276" i="4"/>
  <c r="A277" i="4"/>
  <c r="B277" i="4"/>
  <c r="C277" i="4"/>
  <c r="D277" i="4"/>
  <c r="E277" i="4"/>
  <c r="F277" i="4"/>
  <c r="H277" i="4"/>
  <c r="A278" i="4"/>
  <c r="B278" i="4"/>
  <c r="C278" i="4"/>
  <c r="D278" i="4"/>
  <c r="E278" i="4"/>
  <c r="F278" i="4"/>
  <c r="H278" i="4"/>
  <c r="A279" i="4"/>
  <c r="B279" i="4"/>
  <c r="C279" i="4"/>
  <c r="D279" i="4"/>
  <c r="E279" i="4"/>
  <c r="F279" i="4"/>
  <c r="H279" i="4"/>
  <c r="A280" i="4"/>
  <c r="B280" i="4"/>
  <c r="C280" i="4"/>
  <c r="D280" i="4"/>
  <c r="E280" i="4"/>
  <c r="F280" i="4"/>
  <c r="H280" i="4"/>
  <c r="A281" i="4"/>
  <c r="B281" i="4"/>
  <c r="C281" i="4"/>
  <c r="D281" i="4"/>
  <c r="E281" i="4"/>
  <c r="F281" i="4"/>
  <c r="H281" i="4"/>
  <c r="A282" i="4"/>
  <c r="B282" i="4"/>
  <c r="C282" i="4"/>
  <c r="D282" i="4"/>
  <c r="E282" i="4"/>
  <c r="F282" i="4"/>
  <c r="H282" i="4"/>
  <c r="A283" i="4"/>
  <c r="B283" i="4"/>
  <c r="C283" i="4"/>
  <c r="D283" i="4"/>
  <c r="E283" i="4"/>
  <c r="F283" i="4"/>
  <c r="H283" i="4"/>
  <c r="A284" i="4"/>
  <c r="B284" i="4"/>
  <c r="C284" i="4"/>
  <c r="D284" i="4"/>
  <c r="E284" i="4"/>
  <c r="F284" i="4"/>
  <c r="H284" i="4"/>
  <c r="A285" i="4"/>
  <c r="B285" i="4"/>
  <c r="C285" i="4"/>
  <c r="D285" i="4"/>
  <c r="E285" i="4"/>
  <c r="F285" i="4"/>
  <c r="H285" i="4"/>
  <c r="A286" i="4"/>
  <c r="B286" i="4"/>
  <c r="C286" i="4"/>
  <c r="D286" i="4"/>
  <c r="E286" i="4"/>
  <c r="F286" i="4"/>
  <c r="H286" i="4"/>
  <c r="A287" i="4"/>
  <c r="B287" i="4"/>
  <c r="C287" i="4"/>
  <c r="D287" i="4"/>
  <c r="E287" i="4"/>
  <c r="F287" i="4"/>
  <c r="H287" i="4"/>
  <c r="A288" i="4"/>
  <c r="B288" i="4"/>
  <c r="C288" i="4"/>
  <c r="D288" i="4"/>
  <c r="E288" i="4"/>
  <c r="F288" i="4"/>
  <c r="H288" i="4"/>
  <c r="A289" i="4"/>
  <c r="B289" i="4"/>
  <c r="C289" i="4"/>
  <c r="D289" i="4"/>
  <c r="E289" i="4"/>
  <c r="F289" i="4"/>
  <c r="H289" i="4"/>
  <c r="A290" i="4"/>
  <c r="B290" i="4"/>
  <c r="C290" i="4"/>
  <c r="D290" i="4"/>
  <c r="E290" i="4"/>
  <c r="F290" i="4"/>
  <c r="H290" i="4"/>
  <c r="A291" i="4"/>
  <c r="B291" i="4"/>
  <c r="C291" i="4"/>
  <c r="D291" i="4"/>
  <c r="E291" i="4"/>
  <c r="F291" i="4"/>
  <c r="H291" i="4"/>
  <c r="A292" i="4"/>
  <c r="B292" i="4"/>
  <c r="C292" i="4"/>
  <c r="D292" i="4"/>
  <c r="E292" i="4"/>
  <c r="F292" i="4"/>
  <c r="H292" i="4"/>
  <c r="A293" i="4"/>
  <c r="B293" i="4"/>
  <c r="C293" i="4"/>
  <c r="D293" i="4"/>
  <c r="E293" i="4"/>
  <c r="F293" i="4"/>
  <c r="H293" i="4"/>
  <c r="A294" i="4"/>
  <c r="B294" i="4"/>
  <c r="C294" i="4"/>
  <c r="D294" i="4"/>
  <c r="E294" i="4"/>
  <c r="F294" i="4"/>
  <c r="H294" i="4"/>
  <c r="A295" i="4"/>
  <c r="B295" i="4"/>
  <c r="C295" i="4"/>
  <c r="D295" i="4"/>
  <c r="E295" i="4"/>
  <c r="F295" i="4"/>
  <c r="H295" i="4"/>
  <c r="A296" i="4"/>
  <c r="B296" i="4"/>
  <c r="C296" i="4"/>
  <c r="D296" i="4"/>
  <c r="E296" i="4"/>
  <c r="F296" i="4"/>
  <c r="H296" i="4"/>
  <c r="A297" i="4"/>
  <c r="B297" i="4"/>
  <c r="C297" i="4"/>
  <c r="D297" i="4"/>
  <c r="E297" i="4"/>
  <c r="F297" i="4"/>
  <c r="H297" i="4"/>
  <c r="A298" i="4"/>
  <c r="B298" i="4"/>
  <c r="C298" i="4"/>
  <c r="D298" i="4"/>
  <c r="E298" i="4"/>
  <c r="F298" i="4"/>
  <c r="H298" i="4"/>
  <c r="A299" i="4"/>
  <c r="B299" i="4"/>
  <c r="C299" i="4"/>
  <c r="D299" i="4"/>
  <c r="E299" i="4"/>
  <c r="F299" i="4"/>
  <c r="H299" i="4"/>
  <c r="A300" i="4"/>
  <c r="B300" i="4"/>
  <c r="C300" i="4"/>
  <c r="D300" i="4"/>
  <c r="E300" i="4"/>
  <c r="F300" i="4"/>
  <c r="H300" i="4"/>
  <c r="A301" i="4"/>
  <c r="B301" i="4"/>
  <c r="C301" i="4"/>
  <c r="D301" i="4"/>
  <c r="E301" i="4"/>
  <c r="F301" i="4"/>
  <c r="H301" i="4"/>
  <c r="A302" i="4"/>
  <c r="B302" i="4"/>
  <c r="C302" i="4"/>
  <c r="D302" i="4"/>
  <c r="E302" i="4"/>
  <c r="F302" i="4"/>
  <c r="H302" i="4"/>
  <c r="A303" i="4"/>
  <c r="B303" i="4"/>
  <c r="C303" i="4"/>
  <c r="D303" i="4"/>
  <c r="E303" i="4"/>
  <c r="F303" i="4"/>
  <c r="H303" i="4"/>
  <c r="A304" i="4"/>
  <c r="B304" i="4"/>
  <c r="C304" i="4"/>
  <c r="D304" i="4"/>
  <c r="E304" i="4"/>
  <c r="F304" i="4"/>
  <c r="H304" i="4"/>
  <c r="A305" i="4"/>
  <c r="B305" i="4"/>
  <c r="C305" i="4"/>
  <c r="D305" i="4"/>
  <c r="E305" i="4"/>
  <c r="F305" i="4"/>
  <c r="H305" i="4"/>
  <c r="A306" i="4"/>
  <c r="B306" i="4"/>
  <c r="C306" i="4"/>
  <c r="D306" i="4"/>
  <c r="E306" i="4"/>
  <c r="F306" i="4"/>
  <c r="H306" i="4"/>
  <c r="A307" i="4"/>
  <c r="B307" i="4"/>
  <c r="C307" i="4"/>
  <c r="D307" i="4"/>
  <c r="E307" i="4"/>
  <c r="F307" i="4"/>
  <c r="H307" i="4"/>
  <c r="A308" i="4"/>
  <c r="B308" i="4"/>
  <c r="C308" i="4"/>
  <c r="D308" i="4"/>
  <c r="E308" i="4"/>
  <c r="F308" i="4"/>
  <c r="H308" i="4"/>
  <c r="A309" i="4"/>
  <c r="B309" i="4"/>
  <c r="C309" i="4"/>
  <c r="D309" i="4"/>
  <c r="E309" i="4"/>
  <c r="F309" i="4"/>
  <c r="H309" i="4"/>
  <c r="A310" i="4"/>
  <c r="B310" i="4"/>
  <c r="C310" i="4"/>
  <c r="D310" i="4"/>
  <c r="E310" i="4"/>
  <c r="F310" i="4"/>
  <c r="H310" i="4"/>
  <c r="A311" i="4"/>
  <c r="B311" i="4"/>
  <c r="C311" i="4"/>
  <c r="D311" i="4"/>
  <c r="E311" i="4"/>
  <c r="F311" i="4"/>
  <c r="H311" i="4"/>
  <c r="A312" i="4"/>
  <c r="B312" i="4"/>
  <c r="C312" i="4"/>
  <c r="D312" i="4"/>
  <c r="E312" i="4"/>
  <c r="F312" i="4"/>
  <c r="H312" i="4"/>
  <c r="A313" i="4"/>
  <c r="B313" i="4"/>
  <c r="C313" i="4"/>
  <c r="D313" i="4"/>
  <c r="E313" i="4"/>
  <c r="F313" i="4"/>
  <c r="H313" i="4"/>
  <c r="A314" i="4"/>
  <c r="B314" i="4"/>
  <c r="C314" i="4"/>
  <c r="D314" i="4"/>
  <c r="E314" i="4"/>
  <c r="F314" i="4"/>
  <c r="H314" i="4"/>
  <c r="A315" i="4"/>
  <c r="B315" i="4"/>
  <c r="C315" i="4"/>
  <c r="D315" i="4"/>
  <c r="E315" i="4"/>
  <c r="F315" i="4"/>
  <c r="H315" i="4"/>
  <c r="A316" i="4"/>
  <c r="B316" i="4"/>
  <c r="C316" i="4"/>
  <c r="D316" i="4"/>
  <c r="E316" i="4"/>
  <c r="F316" i="4"/>
  <c r="H316" i="4"/>
  <c r="A317" i="4"/>
  <c r="B317" i="4"/>
  <c r="C317" i="4"/>
  <c r="D317" i="4"/>
  <c r="E317" i="4"/>
  <c r="F317" i="4"/>
  <c r="H317" i="4"/>
  <c r="A318" i="4"/>
  <c r="B318" i="4"/>
  <c r="C318" i="4"/>
  <c r="D318" i="4"/>
  <c r="E318" i="4"/>
  <c r="F318" i="4"/>
  <c r="H318" i="4"/>
  <c r="A319" i="4"/>
  <c r="B319" i="4"/>
  <c r="C319" i="4"/>
  <c r="D319" i="4"/>
  <c r="E319" i="4"/>
  <c r="F319" i="4"/>
  <c r="H319" i="4"/>
  <c r="A320" i="4"/>
  <c r="B320" i="4"/>
  <c r="C320" i="4"/>
  <c r="D320" i="4"/>
  <c r="E320" i="4"/>
  <c r="F320" i="4"/>
  <c r="H320" i="4"/>
  <c r="A321" i="4"/>
  <c r="B321" i="4"/>
  <c r="C321" i="4"/>
  <c r="D321" i="4"/>
  <c r="E321" i="4"/>
  <c r="F321" i="4"/>
  <c r="H321" i="4"/>
  <c r="A322" i="4"/>
  <c r="B322" i="4"/>
  <c r="C322" i="4"/>
  <c r="D322" i="4"/>
  <c r="E322" i="4"/>
  <c r="F322" i="4"/>
  <c r="H322" i="4"/>
  <c r="A323" i="4"/>
  <c r="B323" i="4"/>
  <c r="C323" i="4"/>
  <c r="D323" i="4"/>
  <c r="E323" i="4"/>
  <c r="F323" i="4"/>
  <c r="H323" i="4"/>
  <c r="A324" i="4"/>
  <c r="B324" i="4"/>
  <c r="C324" i="4"/>
  <c r="D324" i="4"/>
  <c r="E324" i="4"/>
  <c r="F324" i="4"/>
  <c r="H324" i="4"/>
  <c r="A325" i="4"/>
  <c r="B325" i="4"/>
  <c r="C325" i="4"/>
  <c r="D325" i="4"/>
  <c r="E325" i="4"/>
  <c r="F325" i="4"/>
  <c r="H325" i="4"/>
  <c r="A326" i="4"/>
  <c r="B326" i="4"/>
  <c r="C326" i="4"/>
  <c r="D326" i="4"/>
  <c r="E326" i="4"/>
  <c r="F326" i="4"/>
  <c r="H326" i="4"/>
  <c r="A327" i="4"/>
  <c r="B327" i="4"/>
  <c r="C327" i="4"/>
  <c r="D327" i="4"/>
  <c r="E327" i="4"/>
  <c r="F327" i="4"/>
  <c r="H327" i="4"/>
  <c r="A328" i="4"/>
  <c r="B328" i="4"/>
  <c r="C328" i="4"/>
  <c r="D328" i="4"/>
  <c r="E328" i="4"/>
  <c r="F328" i="4"/>
  <c r="H328" i="4"/>
  <c r="A329" i="4"/>
  <c r="B329" i="4"/>
  <c r="C329" i="4"/>
  <c r="D329" i="4"/>
  <c r="E329" i="4"/>
  <c r="F329" i="4"/>
  <c r="H329" i="4"/>
  <c r="A330" i="4"/>
  <c r="B330" i="4"/>
  <c r="C330" i="4"/>
  <c r="D330" i="4"/>
  <c r="E330" i="4"/>
  <c r="F330" i="4"/>
  <c r="H330" i="4"/>
  <c r="A331" i="4"/>
  <c r="B331" i="4"/>
  <c r="C331" i="4"/>
  <c r="D331" i="4"/>
  <c r="E331" i="4"/>
  <c r="F331" i="4"/>
  <c r="H331" i="4"/>
  <c r="A332" i="4"/>
  <c r="B332" i="4"/>
  <c r="C332" i="4"/>
  <c r="D332" i="4"/>
  <c r="E332" i="4"/>
  <c r="F332" i="4"/>
  <c r="H332" i="4"/>
  <c r="A333" i="4"/>
  <c r="B333" i="4"/>
  <c r="C333" i="4"/>
  <c r="D333" i="4"/>
  <c r="E333" i="4"/>
  <c r="F333" i="4"/>
  <c r="H333" i="4"/>
  <c r="A334" i="4"/>
  <c r="B334" i="4"/>
  <c r="C334" i="4"/>
  <c r="D334" i="4"/>
  <c r="E334" i="4"/>
  <c r="F334" i="4"/>
  <c r="H334" i="4"/>
  <c r="A335" i="4"/>
  <c r="B335" i="4"/>
  <c r="C335" i="4"/>
  <c r="D335" i="4"/>
  <c r="E335" i="4"/>
  <c r="F335" i="4"/>
  <c r="H335" i="4"/>
  <c r="A336" i="4"/>
  <c r="B336" i="4"/>
  <c r="C336" i="4"/>
  <c r="D336" i="4"/>
  <c r="E336" i="4"/>
  <c r="F336" i="4"/>
  <c r="H336" i="4"/>
  <c r="A337" i="4"/>
  <c r="B337" i="4"/>
  <c r="C337" i="4"/>
  <c r="D337" i="4"/>
  <c r="E337" i="4"/>
  <c r="F337" i="4"/>
  <c r="H337" i="4"/>
  <c r="A338" i="4"/>
  <c r="B338" i="4"/>
  <c r="C338" i="4"/>
  <c r="D338" i="4"/>
  <c r="E338" i="4"/>
  <c r="F338" i="4"/>
  <c r="H338" i="4"/>
  <c r="A339" i="4"/>
  <c r="B339" i="4"/>
  <c r="C339" i="4"/>
  <c r="D339" i="4"/>
  <c r="E339" i="4"/>
  <c r="F339" i="4"/>
  <c r="H339" i="4"/>
  <c r="A340" i="4"/>
  <c r="B340" i="4"/>
  <c r="C340" i="4"/>
  <c r="D340" i="4"/>
  <c r="E340" i="4"/>
  <c r="F340" i="4"/>
  <c r="H340" i="4"/>
  <c r="A341" i="4"/>
  <c r="B341" i="4"/>
  <c r="C341" i="4"/>
  <c r="D341" i="4"/>
  <c r="E341" i="4"/>
  <c r="F341" i="4"/>
  <c r="H341" i="4"/>
  <c r="A342" i="4"/>
  <c r="B342" i="4"/>
  <c r="C342" i="4"/>
  <c r="D342" i="4"/>
  <c r="E342" i="4"/>
  <c r="F342" i="4"/>
  <c r="H342" i="4"/>
  <c r="A343" i="4"/>
  <c r="B343" i="4"/>
  <c r="C343" i="4"/>
  <c r="D343" i="4"/>
  <c r="E343" i="4"/>
  <c r="F343" i="4"/>
  <c r="H343" i="4"/>
  <c r="A344" i="4"/>
  <c r="B344" i="4"/>
  <c r="C344" i="4"/>
  <c r="D344" i="4"/>
  <c r="E344" i="4"/>
  <c r="F344" i="4"/>
  <c r="H344" i="4"/>
  <c r="A345" i="4"/>
  <c r="B345" i="4"/>
  <c r="C345" i="4"/>
  <c r="D345" i="4"/>
  <c r="E345" i="4"/>
  <c r="F345" i="4"/>
  <c r="H345" i="4"/>
  <c r="A346" i="4"/>
  <c r="B346" i="4"/>
  <c r="C346" i="4"/>
  <c r="D346" i="4"/>
  <c r="E346" i="4"/>
  <c r="F346" i="4"/>
  <c r="H346" i="4"/>
  <c r="A347" i="4"/>
  <c r="B347" i="4"/>
  <c r="C347" i="4"/>
  <c r="D347" i="4"/>
  <c r="E347" i="4"/>
  <c r="F347" i="4"/>
  <c r="H347" i="4"/>
  <c r="A348" i="4"/>
  <c r="B348" i="4"/>
  <c r="C348" i="4"/>
  <c r="D348" i="4"/>
  <c r="E348" i="4"/>
  <c r="F348" i="4"/>
  <c r="H348" i="4"/>
  <c r="A349" i="4"/>
  <c r="B349" i="4"/>
  <c r="C349" i="4"/>
  <c r="D349" i="4"/>
  <c r="E349" i="4"/>
  <c r="F349" i="4"/>
  <c r="H349" i="4"/>
  <c r="A350" i="4"/>
  <c r="B350" i="4"/>
  <c r="C350" i="4"/>
  <c r="D350" i="4"/>
  <c r="E350" i="4"/>
  <c r="F350" i="4"/>
  <c r="H350" i="4"/>
  <c r="A351" i="4"/>
  <c r="B351" i="4"/>
  <c r="C351" i="4"/>
  <c r="D351" i="4"/>
  <c r="E351" i="4"/>
  <c r="F351" i="4"/>
  <c r="H351" i="4"/>
  <c r="A352" i="4"/>
  <c r="B352" i="4"/>
  <c r="C352" i="4"/>
  <c r="D352" i="4"/>
  <c r="E352" i="4"/>
  <c r="F352" i="4"/>
  <c r="H352" i="4"/>
  <c r="A353" i="4"/>
  <c r="B353" i="4"/>
  <c r="C353" i="4"/>
  <c r="D353" i="4"/>
  <c r="E353" i="4"/>
  <c r="F353" i="4"/>
  <c r="H353" i="4"/>
  <c r="A354" i="4"/>
  <c r="B354" i="4"/>
  <c r="C354" i="4"/>
  <c r="D354" i="4"/>
  <c r="E354" i="4"/>
  <c r="F354" i="4"/>
  <c r="H354" i="4"/>
  <c r="A355" i="4"/>
  <c r="B355" i="4"/>
  <c r="C355" i="4"/>
  <c r="D355" i="4"/>
  <c r="E355" i="4"/>
  <c r="F355" i="4"/>
  <c r="H355" i="4"/>
  <c r="A356" i="4"/>
  <c r="B356" i="4"/>
  <c r="C356" i="4"/>
  <c r="D356" i="4"/>
  <c r="E356" i="4"/>
  <c r="F356" i="4"/>
  <c r="H356" i="4"/>
  <c r="A357" i="4"/>
  <c r="B357" i="4"/>
  <c r="C357" i="4"/>
  <c r="D357" i="4"/>
  <c r="E357" i="4"/>
  <c r="F357" i="4"/>
  <c r="H357" i="4"/>
  <c r="A358" i="4"/>
  <c r="B358" i="4"/>
  <c r="C358" i="4"/>
  <c r="D358" i="4"/>
  <c r="E358" i="4"/>
  <c r="F358" i="4"/>
  <c r="H358" i="4"/>
  <c r="A359" i="4"/>
  <c r="B359" i="4"/>
  <c r="C359" i="4"/>
  <c r="D359" i="4"/>
  <c r="E359" i="4"/>
  <c r="F359" i="4"/>
  <c r="H359" i="4"/>
  <c r="A360" i="4"/>
  <c r="B360" i="4"/>
  <c r="C360" i="4"/>
  <c r="D360" i="4"/>
  <c r="E360" i="4"/>
  <c r="F360" i="4"/>
  <c r="H360" i="4"/>
  <c r="A361" i="4"/>
  <c r="B361" i="4"/>
  <c r="C361" i="4"/>
  <c r="D361" i="4"/>
  <c r="E361" i="4"/>
  <c r="F361" i="4"/>
  <c r="H361" i="4"/>
  <c r="A362" i="4"/>
  <c r="B362" i="4"/>
  <c r="C362" i="4"/>
  <c r="D362" i="4"/>
  <c r="E362" i="4"/>
  <c r="F362" i="4"/>
  <c r="H362" i="4"/>
  <c r="A363" i="4"/>
  <c r="B363" i="4"/>
  <c r="C363" i="4"/>
  <c r="D363" i="4"/>
  <c r="E363" i="4"/>
  <c r="F363" i="4"/>
  <c r="H363" i="4"/>
  <c r="A364" i="4"/>
  <c r="B364" i="4"/>
  <c r="C364" i="4"/>
  <c r="D364" i="4"/>
  <c r="E364" i="4"/>
  <c r="F364" i="4"/>
  <c r="H364" i="4"/>
  <c r="A365" i="4"/>
  <c r="B365" i="4"/>
  <c r="C365" i="4"/>
  <c r="D365" i="4"/>
  <c r="E365" i="4"/>
  <c r="F365" i="4"/>
  <c r="H365" i="4"/>
  <c r="A366" i="4"/>
  <c r="B366" i="4"/>
  <c r="C366" i="4"/>
  <c r="D366" i="4"/>
  <c r="E366" i="4"/>
  <c r="F366" i="4"/>
  <c r="H366" i="4"/>
  <c r="A367" i="4"/>
  <c r="B367" i="4"/>
  <c r="C367" i="4"/>
  <c r="D367" i="4"/>
  <c r="E367" i="4"/>
  <c r="F367" i="4"/>
  <c r="H367" i="4"/>
  <c r="A368" i="4"/>
  <c r="B368" i="4"/>
  <c r="C368" i="4"/>
  <c r="D368" i="4"/>
  <c r="E368" i="4"/>
  <c r="F368" i="4"/>
  <c r="H368" i="4"/>
  <c r="A369" i="4"/>
  <c r="B369" i="4"/>
  <c r="C369" i="4"/>
  <c r="D369" i="4"/>
  <c r="E369" i="4"/>
  <c r="F369" i="4"/>
  <c r="H369" i="4"/>
  <c r="A370" i="4"/>
  <c r="B370" i="4"/>
  <c r="C370" i="4"/>
  <c r="D370" i="4"/>
  <c r="E370" i="4"/>
  <c r="F370" i="4"/>
  <c r="H370" i="4"/>
  <c r="A371" i="4"/>
  <c r="B371" i="4"/>
  <c r="C371" i="4"/>
  <c r="D371" i="4"/>
  <c r="E371" i="4"/>
  <c r="F371" i="4"/>
  <c r="H371" i="4"/>
  <c r="A372" i="4"/>
  <c r="B372" i="4"/>
  <c r="C372" i="4"/>
  <c r="D372" i="4"/>
  <c r="E372" i="4"/>
  <c r="F372" i="4"/>
  <c r="H372" i="4"/>
  <c r="A373" i="4"/>
  <c r="B373" i="4"/>
  <c r="C373" i="4"/>
  <c r="D373" i="4"/>
  <c r="E373" i="4"/>
  <c r="F373" i="4"/>
  <c r="H373" i="4"/>
  <c r="A374" i="4"/>
  <c r="B374" i="4"/>
  <c r="C374" i="4"/>
  <c r="D374" i="4"/>
  <c r="E374" i="4"/>
  <c r="F374" i="4"/>
  <c r="H374" i="4"/>
  <c r="A375" i="4"/>
  <c r="B375" i="4"/>
  <c r="C375" i="4"/>
  <c r="D375" i="4"/>
  <c r="E375" i="4"/>
  <c r="F375" i="4"/>
  <c r="H375" i="4"/>
  <c r="A376" i="4"/>
  <c r="B376" i="4"/>
  <c r="C376" i="4"/>
  <c r="D376" i="4"/>
  <c r="E376" i="4"/>
  <c r="F376" i="4"/>
  <c r="H376" i="4"/>
  <c r="A377" i="4"/>
  <c r="B377" i="4"/>
  <c r="C377" i="4"/>
  <c r="D377" i="4"/>
  <c r="E377" i="4"/>
  <c r="F377" i="4"/>
  <c r="H377" i="4"/>
  <c r="A378" i="4"/>
  <c r="B378" i="4"/>
  <c r="C378" i="4"/>
  <c r="D378" i="4"/>
  <c r="E378" i="4"/>
  <c r="F378" i="4"/>
  <c r="H378" i="4"/>
  <c r="A379" i="4"/>
  <c r="B379" i="4"/>
  <c r="C379" i="4"/>
  <c r="D379" i="4"/>
  <c r="E379" i="4"/>
  <c r="F379" i="4"/>
  <c r="H379" i="4"/>
  <c r="A380" i="4"/>
  <c r="B380" i="4"/>
  <c r="C380" i="4"/>
  <c r="D380" i="4"/>
  <c r="E380" i="4"/>
  <c r="F380" i="4"/>
  <c r="H380" i="4"/>
  <c r="A381" i="4"/>
  <c r="B381" i="4"/>
  <c r="C381" i="4"/>
  <c r="D381" i="4"/>
  <c r="E381" i="4"/>
  <c r="F381" i="4"/>
  <c r="H381" i="4"/>
  <c r="A382" i="4"/>
  <c r="B382" i="4"/>
  <c r="C382" i="4"/>
  <c r="D382" i="4"/>
  <c r="E382" i="4"/>
  <c r="F382" i="4"/>
  <c r="H382" i="4"/>
  <c r="A383" i="4"/>
  <c r="B383" i="4"/>
  <c r="C383" i="4"/>
  <c r="D383" i="4"/>
  <c r="E383" i="4"/>
  <c r="F383" i="4"/>
  <c r="H383" i="4"/>
  <c r="A384" i="4"/>
  <c r="B384" i="4"/>
  <c r="C384" i="4"/>
  <c r="D384" i="4"/>
  <c r="E384" i="4"/>
  <c r="F384" i="4"/>
  <c r="H384" i="4"/>
  <c r="A385" i="4"/>
  <c r="B385" i="4"/>
  <c r="C385" i="4"/>
  <c r="D385" i="4"/>
  <c r="E385" i="4"/>
  <c r="F385" i="4"/>
  <c r="H385" i="4"/>
  <c r="A386" i="4"/>
  <c r="B386" i="4"/>
  <c r="C386" i="4"/>
  <c r="D386" i="4"/>
  <c r="E386" i="4"/>
  <c r="F386" i="4"/>
  <c r="H386" i="4"/>
  <c r="A387" i="4"/>
  <c r="B387" i="4"/>
  <c r="C387" i="4"/>
  <c r="D387" i="4"/>
  <c r="E387" i="4"/>
  <c r="F387" i="4"/>
  <c r="H387" i="4"/>
  <c r="A388" i="4"/>
  <c r="B388" i="4"/>
  <c r="C388" i="4"/>
  <c r="D388" i="4"/>
  <c r="E388" i="4"/>
  <c r="F388" i="4"/>
  <c r="H388" i="4"/>
  <c r="A389" i="4"/>
  <c r="B389" i="4"/>
  <c r="C389" i="4"/>
  <c r="D389" i="4"/>
  <c r="E389" i="4"/>
  <c r="F389" i="4"/>
  <c r="H389" i="4"/>
  <c r="A390" i="4"/>
  <c r="B390" i="4"/>
  <c r="C390" i="4"/>
  <c r="D390" i="4"/>
  <c r="E390" i="4"/>
  <c r="F390" i="4"/>
  <c r="H390" i="4"/>
  <c r="A391" i="4"/>
  <c r="B391" i="4"/>
  <c r="C391" i="4"/>
  <c r="D391" i="4"/>
  <c r="E391" i="4"/>
  <c r="F391" i="4"/>
  <c r="H391" i="4"/>
  <c r="A392" i="4"/>
  <c r="B392" i="4"/>
  <c r="C392" i="4"/>
  <c r="D392" i="4"/>
  <c r="E392" i="4"/>
  <c r="F392" i="4"/>
  <c r="H392" i="4"/>
  <c r="A393" i="4"/>
  <c r="B393" i="4"/>
  <c r="C393" i="4"/>
  <c r="D393" i="4"/>
  <c r="E393" i="4"/>
  <c r="F393" i="4"/>
  <c r="H393" i="4"/>
  <c r="A394" i="4"/>
  <c r="B394" i="4"/>
  <c r="C394" i="4"/>
  <c r="D394" i="4"/>
  <c r="E394" i="4"/>
  <c r="F394" i="4"/>
  <c r="H394" i="4"/>
  <c r="A395" i="4"/>
  <c r="B395" i="4"/>
  <c r="C395" i="4"/>
  <c r="D395" i="4"/>
  <c r="E395" i="4"/>
  <c r="F395" i="4"/>
  <c r="H395" i="4"/>
  <c r="A396" i="4"/>
  <c r="B396" i="4"/>
  <c r="C396" i="4"/>
  <c r="D396" i="4"/>
  <c r="E396" i="4"/>
  <c r="F396" i="4"/>
  <c r="H396" i="4"/>
  <c r="A397" i="4"/>
  <c r="B397" i="4"/>
  <c r="C397" i="4"/>
  <c r="D397" i="4"/>
  <c r="E397" i="4"/>
  <c r="F397" i="4"/>
  <c r="H397" i="4"/>
  <c r="A398" i="4"/>
  <c r="B398" i="4"/>
  <c r="C398" i="4"/>
  <c r="D398" i="4"/>
  <c r="E398" i="4"/>
  <c r="F398" i="4"/>
  <c r="H398" i="4"/>
  <c r="A399" i="4"/>
  <c r="B399" i="4"/>
  <c r="C399" i="4"/>
  <c r="D399" i="4"/>
  <c r="E399" i="4"/>
  <c r="F399" i="4"/>
  <c r="H399" i="4"/>
  <c r="A400" i="4"/>
  <c r="B400" i="4"/>
  <c r="C400" i="4"/>
  <c r="D400" i="4"/>
  <c r="E400" i="4"/>
  <c r="F400" i="4"/>
  <c r="H400" i="4"/>
  <c r="A401" i="4"/>
  <c r="B401" i="4"/>
  <c r="C401" i="4"/>
  <c r="D401" i="4"/>
  <c r="E401" i="4"/>
  <c r="F401" i="4"/>
  <c r="H401" i="4"/>
  <c r="A402" i="4"/>
  <c r="B402" i="4"/>
  <c r="C402" i="4"/>
  <c r="D402" i="4"/>
  <c r="E402" i="4"/>
  <c r="F402" i="4"/>
  <c r="H402" i="4"/>
  <c r="A403" i="4"/>
  <c r="B403" i="4"/>
  <c r="C403" i="4"/>
  <c r="D403" i="4"/>
  <c r="E403" i="4"/>
  <c r="F403" i="4"/>
  <c r="H403" i="4"/>
  <c r="A404" i="4"/>
  <c r="B404" i="4"/>
  <c r="C404" i="4"/>
  <c r="D404" i="4"/>
  <c r="E404" i="4"/>
  <c r="F404" i="4"/>
  <c r="H404" i="4"/>
  <c r="A405" i="4"/>
  <c r="B405" i="4"/>
  <c r="C405" i="4"/>
  <c r="D405" i="4"/>
  <c r="E405" i="4"/>
  <c r="F405" i="4"/>
  <c r="H405" i="4"/>
  <c r="A406" i="4"/>
  <c r="B406" i="4"/>
  <c r="C406" i="4"/>
  <c r="D406" i="4"/>
  <c r="E406" i="4"/>
  <c r="F406" i="4"/>
  <c r="H406" i="4"/>
  <c r="A407" i="4"/>
  <c r="B407" i="4"/>
  <c r="C407" i="4"/>
  <c r="D407" i="4"/>
  <c r="E407" i="4"/>
  <c r="F407" i="4"/>
  <c r="H407" i="4"/>
  <c r="A408" i="4"/>
  <c r="B408" i="4"/>
  <c r="C408" i="4"/>
  <c r="D408" i="4"/>
  <c r="E408" i="4"/>
  <c r="F408" i="4"/>
  <c r="H408" i="4"/>
  <c r="A409" i="4"/>
  <c r="B409" i="4"/>
  <c r="C409" i="4"/>
  <c r="D409" i="4"/>
  <c r="E409" i="4"/>
  <c r="F409" i="4"/>
  <c r="H409" i="4"/>
  <c r="A410" i="4"/>
  <c r="B410" i="4"/>
  <c r="C410" i="4"/>
  <c r="D410" i="4"/>
  <c r="E410" i="4"/>
  <c r="F410" i="4"/>
  <c r="H410" i="4"/>
  <c r="A411" i="4"/>
  <c r="B411" i="4"/>
  <c r="C411" i="4"/>
  <c r="D411" i="4"/>
  <c r="E411" i="4"/>
  <c r="F411" i="4"/>
  <c r="H411" i="4"/>
  <c r="A412" i="4"/>
  <c r="B412" i="4"/>
  <c r="C412" i="4"/>
  <c r="D412" i="4"/>
  <c r="E412" i="4"/>
  <c r="F412" i="4"/>
  <c r="H412" i="4"/>
  <c r="A413" i="4"/>
  <c r="B413" i="4"/>
  <c r="C413" i="4"/>
  <c r="D413" i="4"/>
  <c r="E413" i="4"/>
  <c r="F413" i="4"/>
  <c r="H413" i="4"/>
  <c r="A414" i="4"/>
  <c r="B414" i="4"/>
  <c r="C414" i="4"/>
  <c r="D414" i="4"/>
  <c r="E414" i="4"/>
  <c r="F414" i="4"/>
  <c r="H414" i="4"/>
  <c r="A415" i="4"/>
  <c r="B415" i="4"/>
  <c r="C415" i="4"/>
  <c r="D415" i="4"/>
  <c r="E415" i="4"/>
  <c r="F415" i="4"/>
  <c r="H415" i="4"/>
  <c r="A416" i="4"/>
  <c r="B416" i="4"/>
  <c r="C416" i="4"/>
  <c r="D416" i="4"/>
  <c r="E416" i="4"/>
  <c r="F416" i="4"/>
  <c r="H416" i="4"/>
  <c r="A417" i="4"/>
  <c r="B417" i="4"/>
  <c r="C417" i="4"/>
  <c r="D417" i="4"/>
  <c r="E417" i="4"/>
  <c r="F417" i="4"/>
  <c r="H417" i="4"/>
  <c r="A418" i="4"/>
  <c r="B418" i="4"/>
  <c r="C418" i="4"/>
  <c r="D418" i="4"/>
  <c r="E418" i="4"/>
  <c r="F418" i="4"/>
  <c r="H418" i="4"/>
  <c r="A419" i="4"/>
  <c r="B419" i="4"/>
  <c r="C419" i="4"/>
  <c r="D419" i="4"/>
  <c r="E419" i="4"/>
  <c r="F419" i="4"/>
  <c r="H419" i="4"/>
  <c r="A420" i="4"/>
  <c r="B420" i="4"/>
  <c r="C420" i="4"/>
  <c r="D420" i="4"/>
  <c r="E420" i="4"/>
  <c r="F420" i="4"/>
  <c r="H420" i="4"/>
  <c r="A421" i="4"/>
  <c r="B421" i="4"/>
  <c r="C421" i="4"/>
  <c r="D421" i="4"/>
  <c r="E421" i="4"/>
  <c r="F421" i="4"/>
  <c r="H421" i="4"/>
  <c r="A422" i="4"/>
  <c r="B422" i="4"/>
  <c r="C422" i="4"/>
  <c r="D422" i="4"/>
  <c r="E422" i="4"/>
  <c r="F422" i="4"/>
  <c r="H422" i="4"/>
  <c r="A423" i="4"/>
  <c r="B423" i="4"/>
  <c r="C423" i="4"/>
  <c r="D423" i="4"/>
  <c r="E423" i="4"/>
  <c r="F423" i="4"/>
  <c r="H423" i="4"/>
  <c r="A424" i="4"/>
  <c r="B424" i="4"/>
  <c r="C424" i="4"/>
  <c r="D424" i="4"/>
  <c r="E424" i="4"/>
  <c r="F424" i="4"/>
  <c r="H424" i="4"/>
  <c r="A425" i="4"/>
  <c r="B425" i="4"/>
  <c r="C425" i="4"/>
  <c r="D425" i="4"/>
  <c r="E425" i="4"/>
  <c r="F425" i="4"/>
  <c r="H425" i="4"/>
  <c r="A426" i="4"/>
  <c r="B426" i="4"/>
  <c r="C426" i="4"/>
  <c r="D426" i="4"/>
  <c r="E426" i="4"/>
  <c r="F426" i="4"/>
  <c r="H426" i="4"/>
  <c r="A427" i="4"/>
  <c r="B427" i="4"/>
  <c r="C427" i="4"/>
  <c r="D427" i="4"/>
  <c r="E427" i="4"/>
  <c r="F427" i="4"/>
  <c r="H427" i="4"/>
  <c r="A428" i="4"/>
  <c r="B428" i="4"/>
  <c r="C428" i="4"/>
  <c r="D428" i="4"/>
  <c r="E428" i="4"/>
  <c r="F428" i="4"/>
  <c r="H428" i="4"/>
  <c r="A429" i="4"/>
  <c r="B429" i="4"/>
  <c r="C429" i="4"/>
  <c r="D429" i="4"/>
  <c r="E429" i="4"/>
  <c r="F429" i="4"/>
  <c r="H429" i="4"/>
  <c r="A430" i="4"/>
  <c r="B430" i="4"/>
  <c r="C430" i="4"/>
  <c r="D430" i="4"/>
  <c r="E430" i="4"/>
  <c r="F430" i="4"/>
  <c r="H430" i="4"/>
  <c r="A431" i="4"/>
  <c r="B431" i="4"/>
  <c r="C431" i="4"/>
  <c r="D431" i="4"/>
  <c r="E431" i="4"/>
  <c r="F431" i="4"/>
  <c r="H431" i="4"/>
  <c r="A432" i="4"/>
  <c r="B432" i="4"/>
  <c r="C432" i="4"/>
  <c r="D432" i="4"/>
  <c r="E432" i="4"/>
  <c r="F432" i="4"/>
  <c r="H432" i="4"/>
  <c r="A433" i="4"/>
  <c r="B433" i="4"/>
  <c r="C433" i="4"/>
  <c r="D433" i="4"/>
  <c r="E433" i="4"/>
  <c r="F433" i="4"/>
  <c r="H433" i="4"/>
  <c r="A434" i="4"/>
  <c r="B434" i="4"/>
  <c r="C434" i="4"/>
  <c r="D434" i="4"/>
  <c r="E434" i="4"/>
  <c r="F434" i="4"/>
  <c r="H434" i="4"/>
  <c r="A435" i="4"/>
  <c r="B435" i="4"/>
  <c r="C435" i="4"/>
  <c r="D435" i="4"/>
  <c r="E435" i="4"/>
  <c r="F435" i="4"/>
  <c r="H435" i="4"/>
  <c r="A436" i="4"/>
  <c r="B436" i="4"/>
  <c r="C436" i="4"/>
  <c r="D436" i="4"/>
  <c r="E436" i="4"/>
  <c r="F436" i="4"/>
  <c r="H436" i="4"/>
  <c r="A437" i="4"/>
  <c r="B437" i="4"/>
  <c r="C437" i="4"/>
  <c r="D437" i="4"/>
  <c r="E437" i="4"/>
  <c r="F437" i="4"/>
  <c r="H437" i="4"/>
  <c r="A438" i="4"/>
  <c r="B438" i="4"/>
  <c r="C438" i="4"/>
  <c r="D438" i="4"/>
  <c r="E438" i="4"/>
  <c r="F438" i="4"/>
  <c r="H438" i="4"/>
  <c r="A439" i="4"/>
  <c r="B439" i="4"/>
  <c r="C439" i="4"/>
  <c r="D439" i="4"/>
  <c r="E439" i="4"/>
  <c r="F439" i="4"/>
  <c r="H439" i="4"/>
  <c r="A440" i="4"/>
  <c r="B440" i="4"/>
  <c r="C440" i="4"/>
  <c r="D440" i="4"/>
  <c r="E440" i="4"/>
  <c r="F440" i="4"/>
  <c r="H440" i="4"/>
  <c r="A441" i="4"/>
  <c r="B441" i="4"/>
  <c r="C441" i="4"/>
  <c r="D441" i="4"/>
  <c r="E441" i="4"/>
  <c r="F441" i="4"/>
  <c r="H441" i="4"/>
  <c r="A442" i="4"/>
  <c r="B442" i="4"/>
  <c r="C442" i="4"/>
  <c r="D442" i="4"/>
  <c r="E442" i="4"/>
  <c r="F442" i="4"/>
  <c r="H442" i="4"/>
  <c r="A443" i="4"/>
  <c r="B443" i="4"/>
  <c r="C443" i="4"/>
  <c r="D443" i="4"/>
  <c r="E443" i="4"/>
  <c r="F443" i="4"/>
  <c r="H443" i="4"/>
  <c r="A444" i="4"/>
  <c r="B444" i="4"/>
  <c r="C444" i="4"/>
  <c r="D444" i="4"/>
  <c r="E444" i="4"/>
  <c r="F444" i="4"/>
  <c r="H444" i="4"/>
  <c r="A445" i="4"/>
  <c r="B445" i="4"/>
  <c r="C445" i="4"/>
  <c r="D445" i="4"/>
  <c r="E445" i="4"/>
  <c r="F445" i="4"/>
  <c r="H445" i="4"/>
  <c r="A446" i="4"/>
  <c r="B446" i="4"/>
  <c r="C446" i="4"/>
  <c r="D446" i="4"/>
  <c r="E446" i="4"/>
  <c r="F446" i="4"/>
  <c r="H446" i="4"/>
  <c r="A447" i="4"/>
  <c r="B447" i="4"/>
  <c r="C447" i="4"/>
  <c r="D447" i="4"/>
  <c r="E447" i="4"/>
  <c r="F447" i="4"/>
  <c r="H447" i="4"/>
  <c r="A448" i="4"/>
  <c r="B448" i="4"/>
  <c r="C448" i="4"/>
  <c r="D448" i="4"/>
  <c r="E448" i="4"/>
  <c r="F448" i="4"/>
  <c r="H448" i="4"/>
  <c r="A449" i="4"/>
  <c r="B449" i="4"/>
  <c r="C449" i="4"/>
  <c r="D449" i="4"/>
  <c r="E449" i="4"/>
  <c r="F449" i="4"/>
  <c r="H449" i="4"/>
  <c r="A450" i="4"/>
  <c r="B450" i="4"/>
  <c r="C450" i="4"/>
  <c r="D450" i="4"/>
  <c r="E450" i="4"/>
  <c r="F450" i="4"/>
  <c r="H450" i="4"/>
  <c r="A451" i="4"/>
  <c r="B451" i="4"/>
  <c r="C451" i="4"/>
  <c r="D451" i="4"/>
  <c r="E451" i="4"/>
  <c r="F451" i="4"/>
  <c r="H451" i="4"/>
  <c r="A452" i="4"/>
  <c r="B452" i="4"/>
  <c r="C452" i="4"/>
  <c r="D452" i="4"/>
  <c r="E452" i="4"/>
  <c r="F452" i="4"/>
  <c r="H452" i="4"/>
  <c r="A453" i="4"/>
  <c r="B453" i="4"/>
  <c r="C453" i="4"/>
  <c r="D453" i="4"/>
  <c r="E453" i="4"/>
  <c r="F453" i="4"/>
  <c r="H453" i="4"/>
  <c r="A454" i="4"/>
  <c r="B454" i="4"/>
  <c r="C454" i="4"/>
  <c r="D454" i="4"/>
  <c r="E454" i="4"/>
  <c r="F454" i="4"/>
  <c r="H454" i="4"/>
  <c r="A455" i="4"/>
  <c r="B455" i="4"/>
  <c r="C455" i="4"/>
  <c r="D455" i="4"/>
  <c r="E455" i="4"/>
  <c r="F455" i="4"/>
  <c r="H455" i="4"/>
  <c r="A456" i="4"/>
  <c r="B456" i="4"/>
  <c r="C456" i="4"/>
  <c r="D456" i="4"/>
  <c r="E456" i="4"/>
  <c r="F456" i="4"/>
  <c r="H456" i="4"/>
  <c r="A457" i="4"/>
  <c r="B457" i="4"/>
  <c r="C457" i="4"/>
  <c r="D457" i="4"/>
  <c r="E457" i="4"/>
  <c r="F457" i="4"/>
  <c r="H457" i="4"/>
  <c r="A458" i="4"/>
  <c r="B458" i="4"/>
  <c r="C458" i="4"/>
  <c r="D458" i="4"/>
  <c r="E458" i="4"/>
  <c r="F458" i="4"/>
  <c r="H458" i="4"/>
  <c r="A459" i="4"/>
  <c r="B459" i="4"/>
  <c r="C459" i="4"/>
  <c r="D459" i="4"/>
  <c r="E459" i="4"/>
  <c r="F459" i="4"/>
  <c r="H459" i="4"/>
  <c r="A460" i="4"/>
  <c r="B460" i="4"/>
  <c r="C460" i="4"/>
  <c r="D460" i="4"/>
  <c r="E460" i="4"/>
  <c r="F460" i="4"/>
  <c r="H460" i="4"/>
  <c r="A461" i="4"/>
  <c r="B461" i="4"/>
  <c r="C461" i="4"/>
  <c r="D461" i="4"/>
  <c r="E461" i="4"/>
  <c r="F461" i="4"/>
  <c r="H461" i="4"/>
  <c r="A462" i="4"/>
  <c r="B462" i="4"/>
  <c r="C462" i="4"/>
  <c r="D462" i="4"/>
  <c r="E462" i="4"/>
  <c r="F462" i="4"/>
  <c r="H462" i="4"/>
  <c r="A463" i="4"/>
  <c r="B463" i="4"/>
  <c r="C463" i="4"/>
  <c r="D463" i="4"/>
  <c r="E463" i="4"/>
  <c r="F463" i="4"/>
  <c r="H463" i="4"/>
  <c r="A464" i="4"/>
  <c r="B464" i="4"/>
  <c r="C464" i="4"/>
  <c r="D464" i="4"/>
  <c r="E464" i="4"/>
  <c r="F464" i="4"/>
  <c r="H464" i="4"/>
  <c r="A465" i="4"/>
  <c r="B465" i="4"/>
  <c r="C465" i="4"/>
  <c r="D465" i="4"/>
  <c r="E465" i="4"/>
  <c r="F465" i="4"/>
  <c r="H465" i="4"/>
  <c r="A466" i="4"/>
  <c r="B466" i="4"/>
  <c r="C466" i="4"/>
  <c r="D466" i="4"/>
  <c r="E466" i="4"/>
  <c r="F466" i="4"/>
  <c r="H466" i="4"/>
  <c r="A467" i="4"/>
  <c r="B467" i="4"/>
  <c r="C467" i="4"/>
  <c r="D467" i="4"/>
  <c r="E467" i="4"/>
  <c r="F467" i="4"/>
  <c r="H467" i="4"/>
  <c r="A468" i="4"/>
  <c r="B468" i="4"/>
  <c r="C468" i="4"/>
  <c r="D468" i="4"/>
  <c r="E468" i="4"/>
  <c r="F468" i="4"/>
  <c r="H468" i="4"/>
  <c r="A469" i="4"/>
  <c r="B469" i="4"/>
  <c r="C469" i="4"/>
  <c r="D469" i="4"/>
  <c r="E469" i="4"/>
  <c r="F469" i="4"/>
  <c r="H469" i="4"/>
  <c r="A470" i="4"/>
  <c r="B470" i="4"/>
  <c r="C470" i="4"/>
  <c r="D470" i="4"/>
  <c r="E470" i="4"/>
  <c r="F470" i="4"/>
  <c r="H470" i="4"/>
  <c r="A471" i="4"/>
  <c r="B471" i="4"/>
  <c r="C471" i="4"/>
  <c r="D471" i="4"/>
  <c r="E471" i="4"/>
  <c r="F471" i="4"/>
  <c r="H471" i="4"/>
  <c r="A472" i="4"/>
  <c r="B472" i="4"/>
  <c r="C472" i="4"/>
  <c r="D472" i="4"/>
  <c r="E472" i="4"/>
  <c r="F472" i="4"/>
  <c r="H472" i="4"/>
  <c r="A473" i="4"/>
  <c r="B473" i="4"/>
  <c r="C473" i="4"/>
  <c r="D473" i="4"/>
  <c r="E473" i="4"/>
  <c r="F473" i="4"/>
  <c r="H473" i="4"/>
  <c r="A474" i="4"/>
  <c r="B474" i="4"/>
  <c r="C474" i="4"/>
  <c r="D474" i="4"/>
  <c r="E474" i="4"/>
  <c r="F474" i="4"/>
  <c r="H474" i="4"/>
  <c r="A475" i="4"/>
  <c r="B475" i="4"/>
  <c r="C475" i="4"/>
  <c r="D475" i="4"/>
  <c r="E475" i="4"/>
  <c r="F475" i="4"/>
  <c r="H475" i="4"/>
  <c r="A476" i="4"/>
  <c r="B476" i="4"/>
  <c r="C476" i="4"/>
  <c r="D476" i="4"/>
  <c r="E476" i="4"/>
  <c r="F476" i="4"/>
  <c r="H476" i="4"/>
  <c r="A477" i="4"/>
  <c r="B477" i="4"/>
  <c r="C477" i="4"/>
  <c r="D477" i="4"/>
  <c r="E477" i="4"/>
  <c r="F477" i="4"/>
  <c r="H477" i="4"/>
  <c r="A478" i="4"/>
  <c r="B478" i="4"/>
  <c r="C478" i="4"/>
  <c r="D478" i="4"/>
  <c r="E478" i="4"/>
  <c r="F478" i="4"/>
  <c r="H478" i="4"/>
  <c r="A479" i="4"/>
  <c r="B479" i="4"/>
  <c r="C479" i="4"/>
  <c r="D479" i="4"/>
  <c r="E479" i="4"/>
  <c r="F479" i="4"/>
  <c r="H479" i="4"/>
  <c r="A480" i="4"/>
  <c r="B480" i="4"/>
  <c r="C480" i="4"/>
  <c r="D480" i="4"/>
  <c r="E480" i="4"/>
  <c r="F480" i="4"/>
  <c r="H480" i="4"/>
  <c r="A481" i="4"/>
  <c r="B481" i="4"/>
  <c r="C481" i="4"/>
  <c r="D481" i="4"/>
  <c r="E481" i="4"/>
  <c r="F481" i="4"/>
  <c r="H481" i="4"/>
  <c r="A482" i="4"/>
  <c r="B482" i="4"/>
  <c r="C482" i="4"/>
  <c r="D482" i="4"/>
  <c r="E482" i="4"/>
  <c r="F482" i="4"/>
  <c r="H482" i="4"/>
  <c r="A483" i="4"/>
  <c r="B483" i="4"/>
  <c r="C483" i="4"/>
  <c r="D483" i="4"/>
  <c r="E483" i="4"/>
  <c r="F483" i="4"/>
  <c r="H483" i="4"/>
  <c r="A484" i="4"/>
  <c r="B484" i="4"/>
  <c r="C484" i="4"/>
  <c r="D484" i="4"/>
  <c r="E484" i="4"/>
  <c r="F484" i="4"/>
  <c r="H484" i="4"/>
  <c r="A485" i="4"/>
  <c r="B485" i="4"/>
  <c r="C485" i="4"/>
  <c r="D485" i="4"/>
  <c r="E485" i="4"/>
  <c r="F485" i="4"/>
  <c r="H485" i="4"/>
  <c r="A486" i="4"/>
  <c r="B486" i="4"/>
  <c r="C486" i="4"/>
  <c r="D486" i="4"/>
  <c r="E486" i="4"/>
  <c r="F486" i="4"/>
  <c r="H486" i="4"/>
  <c r="A487" i="4"/>
  <c r="B487" i="4"/>
  <c r="C487" i="4"/>
  <c r="D487" i="4"/>
  <c r="E487" i="4"/>
  <c r="F487" i="4"/>
  <c r="H487" i="4"/>
  <c r="A488" i="4"/>
  <c r="B488" i="4"/>
  <c r="C488" i="4"/>
  <c r="D488" i="4"/>
  <c r="E488" i="4"/>
  <c r="F488" i="4"/>
  <c r="H488" i="4"/>
  <c r="A489" i="4"/>
  <c r="B489" i="4"/>
  <c r="C489" i="4"/>
  <c r="D489" i="4"/>
  <c r="E489" i="4"/>
  <c r="F489" i="4"/>
  <c r="H489" i="4"/>
  <c r="A490" i="4"/>
  <c r="B490" i="4"/>
  <c r="C490" i="4"/>
  <c r="D490" i="4"/>
  <c r="E490" i="4"/>
  <c r="F490" i="4"/>
  <c r="H490" i="4"/>
  <c r="A491" i="4"/>
  <c r="B491" i="4"/>
  <c r="C491" i="4"/>
  <c r="D491" i="4"/>
  <c r="E491" i="4"/>
  <c r="F491" i="4"/>
  <c r="H491" i="4"/>
  <c r="A492" i="4"/>
  <c r="B492" i="4"/>
  <c r="C492" i="4"/>
  <c r="D492" i="4"/>
  <c r="E492" i="4"/>
  <c r="F492" i="4"/>
  <c r="H492" i="4"/>
  <c r="A493" i="4"/>
  <c r="B493" i="4"/>
  <c r="C493" i="4"/>
  <c r="D493" i="4"/>
  <c r="E493" i="4"/>
  <c r="F493" i="4"/>
  <c r="H493" i="4"/>
  <c r="A494" i="4"/>
  <c r="B494" i="4"/>
  <c r="C494" i="4"/>
  <c r="D494" i="4"/>
  <c r="E494" i="4"/>
  <c r="F494" i="4"/>
  <c r="H494" i="4"/>
  <c r="A495" i="4"/>
  <c r="B495" i="4"/>
  <c r="C495" i="4"/>
  <c r="D495" i="4"/>
  <c r="E495" i="4"/>
  <c r="F495" i="4"/>
  <c r="H495" i="4"/>
  <c r="A496" i="4"/>
  <c r="B496" i="4"/>
  <c r="C496" i="4"/>
  <c r="D496" i="4"/>
  <c r="E496" i="4"/>
  <c r="F496" i="4"/>
  <c r="H496" i="4"/>
  <c r="A497" i="4"/>
  <c r="B497" i="4"/>
  <c r="C497" i="4"/>
  <c r="D497" i="4"/>
  <c r="E497" i="4"/>
  <c r="F497" i="4"/>
  <c r="H497" i="4"/>
  <c r="A498" i="4"/>
  <c r="B498" i="4"/>
  <c r="C498" i="4"/>
  <c r="D498" i="4"/>
  <c r="E498" i="4"/>
  <c r="F498" i="4"/>
  <c r="H498" i="4"/>
  <c r="A499" i="4"/>
  <c r="B499" i="4"/>
  <c r="C499" i="4"/>
  <c r="D499" i="4"/>
  <c r="E499" i="4"/>
  <c r="F499" i="4"/>
  <c r="H499" i="4"/>
  <c r="A500" i="4"/>
  <c r="B500" i="4"/>
  <c r="C500" i="4"/>
  <c r="D500" i="4"/>
  <c r="E500" i="4"/>
  <c r="F500" i="4"/>
  <c r="H500" i="4"/>
  <c r="A501" i="4"/>
  <c r="B501" i="4"/>
  <c r="C501" i="4"/>
  <c r="D501" i="4"/>
  <c r="E501" i="4"/>
  <c r="F501" i="4"/>
  <c r="H501" i="4"/>
  <c r="A502" i="4"/>
  <c r="B502" i="4"/>
  <c r="C502" i="4"/>
  <c r="D502" i="4"/>
  <c r="E502" i="4"/>
  <c r="F502" i="4"/>
  <c r="H502" i="4"/>
  <c r="A503" i="4"/>
  <c r="B503" i="4"/>
  <c r="C503" i="4"/>
  <c r="D503" i="4"/>
  <c r="E503" i="4"/>
  <c r="F503" i="4"/>
  <c r="H503" i="4"/>
  <c r="A504" i="4"/>
  <c r="B504" i="4"/>
  <c r="C504" i="4"/>
  <c r="D504" i="4"/>
  <c r="E504" i="4"/>
  <c r="F504" i="4"/>
  <c r="H504" i="4"/>
  <c r="A505" i="4"/>
  <c r="B505" i="4"/>
  <c r="C505" i="4"/>
  <c r="D505" i="4"/>
  <c r="E505" i="4"/>
  <c r="F505" i="4"/>
  <c r="H505" i="4"/>
  <c r="H6" i="4"/>
  <c r="F6" i="4"/>
  <c r="E6" i="4"/>
  <c r="D6" i="4"/>
  <c r="C6" i="4"/>
  <c r="B6" i="4"/>
  <c r="A6" i="4"/>
  <c r="A6" i="3"/>
  <c r="H6" i="3"/>
  <c r="F6" i="3"/>
  <c r="E6" i="3"/>
  <c r="D6" i="3"/>
  <c r="C6" i="3"/>
  <c r="B6" i="3"/>
  <c r="A6" i="2"/>
  <c r="H6" i="2"/>
  <c r="F6" i="2"/>
  <c r="E6" i="2"/>
  <c r="D6" i="2"/>
  <c r="C6" i="2"/>
  <c r="B6" i="2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12" i="1"/>
  <c r="G6" i="3" l="1"/>
  <c r="G6" i="4"/>
  <c r="G6" i="2"/>
  <c r="I6" i="2" s="1"/>
  <c r="AI6" i="3" l="1"/>
  <c r="N6" i="2"/>
  <c r="L6" i="3" s="1"/>
  <c r="AH6" i="3"/>
  <c r="Q6" i="2"/>
  <c r="P6" i="3" s="1"/>
  <c r="AG6" i="3"/>
  <c r="P6" i="2"/>
  <c r="O6" i="3" s="1"/>
  <c r="AF6" i="3"/>
  <c r="O6" i="2"/>
  <c r="N6" i="3" s="1"/>
  <c r="AE6" i="3"/>
  <c r="U6" i="2"/>
  <c r="AB6" i="3" s="1"/>
  <c r="M6" i="2"/>
  <c r="K6" i="3" s="1"/>
  <c r="AD6" i="3"/>
  <c r="T6" i="2"/>
  <c r="W6" i="3" s="1"/>
  <c r="L6" i="2"/>
  <c r="I6" i="3" s="1"/>
  <c r="S6" i="2"/>
  <c r="V6" i="3" s="1"/>
  <c r="R6" i="2"/>
  <c r="U6" i="3" s="1"/>
  <c r="K6" i="2"/>
  <c r="J6" i="2"/>
  <c r="T6" i="3" l="1"/>
  <c r="Z6" i="3"/>
  <c r="M6" i="4" s="1"/>
  <c r="AA6" i="3"/>
  <c r="Y6" i="3"/>
  <c r="M6" i="3"/>
  <c r="J6" i="3"/>
  <c r="O6" i="4" s="1"/>
  <c r="Q6" i="3"/>
  <c r="X6" i="3"/>
  <c r="S6" i="3"/>
  <c r="R6" i="3"/>
  <c r="AJ6" i="3"/>
  <c r="I6" i="4" l="1"/>
  <c r="N6" i="4"/>
  <c r="P6" i="4" s="1"/>
  <c r="K6" i="4"/>
  <c r="J6" i="4"/>
  <c r="L6" i="4" l="1"/>
  <c r="Q6" i="4"/>
</calcChain>
</file>

<file path=xl/sharedStrings.xml><?xml version="1.0" encoding="utf-8"?>
<sst xmlns="http://schemas.openxmlformats.org/spreadsheetml/2006/main" count="159" uniqueCount="57">
  <si>
    <t>KM</t>
  </si>
  <si>
    <t>Årsdøgntrafik</t>
  </si>
  <si>
    <t>Sikkerhedsfaktorer</t>
  </si>
  <si>
    <t>Ja/nej</t>
  </si>
  <si>
    <t>Personskadeuheld</t>
  </si>
  <si>
    <t>Materielskadeuheld</t>
  </si>
  <si>
    <t>Ekstrauheld</t>
  </si>
  <si>
    <t>Dræbte</t>
  </si>
  <si>
    <t>Alvorlige skader</t>
  </si>
  <si>
    <t>Lette skader</t>
  </si>
  <si>
    <t>Uheldsomkostning</t>
  </si>
  <si>
    <t>Ja</t>
  </si>
  <si>
    <t>Nej</t>
  </si>
  <si>
    <t>Dræbt</t>
  </si>
  <si>
    <t>P-uheld</t>
  </si>
  <si>
    <t>(km/t)</t>
  </si>
  <si>
    <t>Pr. år</t>
  </si>
  <si>
    <t>Alle uheld</t>
  </si>
  <si>
    <t>Alle personskader</t>
  </si>
  <si>
    <t>Oplysninger til beregning af sikkerhedsfaktorer</t>
  </si>
  <si>
    <t>Forventede uheld og personskader pr. år i perioden 2011-2016</t>
  </si>
  <si>
    <t>DKK (2017-priser)</t>
  </si>
  <si>
    <t>Resultat af grundmodeller uden brug af sikkerhedsfaktorer</t>
  </si>
  <si>
    <t>Vejnavn/-nr</t>
  </si>
  <si>
    <t>M</t>
  </si>
  <si>
    <t>Belysning</t>
  </si>
  <si>
    <t>Biler/døgn</t>
  </si>
  <si>
    <t>P-uheld og PSK</t>
  </si>
  <si>
    <t>Uheld og PSK</t>
  </si>
  <si>
    <t>ME-uheld</t>
  </si>
  <si>
    <t>Alvorlig</t>
  </si>
  <si>
    <t>Let</t>
  </si>
  <si>
    <t>STRÆKNING-ID</t>
  </si>
  <si>
    <t>Strækning</t>
  </si>
  <si>
    <t>FRA kilometrering</t>
  </si>
  <si>
    <t>TIL kilometrering</t>
  </si>
  <si>
    <t>Længde</t>
  </si>
  <si>
    <t>km</t>
  </si>
  <si>
    <t>Kurvatur</t>
  </si>
  <si>
    <t>Graders sving pr. km</t>
  </si>
  <si>
    <t>Maksimalt stigningsforhold</t>
  </si>
  <si>
    <t>%-stigning</t>
  </si>
  <si>
    <t>Midterrabat</t>
  </si>
  <si>
    <t>Ja/delvis/nej</t>
  </si>
  <si>
    <t>Delvis</t>
  </si>
  <si>
    <t>Bredde af kørespor</t>
  </si>
  <si>
    <t>Meter</t>
  </si>
  <si>
    <t>Bredde af kantbane/nødspor</t>
  </si>
  <si>
    <t>Bredde af yderrabat</t>
  </si>
  <si>
    <t>Vejbelysning</t>
  </si>
  <si>
    <t>Cykelforbud</t>
  </si>
  <si>
    <t>Sideveje</t>
  </si>
  <si>
    <t>Antal pr. km</t>
  </si>
  <si>
    <t>Hastighedsbegrænsning</t>
  </si>
  <si>
    <t>Accepteret strækning</t>
  </si>
  <si>
    <t>Grundmodellers estimat for uheld og personskader pr. km pr. år</t>
  </si>
  <si>
    <t>For strækningen - ikke pr.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</si>
</sst>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5" borderId="0" xfId="0" applyFill="1" applyProtection="1">
      <protection hidden="1"/>
    </xf>
    <xf numFmtId="2" fontId="0" fillId="0" borderId="0" xfId="0" applyNumberFormat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 hidden="1"/>
    </xf>
    <xf numFmtId="0" fontId="0" fillId="4" borderId="0" xfId="0" applyFill="1" applyAlignment="1" applyProtection="1">
      <alignment horizontal="left"/>
      <protection hidden="1"/>
    </xf>
    <xf numFmtId="3" fontId="0" fillId="0" borderId="0" xfId="0" applyNumberFormat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0" fillId="7" borderId="0" xfId="0" applyFill="1" applyAlignment="1" applyProtection="1">
      <alignment horizontal="left"/>
      <protection hidden="1"/>
    </xf>
    <xf numFmtId="0" fontId="2" fillId="7" borderId="0" xfId="0" applyFont="1" applyFill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Protection="1">
      <protection hidden="1"/>
    </xf>
    <xf numFmtId="0" fontId="2" fillId="7" borderId="0" xfId="0" applyFont="1" applyFill="1" applyAlignment="1" applyProtection="1">
      <alignment horizontal="left"/>
      <protection hidden="1"/>
    </xf>
    <xf numFmtId="0" fontId="1" fillId="7" borderId="0" xfId="0" applyFont="1" applyFill="1" applyAlignment="1" applyProtection="1">
      <alignment horizontal="left"/>
      <protection hidden="1"/>
    </xf>
    <xf numFmtId="165" fontId="0" fillId="0" borderId="0" xfId="0" applyNumberFormat="1" applyAlignment="1" applyProtection="1">
      <alignment horizontal="left"/>
      <protection hidden="1"/>
    </xf>
    <xf numFmtId="166" fontId="0" fillId="0" borderId="0" xfId="0" applyNumberFormat="1" applyAlignment="1" applyProtection="1">
      <alignment horizontal="left"/>
      <protection hidden="1"/>
    </xf>
    <xf numFmtId="1" fontId="0" fillId="0" borderId="0" xfId="0" applyNumberFormat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4" fillId="6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3" fillId="6" borderId="0" xfId="0" applyFont="1" applyFill="1" applyAlignment="1" applyProtection="1">
      <alignment horizontal="left"/>
      <protection hidden="1"/>
    </xf>
    <xf numFmtId="0" fontId="4" fillId="5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locked="0"/>
    </xf>
    <xf numFmtId="165" fontId="4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21"/>
  <sheetViews>
    <sheetView tabSelected="1" zoomScaleNormal="100" workbookViewId="0">
      <pane xSplit="8" ySplit="11" topLeftCell="I12" activePane="bottomRight" state="frozen"/>
      <selection pane="topRight" activeCell="H1" sqref="H1"/>
      <selection pane="bottomLeft" activeCell="A11" sqref="A11"/>
      <selection pane="bottomRight" activeCell="A12" sqref="A12"/>
    </sheetView>
  </sheetViews>
  <sheetFormatPr defaultColWidth="0" defaultRowHeight="14.4" zeroHeight="1" x14ac:dyDescent="0.3"/>
  <cols>
    <col min="1" max="1" width="15.77734375" style="28" customWidth="1"/>
    <col min="2" max="2" width="11.77734375" style="28" customWidth="1"/>
    <col min="3" max="7" width="7.77734375" style="28" customWidth="1"/>
    <col min="8" max="8" width="12.77734375" style="28" customWidth="1"/>
    <col min="9" max="9" width="17.77734375" style="28" customWidth="1"/>
    <col min="10" max="10" width="23.77734375" style="28" customWidth="1"/>
    <col min="11" max="11" width="11.77734375" style="28" customWidth="1"/>
    <col min="12" max="12" width="16.77734375" style="28" customWidth="1"/>
    <col min="13" max="13" width="24.77734375" style="28" customWidth="1"/>
    <col min="14" max="14" width="17.77734375" style="28" customWidth="1"/>
    <col min="15" max="17" width="11.77734375" style="28" customWidth="1"/>
    <col min="18" max="18" width="20.77734375" style="28" customWidth="1"/>
    <col min="19" max="51" width="0" style="28" hidden="1" customWidth="1"/>
    <col min="52" max="16384" width="9.109375" style="28" hidden="1"/>
  </cols>
  <sheetData>
    <row r="1" spans="1:18" ht="18" x14ac:dyDescent="0.35">
      <c r="A1" s="23" t="s">
        <v>32</v>
      </c>
      <c r="B1" s="24" t="s">
        <v>33</v>
      </c>
      <c r="C1" s="25"/>
      <c r="D1" s="25"/>
      <c r="E1" s="25"/>
      <c r="F1" s="25"/>
      <c r="G1" s="25"/>
      <c r="H1" s="25"/>
      <c r="I1" s="26" t="s">
        <v>19</v>
      </c>
      <c r="J1" s="27"/>
      <c r="K1" s="27"/>
      <c r="L1" s="27"/>
      <c r="M1" s="27"/>
      <c r="N1" s="27"/>
      <c r="O1" s="27"/>
      <c r="P1" s="27"/>
      <c r="Q1" s="27"/>
      <c r="R1" s="27"/>
    </row>
    <row r="2" spans="1:18" ht="15.6" x14ac:dyDescent="0.3">
      <c r="A2" s="29"/>
      <c r="B2" s="25"/>
      <c r="C2" s="25"/>
      <c r="D2" s="25"/>
      <c r="E2" s="25"/>
      <c r="F2" s="25"/>
      <c r="G2" s="25"/>
      <c r="H2" s="25"/>
      <c r="I2" s="30"/>
      <c r="J2" s="27"/>
      <c r="K2" s="27"/>
      <c r="L2" s="27"/>
      <c r="M2" s="27"/>
      <c r="N2" s="30"/>
      <c r="O2" s="27"/>
      <c r="P2" s="27"/>
      <c r="Q2" s="27"/>
      <c r="R2" s="27"/>
    </row>
    <row r="3" spans="1:18" x14ac:dyDescent="0.3">
      <c r="A3" s="29"/>
      <c r="B3" s="25"/>
      <c r="C3" s="25"/>
      <c r="D3" s="25"/>
      <c r="E3" s="25"/>
      <c r="F3" s="25"/>
      <c r="G3" s="25"/>
      <c r="H3" s="25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x14ac:dyDescent="0.3">
      <c r="A4" s="29"/>
      <c r="B4" s="25"/>
      <c r="C4" s="29" t="s">
        <v>34</v>
      </c>
      <c r="D4" s="29"/>
      <c r="E4" s="25" t="s">
        <v>35</v>
      </c>
      <c r="F4" s="25"/>
      <c r="G4" s="29" t="s">
        <v>36</v>
      </c>
      <c r="H4" s="25"/>
      <c r="I4" s="27" t="s">
        <v>38</v>
      </c>
      <c r="J4" s="31" t="s">
        <v>40</v>
      </c>
      <c r="K4" s="27" t="s">
        <v>42</v>
      </c>
      <c r="L4" s="31" t="s">
        <v>45</v>
      </c>
      <c r="M4" s="27" t="s">
        <v>47</v>
      </c>
      <c r="N4" s="31" t="s">
        <v>48</v>
      </c>
      <c r="O4" s="27" t="s">
        <v>49</v>
      </c>
      <c r="P4" s="31" t="s">
        <v>50</v>
      </c>
      <c r="Q4" s="27" t="s">
        <v>51</v>
      </c>
      <c r="R4" s="31" t="s">
        <v>53</v>
      </c>
    </row>
    <row r="5" spans="1:18" x14ac:dyDescent="0.3">
      <c r="A5" s="29"/>
      <c r="B5" s="25" t="s">
        <v>23</v>
      </c>
      <c r="C5" s="29" t="s">
        <v>0</v>
      </c>
      <c r="D5" s="29" t="s">
        <v>24</v>
      </c>
      <c r="E5" s="25" t="s">
        <v>0</v>
      </c>
      <c r="F5" s="25" t="s">
        <v>24</v>
      </c>
      <c r="G5" s="29" t="s">
        <v>37</v>
      </c>
      <c r="H5" s="25" t="s">
        <v>1</v>
      </c>
      <c r="I5" s="27" t="s">
        <v>39</v>
      </c>
      <c r="J5" s="31" t="s">
        <v>41</v>
      </c>
      <c r="K5" s="27" t="s">
        <v>43</v>
      </c>
      <c r="L5" s="31" t="s">
        <v>46</v>
      </c>
      <c r="M5" s="27" t="s">
        <v>46</v>
      </c>
      <c r="N5" s="31" t="s">
        <v>46</v>
      </c>
      <c r="O5" s="27" t="s">
        <v>3</v>
      </c>
      <c r="P5" s="31" t="s">
        <v>3</v>
      </c>
      <c r="Q5" s="27" t="s">
        <v>52</v>
      </c>
      <c r="R5" s="31" t="s">
        <v>15</v>
      </c>
    </row>
    <row r="6" spans="1:18" hidden="1" x14ac:dyDescent="0.3">
      <c r="H6" s="28">
        <v>1</v>
      </c>
      <c r="I6" s="28">
        <v>0</v>
      </c>
      <c r="J6" s="28">
        <v>0</v>
      </c>
      <c r="K6" s="28" t="s">
        <v>11</v>
      </c>
      <c r="L6" s="28">
        <v>2.75</v>
      </c>
      <c r="M6" s="28">
        <v>0</v>
      </c>
      <c r="N6" s="28">
        <v>0</v>
      </c>
      <c r="O6" s="28" t="s">
        <v>11</v>
      </c>
      <c r="P6" s="28" t="s">
        <v>11</v>
      </c>
      <c r="Q6" s="28">
        <v>0</v>
      </c>
      <c r="R6" s="28">
        <v>50</v>
      </c>
    </row>
    <row r="7" spans="1:18" hidden="1" x14ac:dyDescent="0.3">
      <c r="H7" s="28">
        <v>50000</v>
      </c>
      <c r="I7" s="28">
        <v>1500</v>
      </c>
      <c r="J7" s="28">
        <v>20</v>
      </c>
      <c r="K7" s="28" t="s">
        <v>44</v>
      </c>
      <c r="L7" s="28">
        <v>7</v>
      </c>
      <c r="M7" s="28">
        <v>4</v>
      </c>
      <c r="N7" s="28">
        <v>20</v>
      </c>
      <c r="O7" s="28" t="s">
        <v>12</v>
      </c>
      <c r="P7" s="28" t="s">
        <v>12</v>
      </c>
      <c r="Q7" s="28">
        <v>40</v>
      </c>
      <c r="R7" s="28">
        <v>60</v>
      </c>
    </row>
    <row r="8" spans="1:18" hidden="1" x14ac:dyDescent="0.3">
      <c r="K8" s="28" t="s">
        <v>12</v>
      </c>
      <c r="R8" s="28">
        <v>70</v>
      </c>
    </row>
    <row r="9" spans="1:18" hidden="1" x14ac:dyDescent="0.3">
      <c r="R9" s="28">
        <v>80</v>
      </c>
    </row>
    <row r="10" spans="1:18" hidden="1" x14ac:dyDescent="0.3">
      <c r="R10" s="28">
        <v>90</v>
      </c>
    </row>
    <row r="11" spans="1:18" hidden="1" x14ac:dyDescent="0.3">
      <c r="R11" s="28">
        <v>100</v>
      </c>
    </row>
    <row r="12" spans="1:18" x14ac:dyDescent="0.3">
      <c r="A12" s="32"/>
      <c r="B12" s="32"/>
      <c r="C12" s="32"/>
      <c r="D12" s="32"/>
      <c r="E12" s="32"/>
      <c r="F12" s="32"/>
      <c r="G12" s="33">
        <f>ABS((E12*1000+F12)-(C12*1000+D12))/1000</f>
        <v>0</v>
      </c>
      <c r="H12" s="34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x14ac:dyDescent="0.3">
      <c r="A13" s="32"/>
      <c r="B13" s="32"/>
      <c r="C13" s="32"/>
      <c r="D13" s="32"/>
      <c r="E13" s="32"/>
      <c r="F13" s="32"/>
      <c r="G13" s="33">
        <f t="shared" ref="G13:G76" si="0">ABS((E13*1000+F13)-(C13*1000+D13))/1000</f>
        <v>0</v>
      </c>
      <c r="H13" s="34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x14ac:dyDescent="0.3">
      <c r="A14" s="32"/>
      <c r="B14" s="32"/>
      <c r="C14" s="32"/>
      <c r="D14" s="32"/>
      <c r="E14" s="32"/>
      <c r="F14" s="32"/>
      <c r="G14" s="33">
        <f t="shared" si="0"/>
        <v>0</v>
      </c>
      <c r="H14" s="34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x14ac:dyDescent="0.3">
      <c r="A15" s="32"/>
      <c r="B15" s="32"/>
      <c r="C15" s="32"/>
      <c r="D15" s="32"/>
      <c r="E15" s="32"/>
      <c r="F15" s="32"/>
      <c r="G15" s="33">
        <f t="shared" si="0"/>
        <v>0</v>
      </c>
      <c r="H15" s="34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x14ac:dyDescent="0.3">
      <c r="A16" s="32"/>
      <c r="B16" s="32"/>
      <c r="C16" s="32"/>
      <c r="D16" s="32"/>
      <c r="E16" s="32"/>
      <c r="F16" s="32"/>
      <c r="G16" s="33">
        <f t="shared" si="0"/>
        <v>0</v>
      </c>
      <c r="H16" s="34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x14ac:dyDescent="0.3">
      <c r="A17" s="32"/>
      <c r="B17" s="32"/>
      <c r="C17" s="32"/>
      <c r="D17" s="32"/>
      <c r="E17" s="32"/>
      <c r="F17" s="32"/>
      <c r="G17" s="33">
        <f t="shared" si="0"/>
        <v>0</v>
      </c>
      <c r="H17" s="34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x14ac:dyDescent="0.3">
      <c r="A18" s="32"/>
      <c r="B18" s="32"/>
      <c r="C18" s="32"/>
      <c r="D18" s="32"/>
      <c r="E18" s="32"/>
      <c r="F18" s="32"/>
      <c r="G18" s="33">
        <f t="shared" si="0"/>
        <v>0</v>
      </c>
      <c r="H18" s="34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x14ac:dyDescent="0.3">
      <c r="A19" s="32"/>
      <c r="B19" s="32"/>
      <c r="C19" s="32"/>
      <c r="D19" s="32"/>
      <c r="E19" s="32"/>
      <c r="F19" s="32"/>
      <c r="G19" s="33">
        <f t="shared" si="0"/>
        <v>0</v>
      </c>
      <c r="H19" s="34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x14ac:dyDescent="0.3">
      <c r="A20" s="32"/>
      <c r="B20" s="32"/>
      <c r="C20" s="32"/>
      <c r="D20" s="32"/>
      <c r="E20" s="32"/>
      <c r="F20" s="32"/>
      <c r="G20" s="33">
        <f t="shared" si="0"/>
        <v>0</v>
      </c>
      <c r="H20" s="34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x14ac:dyDescent="0.3">
      <c r="A21" s="32"/>
      <c r="B21" s="32"/>
      <c r="C21" s="32"/>
      <c r="D21" s="32"/>
      <c r="E21" s="32"/>
      <c r="F21" s="32"/>
      <c r="G21" s="33">
        <f t="shared" si="0"/>
        <v>0</v>
      </c>
      <c r="H21" s="34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x14ac:dyDescent="0.3">
      <c r="A22" s="32"/>
      <c r="B22" s="32"/>
      <c r="C22" s="32"/>
      <c r="D22" s="32"/>
      <c r="E22" s="32"/>
      <c r="F22" s="32"/>
      <c r="G22" s="33">
        <f t="shared" si="0"/>
        <v>0</v>
      </c>
      <c r="H22" s="34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x14ac:dyDescent="0.3">
      <c r="A23" s="32"/>
      <c r="B23" s="32"/>
      <c r="C23" s="32"/>
      <c r="D23" s="32"/>
      <c r="E23" s="32"/>
      <c r="F23" s="32"/>
      <c r="G23" s="33">
        <f t="shared" si="0"/>
        <v>0</v>
      </c>
      <c r="H23" s="34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x14ac:dyDescent="0.3">
      <c r="A24" s="32"/>
      <c r="B24" s="32"/>
      <c r="C24" s="32"/>
      <c r="D24" s="32"/>
      <c r="E24" s="32"/>
      <c r="F24" s="32"/>
      <c r="G24" s="33">
        <f t="shared" si="0"/>
        <v>0</v>
      </c>
      <c r="H24" s="34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x14ac:dyDescent="0.3">
      <c r="A25" s="32"/>
      <c r="B25" s="32"/>
      <c r="C25" s="32"/>
      <c r="D25" s="32"/>
      <c r="E25" s="32"/>
      <c r="F25" s="32"/>
      <c r="G25" s="33">
        <f t="shared" si="0"/>
        <v>0</v>
      </c>
      <c r="H25" s="34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x14ac:dyDescent="0.3">
      <c r="A26" s="32"/>
      <c r="B26" s="32"/>
      <c r="C26" s="32"/>
      <c r="D26" s="32"/>
      <c r="E26" s="32"/>
      <c r="F26" s="32"/>
      <c r="G26" s="33">
        <f t="shared" si="0"/>
        <v>0</v>
      </c>
      <c r="H26" s="34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x14ac:dyDescent="0.3">
      <c r="A27" s="32"/>
      <c r="B27" s="32"/>
      <c r="C27" s="32"/>
      <c r="D27" s="32"/>
      <c r="E27" s="32"/>
      <c r="F27" s="32"/>
      <c r="G27" s="33">
        <f t="shared" si="0"/>
        <v>0</v>
      </c>
      <c r="H27" s="34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x14ac:dyDescent="0.3">
      <c r="A28" s="32"/>
      <c r="B28" s="32"/>
      <c r="C28" s="32"/>
      <c r="D28" s="32"/>
      <c r="E28" s="32"/>
      <c r="F28" s="32"/>
      <c r="G28" s="33">
        <f t="shared" si="0"/>
        <v>0</v>
      </c>
      <c r="H28" s="34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x14ac:dyDescent="0.3">
      <c r="A29" s="32"/>
      <c r="B29" s="32"/>
      <c r="C29" s="32"/>
      <c r="D29" s="32"/>
      <c r="E29" s="32"/>
      <c r="F29" s="32"/>
      <c r="G29" s="33">
        <f t="shared" si="0"/>
        <v>0</v>
      </c>
      <c r="H29" s="34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x14ac:dyDescent="0.3">
      <c r="A30" s="32"/>
      <c r="B30" s="32"/>
      <c r="C30" s="32"/>
      <c r="D30" s="32"/>
      <c r="E30" s="32"/>
      <c r="F30" s="32"/>
      <c r="G30" s="33">
        <f t="shared" si="0"/>
        <v>0</v>
      </c>
      <c r="H30" s="34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x14ac:dyDescent="0.3">
      <c r="A31" s="32"/>
      <c r="B31" s="32"/>
      <c r="C31" s="32"/>
      <c r="D31" s="32"/>
      <c r="E31" s="32"/>
      <c r="F31" s="32"/>
      <c r="G31" s="33">
        <f t="shared" si="0"/>
        <v>0</v>
      </c>
      <c r="H31" s="34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x14ac:dyDescent="0.3">
      <c r="A32" s="32"/>
      <c r="B32" s="32"/>
      <c r="C32" s="32"/>
      <c r="D32" s="32"/>
      <c r="E32" s="32"/>
      <c r="F32" s="32"/>
      <c r="G32" s="33">
        <f t="shared" si="0"/>
        <v>0</v>
      </c>
      <c r="H32" s="34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x14ac:dyDescent="0.3">
      <c r="A33" s="32"/>
      <c r="B33" s="32"/>
      <c r="C33" s="32"/>
      <c r="D33" s="32"/>
      <c r="E33" s="32"/>
      <c r="F33" s="32"/>
      <c r="G33" s="33">
        <f t="shared" si="0"/>
        <v>0</v>
      </c>
      <c r="H33" s="34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x14ac:dyDescent="0.3">
      <c r="A34" s="32"/>
      <c r="B34" s="32"/>
      <c r="C34" s="32"/>
      <c r="D34" s="32"/>
      <c r="E34" s="32"/>
      <c r="F34" s="32"/>
      <c r="G34" s="33">
        <f t="shared" si="0"/>
        <v>0</v>
      </c>
      <c r="H34" s="34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x14ac:dyDescent="0.3">
      <c r="A35" s="32"/>
      <c r="B35" s="32"/>
      <c r="C35" s="32"/>
      <c r="D35" s="32"/>
      <c r="E35" s="32"/>
      <c r="F35" s="32"/>
      <c r="G35" s="33">
        <f t="shared" si="0"/>
        <v>0</v>
      </c>
      <c r="H35" s="34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x14ac:dyDescent="0.3">
      <c r="A36" s="32"/>
      <c r="B36" s="32"/>
      <c r="C36" s="32"/>
      <c r="D36" s="32"/>
      <c r="E36" s="32"/>
      <c r="F36" s="32"/>
      <c r="G36" s="33">
        <f t="shared" si="0"/>
        <v>0</v>
      </c>
      <c r="H36" s="34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x14ac:dyDescent="0.3">
      <c r="A37" s="32"/>
      <c r="B37" s="32"/>
      <c r="C37" s="32"/>
      <c r="D37" s="32"/>
      <c r="E37" s="32"/>
      <c r="F37" s="32"/>
      <c r="G37" s="33">
        <f t="shared" si="0"/>
        <v>0</v>
      </c>
      <c r="H37" s="34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x14ac:dyDescent="0.3">
      <c r="A38" s="32"/>
      <c r="B38" s="32"/>
      <c r="C38" s="32"/>
      <c r="D38" s="32"/>
      <c r="E38" s="32"/>
      <c r="F38" s="32"/>
      <c r="G38" s="33">
        <f t="shared" si="0"/>
        <v>0</v>
      </c>
      <c r="H38" s="34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x14ac:dyDescent="0.3">
      <c r="A39" s="32"/>
      <c r="B39" s="32"/>
      <c r="C39" s="32"/>
      <c r="D39" s="32"/>
      <c r="E39" s="32"/>
      <c r="F39" s="32"/>
      <c r="G39" s="33">
        <f t="shared" si="0"/>
        <v>0</v>
      </c>
      <c r="H39" s="34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x14ac:dyDescent="0.3">
      <c r="A40" s="32"/>
      <c r="B40" s="32"/>
      <c r="C40" s="32"/>
      <c r="D40" s="32"/>
      <c r="E40" s="32"/>
      <c r="F40" s="32"/>
      <c r="G40" s="33">
        <f t="shared" si="0"/>
        <v>0</v>
      </c>
      <c r="H40" s="34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x14ac:dyDescent="0.3">
      <c r="A41" s="32"/>
      <c r="B41" s="32"/>
      <c r="C41" s="32"/>
      <c r="D41" s="32"/>
      <c r="E41" s="32"/>
      <c r="F41" s="32"/>
      <c r="G41" s="33">
        <f t="shared" si="0"/>
        <v>0</v>
      </c>
      <c r="H41" s="34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x14ac:dyDescent="0.3">
      <c r="A42" s="32"/>
      <c r="B42" s="32"/>
      <c r="C42" s="32"/>
      <c r="D42" s="32"/>
      <c r="E42" s="32"/>
      <c r="F42" s="32"/>
      <c r="G42" s="33">
        <f t="shared" si="0"/>
        <v>0</v>
      </c>
      <c r="H42" s="34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x14ac:dyDescent="0.3">
      <c r="A43" s="32"/>
      <c r="B43" s="32"/>
      <c r="C43" s="32"/>
      <c r="D43" s="32"/>
      <c r="E43" s="32"/>
      <c r="F43" s="32"/>
      <c r="G43" s="33">
        <f t="shared" si="0"/>
        <v>0</v>
      </c>
      <c r="H43" s="34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x14ac:dyDescent="0.3">
      <c r="A44" s="32"/>
      <c r="B44" s="32"/>
      <c r="C44" s="32"/>
      <c r="D44" s="32"/>
      <c r="E44" s="32"/>
      <c r="F44" s="32"/>
      <c r="G44" s="33">
        <f t="shared" si="0"/>
        <v>0</v>
      </c>
      <c r="H44" s="34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x14ac:dyDescent="0.3">
      <c r="A45" s="32"/>
      <c r="B45" s="32"/>
      <c r="C45" s="32"/>
      <c r="D45" s="32"/>
      <c r="E45" s="32"/>
      <c r="F45" s="32"/>
      <c r="G45" s="33">
        <f t="shared" si="0"/>
        <v>0</v>
      </c>
      <c r="H45" s="34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x14ac:dyDescent="0.3">
      <c r="A46" s="32"/>
      <c r="B46" s="32"/>
      <c r="C46" s="32"/>
      <c r="D46" s="32"/>
      <c r="E46" s="32"/>
      <c r="F46" s="32"/>
      <c r="G46" s="33">
        <f t="shared" si="0"/>
        <v>0</v>
      </c>
      <c r="H46" s="34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x14ac:dyDescent="0.3">
      <c r="A47" s="32"/>
      <c r="B47" s="32"/>
      <c r="C47" s="32"/>
      <c r="D47" s="32"/>
      <c r="E47" s="32"/>
      <c r="F47" s="32"/>
      <c r="G47" s="33">
        <f t="shared" si="0"/>
        <v>0</v>
      </c>
      <c r="H47" s="34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x14ac:dyDescent="0.3">
      <c r="A48" s="32"/>
      <c r="B48" s="32"/>
      <c r="C48" s="32"/>
      <c r="D48" s="32"/>
      <c r="E48" s="32"/>
      <c r="F48" s="32"/>
      <c r="G48" s="33">
        <f t="shared" si="0"/>
        <v>0</v>
      </c>
      <c r="H48" s="34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x14ac:dyDescent="0.3">
      <c r="A49" s="32"/>
      <c r="B49" s="32"/>
      <c r="C49" s="32"/>
      <c r="D49" s="32"/>
      <c r="E49" s="32"/>
      <c r="F49" s="32"/>
      <c r="G49" s="33">
        <f t="shared" si="0"/>
        <v>0</v>
      </c>
      <c r="H49" s="34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x14ac:dyDescent="0.3">
      <c r="A50" s="32"/>
      <c r="B50" s="32"/>
      <c r="C50" s="32"/>
      <c r="D50" s="32"/>
      <c r="E50" s="32"/>
      <c r="F50" s="32"/>
      <c r="G50" s="33">
        <f t="shared" si="0"/>
        <v>0</v>
      </c>
      <c r="H50" s="34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x14ac:dyDescent="0.3">
      <c r="A51" s="32"/>
      <c r="B51" s="32"/>
      <c r="C51" s="32"/>
      <c r="D51" s="32"/>
      <c r="E51" s="32"/>
      <c r="F51" s="32"/>
      <c r="G51" s="33">
        <f t="shared" si="0"/>
        <v>0</v>
      </c>
      <c r="H51" s="34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x14ac:dyDescent="0.3">
      <c r="A52" s="32"/>
      <c r="B52" s="32"/>
      <c r="C52" s="32"/>
      <c r="D52" s="32"/>
      <c r="E52" s="32"/>
      <c r="F52" s="32"/>
      <c r="G52" s="33">
        <f t="shared" si="0"/>
        <v>0</v>
      </c>
      <c r="H52" s="34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x14ac:dyDescent="0.3">
      <c r="A53" s="32"/>
      <c r="B53" s="32"/>
      <c r="C53" s="32"/>
      <c r="D53" s="32"/>
      <c r="E53" s="32"/>
      <c r="F53" s="32"/>
      <c r="G53" s="33">
        <f t="shared" si="0"/>
        <v>0</v>
      </c>
      <c r="H53" s="34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x14ac:dyDescent="0.3">
      <c r="A54" s="32"/>
      <c r="B54" s="32"/>
      <c r="C54" s="32"/>
      <c r="D54" s="32"/>
      <c r="E54" s="32"/>
      <c r="F54" s="32"/>
      <c r="G54" s="33">
        <f t="shared" si="0"/>
        <v>0</v>
      </c>
      <c r="H54" s="34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x14ac:dyDescent="0.3">
      <c r="A55" s="32"/>
      <c r="B55" s="32"/>
      <c r="C55" s="32"/>
      <c r="D55" s="32"/>
      <c r="E55" s="32"/>
      <c r="F55" s="32"/>
      <c r="G55" s="33">
        <f t="shared" si="0"/>
        <v>0</v>
      </c>
      <c r="H55" s="34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x14ac:dyDescent="0.3">
      <c r="A56" s="32"/>
      <c r="B56" s="32"/>
      <c r="C56" s="32"/>
      <c r="D56" s="32"/>
      <c r="E56" s="32"/>
      <c r="F56" s="32"/>
      <c r="G56" s="33">
        <f t="shared" si="0"/>
        <v>0</v>
      </c>
      <c r="H56" s="34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x14ac:dyDescent="0.3">
      <c r="A57" s="32"/>
      <c r="B57" s="32"/>
      <c r="C57" s="32"/>
      <c r="D57" s="32"/>
      <c r="E57" s="32"/>
      <c r="F57" s="32"/>
      <c r="G57" s="33">
        <f t="shared" si="0"/>
        <v>0</v>
      </c>
      <c r="H57" s="34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x14ac:dyDescent="0.3">
      <c r="A58" s="32"/>
      <c r="B58" s="32"/>
      <c r="C58" s="32"/>
      <c r="D58" s="32"/>
      <c r="E58" s="32"/>
      <c r="F58" s="32"/>
      <c r="G58" s="33">
        <f t="shared" si="0"/>
        <v>0</v>
      </c>
      <c r="H58" s="34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x14ac:dyDescent="0.3">
      <c r="A59" s="32"/>
      <c r="B59" s="32"/>
      <c r="C59" s="32"/>
      <c r="D59" s="32"/>
      <c r="E59" s="32"/>
      <c r="F59" s="32"/>
      <c r="G59" s="33">
        <f t="shared" si="0"/>
        <v>0</v>
      </c>
      <c r="H59" s="34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x14ac:dyDescent="0.3">
      <c r="A60" s="32"/>
      <c r="B60" s="32"/>
      <c r="C60" s="32"/>
      <c r="D60" s="32"/>
      <c r="E60" s="32"/>
      <c r="F60" s="32"/>
      <c r="G60" s="33">
        <f t="shared" si="0"/>
        <v>0</v>
      </c>
      <c r="H60" s="34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x14ac:dyDescent="0.3">
      <c r="A61" s="32"/>
      <c r="B61" s="32"/>
      <c r="C61" s="32"/>
      <c r="D61" s="32"/>
      <c r="E61" s="32"/>
      <c r="F61" s="32"/>
      <c r="G61" s="33">
        <f t="shared" si="0"/>
        <v>0</v>
      </c>
      <c r="H61" s="34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x14ac:dyDescent="0.3">
      <c r="A62" s="32"/>
      <c r="B62" s="32"/>
      <c r="C62" s="32"/>
      <c r="D62" s="32"/>
      <c r="E62" s="32"/>
      <c r="F62" s="32"/>
      <c r="G62" s="33">
        <f t="shared" si="0"/>
        <v>0</v>
      </c>
      <c r="H62" s="34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x14ac:dyDescent="0.3">
      <c r="A63" s="32"/>
      <c r="B63" s="32"/>
      <c r="C63" s="32"/>
      <c r="D63" s="32"/>
      <c r="E63" s="32"/>
      <c r="F63" s="32"/>
      <c r="G63" s="33">
        <f t="shared" si="0"/>
        <v>0</v>
      </c>
      <c r="H63" s="34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x14ac:dyDescent="0.3">
      <c r="A64" s="32"/>
      <c r="B64" s="32"/>
      <c r="C64" s="32"/>
      <c r="D64" s="32"/>
      <c r="E64" s="32"/>
      <c r="F64" s="32"/>
      <c r="G64" s="33">
        <f t="shared" si="0"/>
        <v>0</v>
      </c>
      <c r="H64" s="34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x14ac:dyDescent="0.3">
      <c r="A65" s="32"/>
      <c r="B65" s="32"/>
      <c r="C65" s="32"/>
      <c r="D65" s="32"/>
      <c r="E65" s="32"/>
      <c r="F65" s="32"/>
      <c r="G65" s="33">
        <f t="shared" si="0"/>
        <v>0</v>
      </c>
      <c r="H65" s="34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x14ac:dyDescent="0.3">
      <c r="A66" s="32"/>
      <c r="B66" s="32"/>
      <c r="C66" s="32"/>
      <c r="D66" s="32"/>
      <c r="E66" s="32"/>
      <c r="F66" s="32"/>
      <c r="G66" s="33">
        <f t="shared" si="0"/>
        <v>0</v>
      </c>
      <c r="H66" s="34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x14ac:dyDescent="0.3">
      <c r="A67" s="32"/>
      <c r="B67" s="32"/>
      <c r="C67" s="32"/>
      <c r="D67" s="32"/>
      <c r="E67" s="32"/>
      <c r="F67" s="32"/>
      <c r="G67" s="33">
        <f t="shared" si="0"/>
        <v>0</v>
      </c>
      <c r="H67" s="34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x14ac:dyDescent="0.3">
      <c r="A68" s="32"/>
      <c r="B68" s="32"/>
      <c r="C68" s="32"/>
      <c r="D68" s="32"/>
      <c r="E68" s="32"/>
      <c r="F68" s="32"/>
      <c r="G68" s="33">
        <f t="shared" si="0"/>
        <v>0</v>
      </c>
      <c r="H68" s="34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x14ac:dyDescent="0.3">
      <c r="A69" s="32"/>
      <c r="B69" s="32"/>
      <c r="C69" s="32"/>
      <c r="D69" s="32"/>
      <c r="E69" s="32"/>
      <c r="F69" s="32"/>
      <c r="G69" s="33">
        <f t="shared" si="0"/>
        <v>0</v>
      </c>
      <c r="H69" s="34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x14ac:dyDescent="0.3">
      <c r="A70" s="32"/>
      <c r="B70" s="32"/>
      <c r="C70" s="32"/>
      <c r="D70" s="32"/>
      <c r="E70" s="32"/>
      <c r="F70" s="32"/>
      <c r="G70" s="33">
        <f t="shared" si="0"/>
        <v>0</v>
      </c>
      <c r="H70" s="34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x14ac:dyDescent="0.3">
      <c r="A71" s="32"/>
      <c r="B71" s="32"/>
      <c r="C71" s="32"/>
      <c r="D71" s="32"/>
      <c r="E71" s="32"/>
      <c r="F71" s="32"/>
      <c r="G71" s="33">
        <f t="shared" si="0"/>
        <v>0</v>
      </c>
      <c r="H71" s="34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x14ac:dyDescent="0.3">
      <c r="A72" s="32"/>
      <c r="B72" s="32"/>
      <c r="C72" s="32"/>
      <c r="D72" s="32"/>
      <c r="E72" s="32"/>
      <c r="F72" s="32"/>
      <c r="G72" s="33">
        <f t="shared" si="0"/>
        <v>0</v>
      </c>
      <c r="H72" s="34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x14ac:dyDescent="0.3">
      <c r="A73" s="32"/>
      <c r="B73" s="32"/>
      <c r="C73" s="32"/>
      <c r="D73" s="32"/>
      <c r="E73" s="32"/>
      <c r="F73" s="32"/>
      <c r="G73" s="33">
        <f t="shared" si="0"/>
        <v>0</v>
      </c>
      <c r="H73" s="34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x14ac:dyDescent="0.3">
      <c r="A74" s="32"/>
      <c r="B74" s="32"/>
      <c r="C74" s="32"/>
      <c r="D74" s="32"/>
      <c r="E74" s="32"/>
      <c r="F74" s="32"/>
      <c r="G74" s="33">
        <f t="shared" si="0"/>
        <v>0</v>
      </c>
      <c r="H74" s="34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x14ac:dyDescent="0.3">
      <c r="A75" s="32"/>
      <c r="B75" s="32"/>
      <c r="C75" s="32"/>
      <c r="D75" s="32"/>
      <c r="E75" s="32"/>
      <c r="F75" s="32"/>
      <c r="G75" s="33">
        <f t="shared" si="0"/>
        <v>0</v>
      </c>
      <c r="H75" s="34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x14ac:dyDescent="0.3">
      <c r="A76" s="32"/>
      <c r="B76" s="32"/>
      <c r="C76" s="32"/>
      <c r="D76" s="32"/>
      <c r="E76" s="32"/>
      <c r="F76" s="32"/>
      <c r="G76" s="33">
        <f t="shared" si="0"/>
        <v>0</v>
      </c>
      <c r="H76" s="34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x14ac:dyDescent="0.3">
      <c r="A77" s="32"/>
      <c r="B77" s="32"/>
      <c r="C77" s="32"/>
      <c r="D77" s="32"/>
      <c r="E77" s="32"/>
      <c r="F77" s="32"/>
      <c r="G77" s="33">
        <f t="shared" ref="G77:G140" si="1">ABS((E77*1000+F77)-(C77*1000+D77))/1000</f>
        <v>0</v>
      </c>
      <c r="H77" s="34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x14ac:dyDescent="0.3">
      <c r="A78" s="32"/>
      <c r="B78" s="32"/>
      <c r="C78" s="32"/>
      <c r="D78" s="32"/>
      <c r="E78" s="32"/>
      <c r="F78" s="32"/>
      <c r="G78" s="33">
        <f t="shared" si="1"/>
        <v>0</v>
      </c>
      <c r="H78" s="34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x14ac:dyDescent="0.3">
      <c r="A79" s="32"/>
      <c r="B79" s="32"/>
      <c r="C79" s="32"/>
      <c r="D79" s="32"/>
      <c r="E79" s="32"/>
      <c r="F79" s="32"/>
      <c r="G79" s="33">
        <f t="shared" si="1"/>
        <v>0</v>
      </c>
      <c r="H79" s="34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x14ac:dyDescent="0.3">
      <c r="A80" s="32"/>
      <c r="B80" s="32"/>
      <c r="C80" s="32"/>
      <c r="D80" s="32"/>
      <c r="E80" s="32"/>
      <c r="F80" s="32"/>
      <c r="G80" s="33">
        <f t="shared" si="1"/>
        <v>0</v>
      </c>
      <c r="H80" s="34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x14ac:dyDescent="0.3">
      <c r="A81" s="32"/>
      <c r="B81" s="32"/>
      <c r="C81" s="32"/>
      <c r="D81" s="32"/>
      <c r="E81" s="32"/>
      <c r="F81" s="32"/>
      <c r="G81" s="33">
        <f t="shared" si="1"/>
        <v>0</v>
      </c>
      <c r="H81" s="34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x14ac:dyDescent="0.3">
      <c r="A82" s="32"/>
      <c r="B82" s="32"/>
      <c r="C82" s="32"/>
      <c r="D82" s="32"/>
      <c r="E82" s="32"/>
      <c r="F82" s="32"/>
      <c r="G82" s="33">
        <f t="shared" si="1"/>
        <v>0</v>
      </c>
      <c r="H82" s="34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x14ac:dyDescent="0.3">
      <c r="A83" s="32"/>
      <c r="B83" s="32"/>
      <c r="C83" s="32"/>
      <c r="D83" s="32"/>
      <c r="E83" s="32"/>
      <c r="F83" s="32"/>
      <c r="G83" s="33">
        <f t="shared" si="1"/>
        <v>0</v>
      </c>
      <c r="H83" s="34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x14ac:dyDescent="0.3">
      <c r="A84" s="32"/>
      <c r="B84" s="32"/>
      <c r="C84" s="32"/>
      <c r="D84" s="32"/>
      <c r="E84" s="32"/>
      <c r="F84" s="32"/>
      <c r="G84" s="33">
        <f t="shared" si="1"/>
        <v>0</v>
      </c>
      <c r="H84" s="34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x14ac:dyDescent="0.3">
      <c r="A85" s="32"/>
      <c r="B85" s="32"/>
      <c r="C85" s="32"/>
      <c r="D85" s="32"/>
      <c r="E85" s="32"/>
      <c r="F85" s="32"/>
      <c r="G85" s="33">
        <f t="shared" si="1"/>
        <v>0</v>
      </c>
      <c r="H85" s="34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x14ac:dyDescent="0.3">
      <c r="A86" s="32"/>
      <c r="B86" s="32"/>
      <c r="C86" s="32"/>
      <c r="D86" s="32"/>
      <c r="E86" s="32"/>
      <c r="F86" s="32"/>
      <c r="G86" s="33">
        <f t="shared" si="1"/>
        <v>0</v>
      </c>
      <c r="H86" s="34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x14ac:dyDescent="0.3">
      <c r="A87" s="32"/>
      <c r="B87" s="32"/>
      <c r="C87" s="32"/>
      <c r="D87" s="32"/>
      <c r="E87" s="32"/>
      <c r="F87" s="32"/>
      <c r="G87" s="33">
        <f t="shared" si="1"/>
        <v>0</v>
      </c>
      <c r="H87" s="34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x14ac:dyDescent="0.3">
      <c r="A88" s="32"/>
      <c r="B88" s="32"/>
      <c r="C88" s="32"/>
      <c r="D88" s="32"/>
      <c r="E88" s="32"/>
      <c r="F88" s="32"/>
      <c r="G88" s="33">
        <f t="shared" si="1"/>
        <v>0</v>
      </c>
      <c r="H88" s="34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x14ac:dyDescent="0.3">
      <c r="A89" s="32"/>
      <c r="B89" s="32"/>
      <c r="C89" s="32"/>
      <c r="D89" s="32"/>
      <c r="E89" s="32"/>
      <c r="F89" s="32"/>
      <c r="G89" s="33">
        <f t="shared" si="1"/>
        <v>0</v>
      </c>
      <c r="H89" s="34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x14ac:dyDescent="0.3">
      <c r="A90" s="32"/>
      <c r="B90" s="32"/>
      <c r="C90" s="32"/>
      <c r="D90" s="32"/>
      <c r="E90" s="32"/>
      <c r="F90" s="32"/>
      <c r="G90" s="33">
        <f t="shared" si="1"/>
        <v>0</v>
      </c>
      <c r="H90" s="34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x14ac:dyDescent="0.3">
      <c r="A91" s="32"/>
      <c r="B91" s="32"/>
      <c r="C91" s="32"/>
      <c r="D91" s="32"/>
      <c r="E91" s="32"/>
      <c r="F91" s="32"/>
      <c r="G91" s="33">
        <f t="shared" si="1"/>
        <v>0</v>
      </c>
      <c r="H91" s="34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x14ac:dyDescent="0.3">
      <c r="A92" s="32"/>
      <c r="B92" s="32"/>
      <c r="C92" s="32"/>
      <c r="D92" s="32"/>
      <c r="E92" s="32"/>
      <c r="F92" s="32"/>
      <c r="G92" s="33">
        <f t="shared" si="1"/>
        <v>0</v>
      </c>
      <c r="H92" s="34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x14ac:dyDescent="0.3">
      <c r="A93" s="32"/>
      <c r="B93" s="32"/>
      <c r="C93" s="32"/>
      <c r="D93" s="32"/>
      <c r="E93" s="32"/>
      <c r="F93" s="32"/>
      <c r="G93" s="33">
        <f t="shared" si="1"/>
        <v>0</v>
      </c>
      <c r="H93" s="34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x14ac:dyDescent="0.3">
      <c r="A94" s="32"/>
      <c r="B94" s="32"/>
      <c r="C94" s="32"/>
      <c r="D94" s="32"/>
      <c r="E94" s="32"/>
      <c r="F94" s="32"/>
      <c r="G94" s="33">
        <f t="shared" si="1"/>
        <v>0</v>
      </c>
      <c r="H94" s="34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x14ac:dyDescent="0.3">
      <c r="A95" s="32"/>
      <c r="B95" s="32"/>
      <c r="C95" s="32"/>
      <c r="D95" s="32"/>
      <c r="E95" s="32"/>
      <c r="F95" s="32"/>
      <c r="G95" s="33">
        <f t="shared" si="1"/>
        <v>0</v>
      </c>
      <c r="H95" s="34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x14ac:dyDescent="0.3">
      <c r="A96" s="32"/>
      <c r="B96" s="32"/>
      <c r="C96" s="32"/>
      <c r="D96" s="32"/>
      <c r="E96" s="32"/>
      <c r="F96" s="32"/>
      <c r="G96" s="33">
        <f t="shared" si="1"/>
        <v>0</v>
      </c>
      <c r="H96" s="34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x14ac:dyDescent="0.3">
      <c r="A97" s="32"/>
      <c r="B97" s="32"/>
      <c r="C97" s="32"/>
      <c r="D97" s="32"/>
      <c r="E97" s="32"/>
      <c r="F97" s="32"/>
      <c r="G97" s="33">
        <f t="shared" si="1"/>
        <v>0</v>
      </c>
      <c r="H97" s="34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x14ac:dyDescent="0.3">
      <c r="A98" s="32"/>
      <c r="B98" s="32"/>
      <c r="C98" s="32"/>
      <c r="D98" s="32"/>
      <c r="E98" s="32"/>
      <c r="F98" s="32"/>
      <c r="G98" s="33">
        <f t="shared" si="1"/>
        <v>0</v>
      </c>
      <c r="H98" s="34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x14ac:dyDescent="0.3">
      <c r="A99" s="32"/>
      <c r="B99" s="32"/>
      <c r="C99" s="32"/>
      <c r="D99" s="32"/>
      <c r="E99" s="32"/>
      <c r="F99" s="32"/>
      <c r="G99" s="33">
        <f t="shared" si="1"/>
        <v>0</v>
      </c>
      <c r="H99" s="34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x14ac:dyDescent="0.3">
      <c r="A100" s="32"/>
      <c r="B100" s="32"/>
      <c r="C100" s="32"/>
      <c r="D100" s="32"/>
      <c r="E100" s="32"/>
      <c r="F100" s="32"/>
      <c r="G100" s="33">
        <f t="shared" si="1"/>
        <v>0</v>
      </c>
      <c r="H100" s="34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x14ac:dyDescent="0.3">
      <c r="A101" s="32"/>
      <c r="B101" s="32"/>
      <c r="C101" s="32"/>
      <c r="D101" s="32"/>
      <c r="E101" s="32"/>
      <c r="F101" s="32"/>
      <c r="G101" s="33">
        <f t="shared" si="1"/>
        <v>0</v>
      </c>
      <c r="H101" s="34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x14ac:dyDescent="0.3">
      <c r="A102" s="32"/>
      <c r="B102" s="32"/>
      <c r="C102" s="32"/>
      <c r="D102" s="32"/>
      <c r="E102" s="32"/>
      <c r="F102" s="32"/>
      <c r="G102" s="33">
        <f t="shared" si="1"/>
        <v>0</v>
      </c>
      <c r="H102" s="34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x14ac:dyDescent="0.3">
      <c r="A103" s="32"/>
      <c r="B103" s="32"/>
      <c r="C103" s="32"/>
      <c r="D103" s="32"/>
      <c r="E103" s="32"/>
      <c r="F103" s="32"/>
      <c r="G103" s="33">
        <f t="shared" si="1"/>
        <v>0</v>
      </c>
      <c r="H103" s="34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x14ac:dyDescent="0.3">
      <c r="A104" s="32"/>
      <c r="B104" s="32"/>
      <c r="C104" s="32"/>
      <c r="D104" s="32"/>
      <c r="E104" s="32"/>
      <c r="F104" s="32"/>
      <c r="G104" s="33">
        <f t="shared" si="1"/>
        <v>0</v>
      </c>
      <c r="H104" s="34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x14ac:dyDescent="0.3">
      <c r="A105" s="32"/>
      <c r="B105" s="32"/>
      <c r="C105" s="32"/>
      <c r="D105" s="32"/>
      <c r="E105" s="32"/>
      <c r="F105" s="32"/>
      <c r="G105" s="33">
        <f t="shared" si="1"/>
        <v>0</v>
      </c>
      <c r="H105" s="34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x14ac:dyDescent="0.3">
      <c r="A106" s="32"/>
      <c r="B106" s="32"/>
      <c r="C106" s="32"/>
      <c r="D106" s="32"/>
      <c r="E106" s="32"/>
      <c r="F106" s="32"/>
      <c r="G106" s="33">
        <f t="shared" si="1"/>
        <v>0</v>
      </c>
      <c r="H106" s="34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x14ac:dyDescent="0.3">
      <c r="A107" s="32"/>
      <c r="B107" s="32"/>
      <c r="C107" s="32"/>
      <c r="D107" s="32"/>
      <c r="E107" s="32"/>
      <c r="F107" s="32"/>
      <c r="G107" s="33">
        <f t="shared" si="1"/>
        <v>0</v>
      </c>
      <c r="H107" s="34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x14ac:dyDescent="0.3">
      <c r="A108" s="32"/>
      <c r="B108" s="32"/>
      <c r="C108" s="32"/>
      <c r="D108" s="32"/>
      <c r="E108" s="32"/>
      <c r="F108" s="32"/>
      <c r="G108" s="33">
        <f t="shared" si="1"/>
        <v>0</v>
      </c>
      <c r="H108" s="34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x14ac:dyDescent="0.3">
      <c r="A109" s="32"/>
      <c r="B109" s="32"/>
      <c r="C109" s="32"/>
      <c r="D109" s="32"/>
      <c r="E109" s="32"/>
      <c r="F109" s="32"/>
      <c r="G109" s="33">
        <f t="shared" si="1"/>
        <v>0</v>
      </c>
      <c r="H109" s="34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x14ac:dyDescent="0.3">
      <c r="A110" s="32"/>
      <c r="B110" s="32"/>
      <c r="C110" s="32"/>
      <c r="D110" s="32"/>
      <c r="E110" s="32"/>
      <c r="F110" s="32"/>
      <c r="G110" s="33">
        <f t="shared" si="1"/>
        <v>0</v>
      </c>
      <c r="H110" s="34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x14ac:dyDescent="0.3">
      <c r="A111" s="32"/>
      <c r="B111" s="32"/>
      <c r="C111" s="32"/>
      <c r="D111" s="32"/>
      <c r="E111" s="32"/>
      <c r="F111" s="32"/>
      <c r="G111" s="33">
        <f t="shared" si="1"/>
        <v>0</v>
      </c>
      <c r="H111" s="34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x14ac:dyDescent="0.3">
      <c r="A112" s="32"/>
      <c r="B112" s="32"/>
      <c r="C112" s="32"/>
      <c r="D112" s="32"/>
      <c r="E112" s="32"/>
      <c r="F112" s="32"/>
      <c r="G112" s="33">
        <f t="shared" si="1"/>
        <v>0</v>
      </c>
      <c r="H112" s="34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x14ac:dyDescent="0.3">
      <c r="A113" s="32"/>
      <c r="B113" s="32"/>
      <c r="C113" s="32"/>
      <c r="D113" s="32"/>
      <c r="E113" s="32"/>
      <c r="F113" s="32"/>
      <c r="G113" s="33">
        <f t="shared" si="1"/>
        <v>0</v>
      </c>
      <c r="H113" s="34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x14ac:dyDescent="0.3">
      <c r="A114" s="32"/>
      <c r="B114" s="32"/>
      <c r="C114" s="32"/>
      <c r="D114" s="32"/>
      <c r="E114" s="32"/>
      <c r="F114" s="32"/>
      <c r="G114" s="33">
        <f t="shared" si="1"/>
        <v>0</v>
      </c>
      <c r="H114" s="34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x14ac:dyDescent="0.3">
      <c r="A115" s="32"/>
      <c r="B115" s="32"/>
      <c r="C115" s="32"/>
      <c r="D115" s="32"/>
      <c r="E115" s="32"/>
      <c r="F115" s="32"/>
      <c r="G115" s="33">
        <f t="shared" si="1"/>
        <v>0</v>
      </c>
      <c r="H115" s="34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x14ac:dyDescent="0.3">
      <c r="A116" s="32"/>
      <c r="B116" s="32"/>
      <c r="C116" s="32"/>
      <c r="D116" s="32"/>
      <c r="E116" s="32"/>
      <c r="F116" s="32"/>
      <c r="G116" s="33">
        <f t="shared" si="1"/>
        <v>0</v>
      </c>
      <c r="H116" s="34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x14ac:dyDescent="0.3">
      <c r="A117" s="32"/>
      <c r="B117" s="32"/>
      <c r="C117" s="32"/>
      <c r="D117" s="32"/>
      <c r="E117" s="32"/>
      <c r="F117" s="32"/>
      <c r="G117" s="33">
        <f t="shared" si="1"/>
        <v>0</v>
      </c>
      <c r="H117" s="34"/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x14ac:dyDescent="0.3">
      <c r="A118" s="32"/>
      <c r="B118" s="32"/>
      <c r="C118" s="32"/>
      <c r="D118" s="32"/>
      <c r="E118" s="32"/>
      <c r="F118" s="32"/>
      <c r="G118" s="33">
        <f t="shared" si="1"/>
        <v>0</v>
      </c>
      <c r="H118" s="34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x14ac:dyDescent="0.3">
      <c r="A119" s="32"/>
      <c r="B119" s="32"/>
      <c r="C119" s="32"/>
      <c r="D119" s="32"/>
      <c r="E119" s="32"/>
      <c r="F119" s="32"/>
      <c r="G119" s="33">
        <f t="shared" si="1"/>
        <v>0</v>
      </c>
      <c r="H119" s="34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x14ac:dyDescent="0.3">
      <c r="A120" s="32"/>
      <c r="B120" s="32"/>
      <c r="C120" s="32"/>
      <c r="D120" s="32"/>
      <c r="E120" s="32"/>
      <c r="F120" s="32"/>
      <c r="G120" s="33">
        <f t="shared" si="1"/>
        <v>0</v>
      </c>
      <c r="H120" s="34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x14ac:dyDescent="0.3">
      <c r="A121" s="32"/>
      <c r="B121" s="32"/>
      <c r="C121" s="32"/>
      <c r="D121" s="32"/>
      <c r="E121" s="32"/>
      <c r="F121" s="32"/>
      <c r="G121" s="33">
        <f t="shared" si="1"/>
        <v>0</v>
      </c>
      <c r="H121" s="34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x14ac:dyDescent="0.3">
      <c r="A122" s="32"/>
      <c r="B122" s="32"/>
      <c r="C122" s="32"/>
      <c r="D122" s="32"/>
      <c r="E122" s="32"/>
      <c r="F122" s="32"/>
      <c r="G122" s="33">
        <f t="shared" si="1"/>
        <v>0</v>
      </c>
      <c r="H122" s="34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x14ac:dyDescent="0.3">
      <c r="A123" s="32"/>
      <c r="B123" s="32"/>
      <c r="C123" s="32"/>
      <c r="D123" s="32"/>
      <c r="E123" s="32"/>
      <c r="F123" s="32"/>
      <c r="G123" s="33">
        <f t="shared" si="1"/>
        <v>0</v>
      </c>
      <c r="H123" s="34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x14ac:dyDescent="0.3">
      <c r="A124" s="32"/>
      <c r="B124" s="32"/>
      <c r="C124" s="32"/>
      <c r="D124" s="32"/>
      <c r="E124" s="32"/>
      <c r="F124" s="32"/>
      <c r="G124" s="33">
        <f t="shared" si="1"/>
        <v>0</v>
      </c>
      <c r="H124" s="34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x14ac:dyDescent="0.3">
      <c r="A125" s="32"/>
      <c r="B125" s="32"/>
      <c r="C125" s="32"/>
      <c r="D125" s="32"/>
      <c r="E125" s="32"/>
      <c r="F125" s="32"/>
      <c r="G125" s="33">
        <f t="shared" si="1"/>
        <v>0</v>
      </c>
      <c r="H125" s="34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x14ac:dyDescent="0.3">
      <c r="A126" s="32"/>
      <c r="B126" s="32"/>
      <c r="C126" s="32"/>
      <c r="D126" s="32"/>
      <c r="E126" s="32"/>
      <c r="F126" s="32"/>
      <c r="G126" s="33">
        <f t="shared" si="1"/>
        <v>0</v>
      </c>
      <c r="H126" s="34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x14ac:dyDescent="0.3">
      <c r="A127" s="32"/>
      <c r="B127" s="32"/>
      <c r="C127" s="32"/>
      <c r="D127" s="32"/>
      <c r="E127" s="32"/>
      <c r="F127" s="32"/>
      <c r="G127" s="33">
        <f t="shared" si="1"/>
        <v>0</v>
      </c>
      <c r="H127" s="34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x14ac:dyDescent="0.3">
      <c r="A128" s="32"/>
      <c r="B128" s="32"/>
      <c r="C128" s="32"/>
      <c r="D128" s="32"/>
      <c r="E128" s="32"/>
      <c r="F128" s="32"/>
      <c r="G128" s="33">
        <f t="shared" si="1"/>
        <v>0</v>
      </c>
      <c r="H128" s="34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x14ac:dyDescent="0.3">
      <c r="A129" s="32"/>
      <c r="B129" s="32"/>
      <c r="C129" s="32"/>
      <c r="D129" s="32"/>
      <c r="E129" s="32"/>
      <c r="F129" s="32"/>
      <c r="G129" s="33">
        <f t="shared" si="1"/>
        <v>0</v>
      </c>
      <c r="H129" s="34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x14ac:dyDescent="0.3">
      <c r="A130" s="32"/>
      <c r="B130" s="32"/>
      <c r="C130" s="32"/>
      <c r="D130" s="32"/>
      <c r="E130" s="32"/>
      <c r="F130" s="32"/>
      <c r="G130" s="33">
        <f t="shared" si="1"/>
        <v>0</v>
      </c>
      <c r="H130" s="34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x14ac:dyDescent="0.3">
      <c r="A131" s="32"/>
      <c r="B131" s="32"/>
      <c r="C131" s="32"/>
      <c r="D131" s="32"/>
      <c r="E131" s="32"/>
      <c r="F131" s="32"/>
      <c r="G131" s="33">
        <f t="shared" si="1"/>
        <v>0</v>
      </c>
      <c r="H131" s="34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x14ac:dyDescent="0.3">
      <c r="A132" s="32"/>
      <c r="B132" s="32"/>
      <c r="C132" s="32"/>
      <c r="D132" s="32"/>
      <c r="E132" s="32"/>
      <c r="F132" s="32"/>
      <c r="G132" s="33">
        <f t="shared" si="1"/>
        <v>0</v>
      </c>
      <c r="H132" s="34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x14ac:dyDescent="0.3">
      <c r="A133" s="32"/>
      <c r="B133" s="32"/>
      <c r="C133" s="32"/>
      <c r="D133" s="32"/>
      <c r="E133" s="32"/>
      <c r="F133" s="32"/>
      <c r="G133" s="33">
        <f t="shared" si="1"/>
        <v>0</v>
      </c>
      <c r="H133" s="34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x14ac:dyDescent="0.3">
      <c r="A134" s="32"/>
      <c r="B134" s="32"/>
      <c r="C134" s="32"/>
      <c r="D134" s="32"/>
      <c r="E134" s="32"/>
      <c r="F134" s="32"/>
      <c r="G134" s="33">
        <f t="shared" si="1"/>
        <v>0</v>
      </c>
      <c r="H134" s="34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x14ac:dyDescent="0.3">
      <c r="A135" s="32"/>
      <c r="B135" s="32"/>
      <c r="C135" s="32"/>
      <c r="D135" s="32"/>
      <c r="E135" s="32"/>
      <c r="F135" s="32"/>
      <c r="G135" s="33">
        <f t="shared" si="1"/>
        <v>0</v>
      </c>
      <c r="H135" s="34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x14ac:dyDescent="0.3">
      <c r="A136" s="32"/>
      <c r="B136" s="32"/>
      <c r="C136" s="32"/>
      <c r="D136" s="32"/>
      <c r="E136" s="32"/>
      <c r="F136" s="32"/>
      <c r="G136" s="33">
        <f t="shared" si="1"/>
        <v>0</v>
      </c>
      <c r="H136" s="34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x14ac:dyDescent="0.3">
      <c r="A137" s="32"/>
      <c r="B137" s="32"/>
      <c r="C137" s="32"/>
      <c r="D137" s="32"/>
      <c r="E137" s="32"/>
      <c r="F137" s="32"/>
      <c r="G137" s="33">
        <f t="shared" si="1"/>
        <v>0</v>
      </c>
      <c r="H137" s="34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x14ac:dyDescent="0.3">
      <c r="A138" s="32"/>
      <c r="B138" s="32"/>
      <c r="C138" s="32"/>
      <c r="D138" s="32"/>
      <c r="E138" s="32"/>
      <c r="F138" s="32"/>
      <c r="G138" s="33">
        <f t="shared" si="1"/>
        <v>0</v>
      </c>
      <c r="H138" s="34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x14ac:dyDescent="0.3">
      <c r="A139" s="32"/>
      <c r="B139" s="32"/>
      <c r="C139" s="32"/>
      <c r="D139" s="32"/>
      <c r="E139" s="32"/>
      <c r="F139" s="32"/>
      <c r="G139" s="33">
        <f t="shared" si="1"/>
        <v>0</v>
      </c>
      <c r="H139" s="34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x14ac:dyDescent="0.3">
      <c r="A140" s="32"/>
      <c r="B140" s="32"/>
      <c r="C140" s="32"/>
      <c r="D140" s="32"/>
      <c r="E140" s="32"/>
      <c r="F140" s="32"/>
      <c r="G140" s="33">
        <f t="shared" si="1"/>
        <v>0</v>
      </c>
      <c r="H140" s="34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x14ac:dyDescent="0.3">
      <c r="A141" s="32"/>
      <c r="B141" s="32"/>
      <c r="C141" s="32"/>
      <c r="D141" s="32"/>
      <c r="E141" s="32"/>
      <c r="F141" s="32"/>
      <c r="G141" s="33">
        <f t="shared" ref="G141:G204" si="2">ABS((E141*1000+F141)-(C141*1000+D141))/1000</f>
        <v>0</v>
      </c>
      <c r="H141" s="34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x14ac:dyDescent="0.3">
      <c r="A142" s="32"/>
      <c r="B142" s="32"/>
      <c r="C142" s="32"/>
      <c r="D142" s="32"/>
      <c r="E142" s="32"/>
      <c r="F142" s="32"/>
      <c r="G142" s="33">
        <f t="shared" si="2"/>
        <v>0</v>
      </c>
      <c r="H142" s="34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x14ac:dyDescent="0.3">
      <c r="A143" s="32"/>
      <c r="B143" s="32"/>
      <c r="C143" s="32"/>
      <c r="D143" s="32"/>
      <c r="E143" s="32"/>
      <c r="F143" s="32"/>
      <c r="G143" s="33">
        <f t="shared" si="2"/>
        <v>0</v>
      </c>
      <c r="H143" s="34"/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x14ac:dyDescent="0.3">
      <c r="A144" s="32"/>
      <c r="B144" s="32"/>
      <c r="C144" s="32"/>
      <c r="D144" s="32"/>
      <c r="E144" s="32"/>
      <c r="F144" s="32"/>
      <c r="G144" s="33">
        <f t="shared" si="2"/>
        <v>0</v>
      </c>
      <c r="H144" s="34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x14ac:dyDescent="0.3">
      <c r="A145" s="32"/>
      <c r="B145" s="32"/>
      <c r="C145" s="32"/>
      <c r="D145" s="32"/>
      <c r="E145" s="32"/>
      <c r="F145" s="32"/>
      <c r="G145" s="33">
        <f t="shared" si="2"/>
        <v>0</v>
      </c>
      <c r="H145" s="34"/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x14ac:dyDescent="0.3">
      <c r="A146" s="32"/>
      <c r="B146" s="32"/>
      <c r="C146" s="32"/>
      <c r="D146" s="32"/>
      <c r="E146" s="32"/>
      <c r="F146" s="32"/>
      <c r="G146" s="33">
        <f t="shared" si="2"/>
        <v>0</v>
      </c>
      <c r="H146" s="34"/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x14ac:dyDescent="0.3">
      <c r="A147" s="32"/>
      <c r="B147" s="32"/>
      <c r="C147" s="32"/>
      <c r="D147" s="32"/>
      <c r="E147" s="32"/>
      <c r="F147" s="32"/>
      <c r="G147" s="33">
        <f t="shared" si="2"/>
        <v>0</v>
      </c>
      <c r="H147" s="34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x14ac:dyDescent="0.3">
      <c r="A148" s="32"/>
      <c r="B148" s="32"/>
      <c r="C148" s="32"/>
      <c r="D148" s="32"/>
      <c r="E148" s="32"/>
      <c r="F148" s="32"/>
      <c r="G148" s="33">
        <f t="shared" si="2"/>
        <v>0</v>
      </c>
      <c r="H148" s="34"/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x14ac:dyDescent="0.3">
      <c r="A149" s="32"/>
      <c r="B149" s="32"/>
      <c r="C149" s="32"/>
      <c r="D149" s="32"/>
      <c r="E149" s="32"/>
      <c r="F149" s="32"/>
      <c r="G149" s="33">
        <f t="shared" si="2"/>
        <v>0</v>
      </c>
      <c r="H149" s="34"/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x14ac:dyDescent="0.3">
      <c r="A150" s="32"/>
      <c r="B150" s="32"/>
      <c r="C150" s="32"/>
      <c r="D150" s="32"/>
      <c r="E150" s="32"/>
      <c r="F150" s="32"/>
      <c r="G150" s="33">
        <f t="shared" si="2"/>
        <v>0</v>
      </c>
      <c r="H150" s="34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x14ac:dyDescent="0.3">
      <c r="A151" s="32"/>
      <c r="B151" s="32"/>
      <c r="C151" s="32"/>
      <c r="D151" s="32"/>
      <c r="E151" s="32"/>
      <c r="F151" s="32"/>
      <c r="G151" s="33">
        <f t="shared" si="2"/>
        <v>0</v>
      </c>
      <c r="H151" s="34"/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x14ac:dyDescent="0.3">
      <c r="A152" s="32"/>
      <c r="B152" s="32"/>
      <c r="C152" s="32"/>
      <c r="D152" s="32"/>
      <c r="E152" s="32"/>
      <c r="F152" s="32"/>
      <c r="G152" s="33">
        <f t="shared" si="2"/>
        <v>0</v>
      </c>
      <c r="H152" s="34"/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x14ac:dyDescent="0.3">
      <c r="A153" s="32"/>
      <c r="B153" s="32"/>
      <c r="C153" s="32"/>
      <c r="D153" s="32"/>
      <c r="E153" s="32"/>
      <c r="F153" s="32"/>
      <c r="G153" s="33">
        <f t="shared" si="2"/>
        <v>0</v>
      </c>
      <c r="H153" s="34"/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x14ac:dyDescent="0.3">
      <c r="A154" s="32"/>
      <c r="B154" s="32"/>
      <c r="C154" s="32"/>
      <c r="D154" s="32"/>
      <c r="E154" s="32"/>
      <c r="F154" s="32"/>
      <c r="G154" s="33">
        <f t="shared" si="2"/>
        <v>0</v>
      </c>
      <c r="H154" s="34"/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x14ac:dyDescent="0.3">
      <c r="A155" s="32"/>
      <c r="B155" s="32"/>
      <c r="C155" s="32"/>
      <c r="D155" s="32"/>
      <c r="E155" s="32"/>
      <c r="F155" s="32"/>
      <c r="G155" s="33">
        <f t="shared" si="2"/>
        <v>0</v>
      </c>
      <c r="H155" s="34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x14ac:dyDescent="0.3">
      <c r="A156" s="32"/>
      <c r="B156" s="32"/>
      <c r="C156" s="32"/>
      <c r="D156" s="32"/>
      <c r="E156" s="32"/>
      <c r="F156" s="32"/>
      <c r="G156" s="33">
        <f t="shared" si="2"/>
        <v>0</v>
      </c>
      <c r="H156" s="34"/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x14ac:dyDescent="0.3">
      <c r="A157" s="32"/>
      <c r="B157" s="32"/>
      <c r="C157" s="32"/>
      <c r="D157" s="32"/>
      <c r="E157" s="32"/>
      <c r="F157" s="32"/>
      <c r="G157" s="33">
        <f t="shared" si="2"/>
        <v>0</v>
      </c>
      <c r="H157" s="34"/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x14ac:dyDescent="0.3">
      <c r="A158" s="32"/>
      <c r="B158" s="32"/>
      <c r="C158" s="32"/>
      <c r="D158" s="32"/>
      <c r="E158" s="32"/>
      <c r="F158" s="32"/>
      <c r="G158" s="33">
        <f t="shared" si="2"/>
        <v>0</v>
      </c>
      <c r="H158" s="34"/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x14ac:dyDescent="0.3">
      <c r="A159" s="32"/>
      <c r="B159" s="32"/>
      <c r="C159" s="32"/>
      <c r="D159" s="32"/>
      <c r="E159" s="32"/>
      <c r="F159" s="32"/>
      <c r="G159" s="33">
        <f t="shared" si="2"/>
        <v>0</v>
      </c>
      <c r="H159" s="34"/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x14ac:dyDescent="0.3">
      <c r="A160" s="32"/>
      <c r="B160" s="32"/>
      <c r="C160" s="32"/>
      <c r="D160" s="32"/>
      <c r="E160" s="32"/>
      <c r="F160" s="32"/>
      <c r="G160" s="33">
        <f t="shared" si="2"/>
        <v>0</v>
      </c>
      <c r="H160" s="34"/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x14ac:dyDescent="0.3">
      <c r="A161" s="32"/>
      <c r="B161" s="32"/>
      <c r="C161" s="32"/>
      <c r="D161" s="32"/>
      <c r="E161" s="32"/>
      <c r="F161" s="32"/>
      <c r="G161" s="33">
        <f t="shared" si="2"/>
        <v>0</v>
      </c>
      <c r="H161" s="34"/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18" x14ac:dyDescent="0.3">
      <c r="A162" s="32"/>
      <c r="B162" s="32"/>
      <c r="C162" s="32"/>
      <c r="D162" s="32"/>
      <c r="E162" s="32"/>
      <c r="F162" s="32"/>
      <c r="G162" s="33">
        <f t="shared" si="2"/>
        <v>0</v>
      </c>
      <c r="H162" s="34"/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:18" x14ac:dyDescent="0.3">
      <c r="A163" s="32"/>
      <c r="B163" s="32"/>
      <c r="C163" s="32"/>
      <c r="D163" s="32"/>
      <c r="E163" s="32"/>
      <c r="F163" s="32"/>
      <c r="G163" s="33">
        <f t="shared" si="2"/>
        <v>0</v>
      </c>
      <c r="H163" s="34"/>
      <c r="I163" s="32"/>
      <c r="J163" s="32"/>
      <c r="K163" s="32"/>
      <c r="L163" s="32"/>
      <c r="M163" s="32"/>
      <c r="N163" s="32"/>
      <c r="O163" s="32"/>
      <c r="P163" s="32"/>
      <c r="Q163" s="32"/>
      <c r="R163" s="32"/>
    </row>
    <row r="164" spans="1:18" x14ac:dyDescent="0.3">
      <c r="A164" s="32"/>
      <c r="B164" s="32"/>
      <c r="C164" s="32"/>
      <c r="D164" s="32"/>
      <c r="E164" s="32"/>
      <c r="F164" s="32"/>
      <c r="G164" s="33">
        <f t="shared" si="2"/>
        <v>0</v>
      </c>
      <c r="H164" s="34"/>
      <c r="I164" s="32"/>
      <c r="J164" s="32"/>
      <c r="K164" s="32"/>
      <c r="L164" s="32"/>
      <c r="M164" s="32"/>
      <c r="N164" s="32"/>
      <c r="O164" s="32"/>
      <c r="P164" s="32"/>
      <c r="Q164" s="32"/>
      <c r="R164" s="32"/>
    </row>
    <row r="165" spans="1:18" x14ac:dyDescent="0.3">
      <c r="A165" s="32"/>
      <c r="B165" s="32"/>
      <c r="C165" s="32"/>
      <c r="D165" s="32"/>
      <c r="E165" s="32"/>
      <c r="F165" s="32"/>
      <c r="G165" s="33">
        <f t="shared" si="2"/>
        <v>0</v>
      </c>
      <c r="H165" s="34"/>
      <c r="I165" s="32"/>
      <c r="J165" s="32"/>
      <c r="K165" s="32"/>
      <c r="L165" s="32"/>
      <c r="M165" s="32"/>
      <c r="N165" s="32"/>
      <c r="O165" s="32"/>
      <c r="P165" s="32"/>
      <c r="Q165" s="32"/>
      <c r="R165" s="32"/>
    </row>
    <row r="166" spans="1:18" x14ac:dyDescent="0.3">
      <c r="A166" s="32"/>
      <c r="B166" s="32"/>
      <c r="C166" s="32"/>
      <c r="D166" s="32"/>
      <c r="E166" s="32"/>
      <c r="F166" s="32"/>
      <c r="G166" s="33">
        <f t="shared" si="2"/>
        <v>0</v>
      </c>
      <c r="H166" s="34"/>
      <c r="I166" s="32"/>
      <c r="J166" s="32"/>
      <c r="K166" s="32"/>
      <c r="L166" s="32"/>
      <c r="M166" s="32"/>
      <c r="N166" s="32"/>
      <c r="O166" s="32"/>
      <c r="P166" s="32"/>
      <c r="Q166" s="32"/>
      <c r="R166" s="32"/>
    </row>
    <row r="167" spans="1:18" x14ac:dyDescent="0.3">
      <c r="A167" s="32"/>
      <c r="B167" s="32"/>
      <c r="C167" s="32"/>
      <c r="D167" s="32"/>
      <c r="E167" s="32"/>
      <c r="F167" s="32"/>
      <c r="G167" s="33">
        <f t="shared" si="2"/>
        <v>0</v>
      </c>
      <c r="H167" s="34"/>
      <c r="I167" s="32"/>
      <c r="J167" s="32"/>
      <c r="K167" s="32"/>
      <c r="L167" s="32"/>
      <c r="M167" s="32"/>
      <c r="N167" s="32"/>
      <c r="O167" s="32"/>
      <c r="P167" s="32"/>
      <c r="Q167" s="32"/>
      <c r="R167" s="32"/>
    </row>
    <row r="168" spans="1:18" x14ac:dyDescent="0.3">
      <c r="A168" s="32"/>
      <c r="B168" s="32"/>
      <c r="C168" s="32"/>
      <c r="D168" s="32"/>
      <c r="E168" s="32"/>
      <c r="F168" s="32"/>
      <c r="G168" s="33">
        <f t="shared" si="2"/>
        <v>0</v>
      </c>
      <c r="H168" s="34"/>
      <c r="I168" s="32"/>
      <c r="J168" s="32"/>
      <c r="K168" s="32"/>
      <c r="L168" s="32"/>
      <c r="M168" s="32"/>
      <c r="N168" s="32"/>
      <c r="O168" s="32"/>
      <c r="P168" s="32"/>
      <c r="Q168" s="32"/>
      <c r="R168" s="32"/>
    </row>
    <row r="169" spans="1:18" x14ac:dyDescent="0.3">
      <c r="A169" s="32"/>
      <c r="B169" s="32"/>
      <c r="C169" s="32"/>
      <c r="D169" s="32"/>
      <c r="E169" s="32"/>
      <c r="F169" s="32"/>
      <c r="G169" s="33">
        <f t="shared" si="2"/>
        <v>0</v>
      </c>
      <c r="H169" s="34"/>
      <c r="I169" s="32"/>
      <c r="J169" s="32"/>
      <c r="K169" s="32"/>
      <c r="L169" s="32"/>
      <c r="M169" s="32"/>
      <c r="N169" s="32"/>
      <c r="O169" s="32"/>
      <c r="P169" s="32"/>
      <c r="Q169" s="32"/>
      <c r="R169" s="32"/>
    </row>
    <row r="170" spans="1:18" x14ac:dyDescent="0.3">
      <c r="A170" s="32"/>
      <c r="B170" s="32"/>
      <c r="C170" s="32"/>
      <c r="D170" s="32"/>
      <c r="E170" s="32"/>
      <c r="F170" s="32"/>
      <c r="G170" s="33">
        <f t="shared" si="2"/>
        <v>0</v>
      </c>
      <c r="H170" s="34"/>
      <c r="I170" s="32"/>
      <c r="J170" s="32"/>
      <c r="K170" s="32"/>
      <c r="L170" s="32"/>
      <c r="M170" s="32"/>
      <c r="N170" s="32"/>
      <c r="O170" s="32"/>
      <c r="P170" s="32"/>
      <c r="Q170" s="32"/>
      <c r="R170" s="32"/>
    </row>
    <row r="171" spans="1:18" x14ac:dyDescent="0.3">
      <c r="A171" s="32"/>
      <c r="B171" s="32"/>
      <c r="C171" s="32"/>
      <c r="D171" s="32"/>
      <c r="E171" s="32"/>
      <c r="F171" s="32"/>
      <c r="G171" s="33">
        <f t="shared" si="2"/>
        <v>0</v>
      </c>
      <c r="H171" s="34"/>
      <c r="I171" s="32"/>
      <c r="J171" s="32"/>
      <c r="K171" s="32"/>
      <c r="L171" s="32"/>
      <c r="M171" s="32"/>
      <c r="N171" s="32"/>
      <c r="O171" s="32"/>
      <c r="P171" s="32"/>
      <c r="Q171" s="32"/>
      <c r="R171" s="32"/>
    </row>
    <row r="172" spans="1:18" x14ac:dyDescent="0.3">
      <c r="A172" s="32"/>
      <c r="B172" s="32"/>
      <c r="C172" s="32"/>
      <c r="D172" s="32"/>
      <c r="E172" s="32"/>
      <c r="F172" s="32"/>
      <c r="G172" s="33">
        <f t="shared" si="2"/>
        <v>0</v>
      </c>
      <c r="H172" s="34"/>
      <c r="I172" s="32"/>
      <c r="J172" s="32"/>
      <c r="K172" s="32"/>
      <c r="L172" s="32"/>
      <c r="M172" s="32"/>
      <c r="N172" s="32"/>
      <c r="O172" s="32"/>
      <c r="P172" s="32"/>
      <c r="Q172" s="32"/>
      <c r="R172" s="32"/>
    </row>
    <row r="173" spans="1:18" x14ac:dyDescent="0.3">
      <c r="A173" s="32"/>
      <c r="B173" s="32"/>
      <c r="C173" s="32"/>
      <c r="D173" s="32"/>
      <c r="E173" s="32"/>
      <c r="F173" s="32"/>
      <c r="G173" s="33">
        <f t="shared" si="2"/>
        <v>0</v>
      </c>
      <c r="H173" s="34"/>
      <c r="I173" s="32"/>
      <c r="J173" s="32"/>
      <c r="K173" s="32"/>
      <c r="L173" s="32"/>
      <c r="M173" s="32"/>
      <c r="N173" s="32"/>
      <c r="O173" s="32"/>
      <c r="P173" s="32"/>
      <c r="Q173" s="32"/>
      <c r="R173" s="32"/>
    </row>
    <row r="174" spans="1:18" x14ac:dyDescent="0.3">
      <c r="A174" s="32"/>
      <c r="B174" s="32"/>
      <c r="C174" s="32"/>
      <c r="D174" s="32"/>
      <c r="E174" s="32"/>
      <c r="F174" s="32"/>
      <c r="G174" s="33">
        <f t="shared" si="2"/>
        <v>0</v>
      </c>
      <c r="H174" s="34"/>
      <c r="I174" s="32"/>
      <c r="J174" s="32"/>
      <c r="K174" s="32"/>
      <c r="L174" s="32"/>
      <c r="M174" s="32"/>
      <c r="N174" s="32"/>
      <c r="O174" s="32"/>
      <c r="P174" s="32"/>
      <c r="Q174" s="32"/>
      <c r="R174" s="32"/>
    </row>
    <row r="175" spans="1:18" x14ac:dyDescent="0.3">
      <c r="A175" s="32"/>
      <c r="B175" s="32"/>
      <c r="C175" s="32"/>
      <c r="D175" s="32"/>
      <c r="E175" s="32"/>
      <c r="F175" s="32"/>
      <c r="G175" s="33">
        <f t="shared" si="2"/>
        <v>0</v>
      </c>
      <c r="H175" s="34"/>
      <c r="I175" s="32"/>
      <c r="J175" s="32"/>
      <c r="K175" s="32"/>
      <c r="L175" s="32"/>
      <c r="M175" s="32"/>
      <c r="N175" s="32"/>
      <c r="O175" s="32"/>
      <c r="P175" s="32"/>
      <c r="Q175" s="32"/>
      <c r="R175" s="32"/>
    </row>
    <row r="176" spans="1:18" x14ac:dyDescent="0.3">
      <c r="A176" s="32"/>
      <c r="B176" s="32"/>
      <c r="C176" s="32"/>
      <c r="D176" s="32"/>
      <c r="E176" s="32"/>
      <c r="F176" s="32"/>
      <c r="G176" s="33">
        <f t="shared" si="2"/>
        <v>0</v>
      </c>
      <c r="H176" s="34"/>
      <c r="I176" s="32"/>
      <c r="J176" s="32"/>
      <c r="K176" s="32"/>
      <c r="L176" s="32"/>
      <c r="M176" s="32"/>
      <c r="N176" s="32"/>
      <c r="O176" s="32"/>
      <c r="P176" s="32"/>
      <c r="Q176" s="32"/>
      <c r="R176" s="32"/>
    </row>
    <row r="177" spans="1:18" x14ac:dyDescent="0.3">
      <c r="A177" s="32"/>
      <c r="B177" s="32"/>
      <c r="C177" s="32"/>
      <c r="D177" s="32"/>
      <c r="E177" s="32"/>
      <c r="F177" s="32"/>
      <c r="G177" s="33">
        <f t="shared" si="2"/>
        <v>0</v>
      </c>
      <c r="H177" s="34"/>
      <c r="I177" s="32"/>
      <c r="J177" s="32"/>
      <c r="K177" s="32"/>
      <c r="L177" s="32"/>
      <c r="M177" s="32"/>
      <c r="N177" s="32"/>
      <c r="O177" s="32"/>
      <c r="P177" s="32"/>
      <c r="Q177" s="32"/>
      <c r="R177" s="32"/>
    </row>
    <row r="178" spans="1:18" x14ac:dyDescent="0.3">
      <c r="A178" s="32"/>
      <c r="B178" s="32"/>
      <c r="C178" s="32"/>
      <c r="D178" s="32"/>
      <c r="E178" s="32"/>
      <c r="F178" s="32"/>
      <c r="G178" s="33">
        <f t="shared" si="2"/>
        <v>0</v>
      </c>
      <c r="H178" s="34"/>
      <c r="I178" s="32"/>
      <c r="J178" s="32"/>
      <c r="K178" s="32"/>
      <c r="L178" s="32"/>
      <c r="M178" s="32"/>
      <c r="N178" s="32"/>
      <c r="O178" s="32"/>
      <c r="P178" s="32"/>
      <c r="Q178" s="32"/>
      <c r="R178" s="32"/>
    </row>
    <row r="179" spans="1:18" x14ac:dyDescent="0.3">
      <c r="A179" s="32"/>
      <c r="B179" s="32"/>
      <c r="C179" s="32"/>
      <c r="D179" s="32"/>
      <c r="E179" s="32"/>
      <c r="F179" s="32"/>
      <c r="G179" s="33">
        <f t="shared" si="2"/>
        <v>0</v>
      </c>
      <c r="H179" s="34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x14ac:dyDescent="0.3">
      <c r="A180" s="32"/>
      <c r="B180" s="32"/>
      <c r="C180" s="32"/>
      <c r="D180" s="32"/>
      <c r="E180" s="32"/>
      <c r="F180" s="32"/>
      <c r="G180" s="33">
        <f t="shared" si="2"/>
        <v>0</v>
      </c>
      <c r="H180" s="34"/>
      <c r="I180" s="32"/>
      <c r="J180" s="32"/>
      <c r="K180" s="32"/>
      <c r="L180" s="32"/>
      <c r="M180" s="32"/>
      <c r="N180" s="32"/>
      <c r="O180" s="32"/>
      <c r="P180" s="32"/>
      <c r="Q180" s="32"/>
      <c r="R180" s="32"/>
    </row>
    <row r="181" spans="1:18" x14ac:dyDescent="0.3">
      <c r="A181" s="32"/>
      <c r="B181" s="32"/>
      <c r="C181" s="32"/>
      <c r="D181" s="32"/>
      <c r="E181" s="32"/>
      <c r="F181" s="32"/>
      <c r="G181" s="33">
        <f t="shared" si="2"/>
        <v>0</v>
      </c>
      <c r="H181" s="34"/>
      <c r="I181" s="32"/>
      <c r="J181" s="32"/>
      <c r="K181" s="32"/>
      <c r="L181" s="32"/>
      <c r="M181" s="32"/>
      <c r="N181" s="32"/>
      <c r="O181" s="32"/>
      <c r="P181" s="32"/>
      <c r="Q181" s="32"/>
      <c r="R181" s="32"/>
    </row>
    <row r="182" spans="1:18" x14ac:dyDescent="0.3">
      <c r="A182" s="32"/>
      <c r="B182" s="32"/>
      <c r="C182" s="32"/>
      <c r="D182" s="32"/>
      <c r="E182" s="32"/>
      <c r="F182" s="32"/>
      <c r="G182" s="33">
        <f t="shared" si="2"/>
        <v>0</v>
      </c>
      <c r="H182" s="34"/>
      <c r="I182" s="32"/>
      <c r="J182" s="32"/>
      <c r="K182" s="32"/>
      <c r="L182" s="32"/>
      <c r="M182" s="32"/>
      <c r="N182" s="32"/>
      <c r="O182" s="32"/>
      <c r="P182" s="32"/>
      <c r="Q182" s="32"/>
      <c r="R182" s="32"/>
    </row>
    <row r="183" spans="1:18" x14ac:dyDescent="0.3">
      <c r="A183" s="32"/>
      <c r="B183" s="32"/>
      <c r="C183" s="32"/>
      <c r="D183" s="32"/>
      <c r="E183" s="32"/>
      <c r="F183" s="32"/>
      <c r="G183" s="33">
        <f t="shared" si="2"/>
        <v>0</v>
      </c>
      <c r="H183" s="34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1:18" x14ac:dyDescent="0.3">
      <c r="A184" s="32"/>
      <c r="B184" s="32"/>
      <c r="C184" s="32"/>
      <c r="D184" s="32"/>
      <c r="E184" s="32"/>
      <c r="F184" s="32"/>
      <c r="G184" s="33">
        <f t="shared" si="2"/>
        <v>0</v>
      </c>
      <c r="H184" s="34"/>
      <c r="I184" s="32"/>
      <c r="J184" s="32"/>
      <c r="K184" s="32"/>
      <c r="L184" s="32"/>
      <c r="M184" s="32"/>
      <c r="N184" s="32"/>
      <c r="O184" s="32"/>
      <c r="P184" s="32"/>
      <c r="Q184" s="32"/>
      <c r="R184" s="32"/>
    </row>
    <row r="185" spans="1:18" x14ac:dyDescent="0.3">
      <c r="A185" s="32"/>
      <c r="B185" s="32"/>
      <c r="C185" s="32"/>
      <c r="D185" s="32"/>
      <c r="E185" s="32"/>
      <c r="F185" s="32"/>
      <c r="G185" s="33">
        <f t="shared" si="2"/>
        <v>0</v>
      </c>
      <c r="H185" s="34"/>
      <c r="I185" s="32"/>
      <c r="J185" s="32"/>
      <c r="K185" s="32"/>
      <c r="L185" s="32"/>
      <c r="M185" s="32"/>
      <c r="N185" s="32"/>
      <c r="O185" s="32"/>
      <c r="P185" s="32"/>
      <c r="Q185" s="32"/>
      <c r="R185" s="32"/>
    </row>
    <row r="186" spans="1:18" x14ac:dyDescent="0.3">
      <c r="A186" s="32"/>
      <c r="B186" s="32"/>
      <c r="C186" s="32"/>
      <c r="D186" s="32"/>
      <c r="E186" s="32"/>
      <c r="F186" s="32"/>
      <c r="G186" s="33">
        <f t="shared" si="2"/>
        <v>0</v>
      </c>
      <c r="H186" s="34"/>
      <c r="I186" s="32"/>
      <c r="J186" s="32"/>
      <c r="K186" s="32"/>
      <c r="L186" s="32"/>
      <c r="M186" s="32"/>
      <c r="N186" s="32"/>
      <c r="O186" s="32"/>
      <c r="P186" s="32"/>
      <c r="Q186" s="32"/>
      <c r="R186" s="32"/>
    </row>
    <row r="187" spans="1:18" x14ac:dyDescent="0.3">
      <c r="A187" s="32"/>
      <c r="B187" s="32"/>
      <c r="C187" s="32"/>
      <c r="D187" s="32"/>
      <c r="E187" s="32"/>
      <c r="F187" s="32"/>
      <c r="G187" s="33">
        <f t="shared" si="2"/>
        <v>0</v>
      </c>
      <c r="H187" s="34"/>
      <c r="I187" s="32"/>
      <c r="J187" s="32"/>
      <c r="K187" s="32"/>
      <c r="L187" s="32"/>
      <c r="M187" s="32"/>
      <c r="N187" s="32"/>
      <c r="O187" s="32"/>
      <c r="P187" s="32"/>
      <c r="Q187" s="32"/>
      <c r="R187" s="32"/>
    </row>
    <row r="188" spans="1:18" x14ac:dyDescent="0.3">
      <c r="A188" s="32"/>
      <c r="B188" s="32"/>
      <c r="C188" s="32"/>
      <c r="D188" s="32"/>
      <c r="E188" s="32"/>
      <c r="F188" s="32"/>
      <c r="G188" s="33">
        <f t="shared" si="2"/>
        <v>0</v>
      </c>
      <c r="H188" s="34"/>
      <c r="I188" s="32"/>
      <c r="J188" s="32"/>
      <c r="K188" s="32"/>
      <c r="L188" s="32"/>
      <c r="M188" s="32"/>
      <c r="N188" s="32"/>
      <c r="O188" s="32"/>
      <c r="P188" s="32"/>
      <c r="Q188" s="32"/>
      <c r="R188" s="32"/>
    </row>
    <row r="189" spans="1:18" x14ac:dyDescent="0.3">
      <c r="A189" s="32"/>
      <c r="B189" s="32"/>
      <c r="C189" s="32"/>
      <c r="D189" s="32"/>
      <c r="E189" s="32"/>
      <c r="F189" s="32"/>
      <c r="G189" s="33">
        <f t="shared" si="2"/>
        <v>0</v>
      </c>
      <c r="H189" s="34"/>
      <c r="I189" s="32"/>
      <c r="J189" s="32"/>
      <c r="K189" s="32"/>
      <c r="L189" s="32"/>
      <c r="M189" s="32"/>
      <c r="N189" s="32"/>
      <c r="O189" s="32"/>
      <c r="P189" s="32"/>
      <c r="Q189" s="32"/>
      <c r="R189" s="32"/>
    </row>
    <row r="190" spans="1:18" x14ac:dyDescent="0.3">
      <c r="A190" s="32"/>
      <c r="B190" s="32"/>
      <c r="C190" s="32"/>
      <c r="D190" s="32"/>
      <c r="E190" s="32"/>
      <c r="F190" s="32"/>
      <c r="G190" s="33">
        <f t="shared" si="2"/>
        <v>0</v>
      </c>
      <c r="H190" s="34"/>
      <c r="I190" s="32"/>
      <c r="J190" s="32"/>
      <c r="K190" s="32"/>
      <c r="L190" s="32"/>
      <c r="M190" s="32"/>
      <c r="N190" s="32"/>
      <c r="O190" s="32"/>
      <c r="P190" s="32"/>
      <c r="Q190" s="32"/>
      <c r="R190" s="32"/>
    </row>
    <row r="191" spans="1:18" x14ac:dyDescent="0.3">
      <c r="A191" s="32"/>
      <c r="B191" s="32"/>
      <c r="C191" s="32"/>
      <c r="D191" s="32"/>
      <c r="E191" s="32"/>
      <c r="F191" s="32"/>
      <c r="G191" s="33">
        <f t="shared" si="2"/>
        <v>0</v>
      </c>
      <c r="H191" s="34"/>
      <c r="I191" s="32"/>
      <c r="J191" s="32"/>
      <c r="K191" s="32"/>
      <c r="L191" s="32"/>
      <c r="M191" s="32"/>
      <c r="N191" s="32"/>
      <c r="O191" s="32"/>
      <c r="P191" s="32"/>
      <c r="Q191" s="32"/>
      <c r="R191" s="32"/>
    </row>
    <row r="192" spans="1:18" x14ac:dyDescent="0.3">
      <c r="A192" s="32"/>
      <c r="B192" s="32"/>
      <c r="C192" s="32"/>
      <c r="D192" s="32"/>
      <c r="E192" s="32"/>
      <c r="F192" s="32"/>
      <c r="G192" s="33">
        <f t="shared" si="2"/>
        <v>0</v>
      </c>
      <c r="H192" s="34"/>
      <c r="I192" s="32"/>
      <c r="J192" s="32"/>
      <c r="K192" s="32"/>
      <c r="L192" s="32"/>
      <c r="M192" s="32"/>
      <c r="N192" s="32"/>
      <c r="O192" s="32"/>
      <c r="P192" s="32"/>
      <c r="Q192" s="32"/>
      <c r="R192" s="32"/>
    </row>
    <row r="193" spans="1:18" x14ac:dyDescent="0.3">
      <c r="A193" s="32"/>
      <c r="B193" s="32"/>
      <c r="C193" s="32"/>
      <c r="D193" s="32"/>
      <c r="E193" s="32"/>
      <c r="F193" s="32"/>
      <c r="G193" s="33">
        <f t="shared" si="2"/>
        <v>0</v>
      </c>
      <c r="H193" s="34"/>
      <c r="I193" s="32"/>
      <c r="J193" s="32"/>
      <c r="K193" s="32"/>
      <c r="L193" s="32"/>
      <c r="M193" s="32"/>
      <c r="N193" s="32"/>
      <c r="O193" s="32"/>
      <c r="P193" s="32"/>
      <c r="Q193" s="32"/>
      <c r="R193" s="32"/>
    </row>
    <row r="194" spans="1:18" x14ac:dyDescent="0.3">
      <c r="A194" s="32"/>
      <c r="B194" s="32"/>
      <c r="C194" s="32"/>
      <c r="D194" s="32"/>
      <c r="E194" s="32"/>
      <c r="F194" s="32"/>
      <c r="G194" s="33">
        <f t="shared" si="2"/>
        <v>0</v>
      </c>
      <c r="H194" s="34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x14ac:dyDescent="0.3">
      <c r="A195" s="32"/>
      <c r="B195" s="32"/>
      <c r="C195" s="32"/>
      <c r="D195" s="32"/>
      <c r="E195" s="32"/>
      <c r="F195" s="32"/>
      <c r="G195" s="33">
        <f t="shared" si="2"/>
        <v>0</v>
      </c>
      <c r="H195" s="34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x14ac:dyDescent="0.3">
      <c r="A196" s="32"/>
      <c r="B196" s="32"/>
      <c r="C196" s="32"/>
      <c r="D196" s="32"/>
      <c r="E196" s="32"/>
      <c r="F196" s="32"/>
      <c r="G196" s="33">
        <f t="shared" si="2"/>
        <v>0</v>
      </c>
      <c r="H196" s="34"/>
      <c r="I196" s="32"/>
      <c r="J196" s="32"/>
      <c r="K196" s="32"/>
      <c r="L196" s="32"/>
      <c r="M196" s="32"/>
      <c r="N196" s="32"/>
      <c r="O196" s="32"/>
      <c r="P196" s="32"/>
      <c r="Q196" s="32"/>
      <c r="R196" s="32"/>
    </row>
    <row r="197" spans="1:18" x14ac:dyDescent="0.3">
      <c r="A197" s="32"/>
      <c r="B197" s="32"/>
      <c r="C197" s="32"/>
      <c r="D197" s="32"/>
      <c r="E197" s="32"/>
      <c r="F197" s="32"/>
      <c r="G197" s="33">
        <f t="shared" si="2"/>
        <v>0</v>
      </c>
      <c r="H197" s="34"/>
      <c r="I197" s="32"/>
      <c r="J197" s="32"/>
      <c r="K197" s="32"/>
      <c r="L197" s="32"/>
      <c r="M197" s="32"/>
      <c r="N197" s="32"/>
      <c r="O197" s="32"/>
      <c r="P197" s="32"/>
      <c r="Q197" s="32"/>
      <c r="R197" s="32"/>
    </row>
    <row r="198" spans="1:18" x14ac:dyDescent="0.3">
      <c r="A198" s="32"/>
      <c r="B198" s="32"/>
      <c r="C198" s="32"/>
      <c r="D198" s="32"/>
      <c r="E198" s="32"/>
      <c r="F198" s="32"/>
      <c r="G198" s="33">
        <f t="shared" si="2"/>
        <v>0</v>
      </c>
      <c r="H198" s="34"/>
      <c r="I198" s="32"/>
      <c r="J198" s="32"/>
      <c r="K198" s="32"/>
      <c r="L198" s="32"/>
      <c r="M198" s="32"/>
      <c r="N198" s="32"/>
      <c r="O198" s="32"/>
      <c r="P198" s="32"/>
      <c r="Q198" s="32"/>
      <c r="R198" s="32"/>
    </row>
    <row r="199" spans="1:18" x14ac:dyDescent="0.3">
      <c r="A199" s="32"/>
      <c r="B199" s="32"/>
      <c r="C199" s="32"/>
      <c r="D199" s="32"/>
      <c r="E199" s="32"/>
      <c r="F199" s="32"/>
      <c r="G199" s="33">
        <f t="shared" si="2"/>
        <v>0</v>
      </c>
      <c r="H199" s="34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spans="1:18" x14ac:dyDescent="0.3">
      <c r="A200" s="32"/>
      <c r="B200" s="32"/>
      <c r="C200" s="32"/>
      <c r="D200" s="32"/>
      <c r="E200" s="32"/>
      <c r="F200" s="32"/>
      <c r="G200" s="33">
        <f t="shared" si="2"/>
        <v>0</v>
      </c>
      <c r="H200" s="34"/>
      <c r="I200" s="32"/>
      <c r="J200" s="32"/>
      <c r="K200" s="32"/>
      <c r="L200" s="32"/>
      <c r="M200" s="32"/>
      <c r="N200" s="32"/>
      <c r="O200" s="32"/>
      <c r="P200" s="32"/>
      <c r="Q200" s="32"/>
      <c r="R200" s="32"/>
    </row>
    <row r="201" spans="1:18" x14ac:dyDescent="0.3">
      <c r="A201" s="32"/>
      <c r="B201" s="32"/>
      <c r="C201" s="32"/>
      <c r="D201" s="32"/>
      <c r="E201" s="32"/>
      <c r="F201" s="32"/>
      <c r="G201" s="33">
        <f t="shared" si="2"/>
        <v>0</v>
      </c>
      <c r="H201" s="34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 x14ac:dyDescent="0.3">
      <c r="A202" s="32"/>
      <c r="B202" s="32"/>
      <c r="C202" s="32"/>
      <c r="D202" s="32"/>
      <c r="E202" s="32"/>
      <c r="F202" s="32"/>
      <c r="G202" s="33">
        <f t="shared" si="2"/>
        <v>0</v>
      </c>
      <c r="H202" s="34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x14ac:dyDescent="0.3">
      <c r="A203" s="32"/>
      <c r="B203" s="32"/>
      <c r="C203" s="32"/>
      <c r="D203" s="32"/>
      <c r="E203" s="32"/>
      <c r="F203" s="32"/>
      <c r="G203" s="33">
        <f t="shared" si="2"/>
        <v>0</v>
      </c>
      <c r="H203" s="34"/>
      <c r="I203" s="32"/>
      <c r="J203" s="32"/>
      <c r="K203" s="32"/>
      <c r="L203" s="32"/>
      <c r="M203" s="32"/>
      <c r="N203" s="32"/>
      <c r="O203" s="32"/>
      <c r="P203" s="32"/>
      <c r="Q203" s="32"/>
      <c r="R203" s="32"/>
    </row>
    <row r="204" spans="1:18" x14ac:dyDescent="0.3">
      <c r="A204" s="32"/>
      <c r="B204" s="32"/>
      <c r="C204" s="32"/>
      <c r="D204" s="32"/>
      <c r="E204" s="32"/>
      <c r="F204" s="32"/>
      <c r="G204" s="33">
        <f t="shared" si="2"/>
        <v>0</v>
      </c>
      <c r="H204" s="34"/>
      <c r="I204" s="32"/>
      <c r="J204" s="32"/>
      <c r="K204" s="32"/>
      <c r="L204" s="32"/>
      <c r="M204" s="32"/>
      <c r="N204" s="32"/>
      <c r="O204" s="32"/>
      <c r="P204" s="32"/>
      <c r="Q204" s="32"/>
      <c r="R204" s="32"/>
    </row>
    <row r="205" spans="1:18" x14ac:dyDescent="0.3">
      <c r="A205" s="32"/>
      <c r="B205" s="32"/>
      <c r="C205" s="32"/>
      <c r="D205" s="32"/>
      <c r="E205" s="32"/>
      <c r="F205" s="32"/>
      <c r="G205" s="33">
        <f t="shared" ref="G205:G268" si="3">ABS((E205*1000+F205)-(C205*1000+D205))/1000</f>
        <v>0</v>
      </c>
      <c r="H205" s="34"/>
      <c r="I205" s="32"/>
      <c r="J205" s="32"/>
      <c r="K205" s="32"/>
      <c r="L205" s="32"/>
      <c r="M205" s="32"/>
      <c r="N205" s="32"/>
      <c r="O205" s="32"/>
      <c r="P205" s="32"/>
      <c r="Q205" s="32"/>
      <c r="R205" s="32"/>
    </row>
    <row r="206" spans="1:18" x14ac:dyDescent="0.3">
      <c r="A206" s="32"/>
      <c r="B206" s="32"/>
      <c r="C206" s="32"/>
      <c r="D206" s="32"/>
      <c r="E206" s="32"/>
      <c r="F206" s="32"/>
      <c r="G206" s="33">
        <f t="shared" si="3"/>
        <v>0</v>
      </c>
      <c r="H206" s="34"/>
      <c r="I206" s="32"/>
      <c r="J206" s="32"/>
      <c r="K206" s="32"/>
      <c r="L206" s="32"/>
      <c r="M206" s="32"/>
      <c r="N206" s="32"/>
      <c r="O206" s="32"/>
      <c r="P206" s="32"/>
      <c r="Q206" s="32"/>
      <c r="R206" s="32"/>
    </row>
    <row r="207" spans="1:18" x14ac:dyDescent="0.3">
      <c r="A207" s="32"/>
      <c r="B207" s="32"/>
      <c r="C207" s="32"/>
      <c r="D207" s="32"/>
      <c r="E207" s="32"/>
      <c r="F207" s="32"/>
      <c r="G207" s="33">
        <f t="shared" si="3"/>
        <v>0</v>
      </c>
      <c r="H207" s="34"/>
      <c r="I207" s="32"/>
      <c r="J207" s="32"/>
      <c r="K207" s="32"/>
      <c r="L207" s="32"/>
      <c r="M207" s="32"/>
      <c r="N207" s="32"/>
      <c r="O207" s="32"/>
      <c r="P207" s="32"/>
      <c r="Q207" s="32"/>
      <c r="R207" s="32"/>
    </row>
    <row r="208" spans="1:18" x14ac:dyDescent="0.3">
      <c r="A208" s="32"/>
      <c r="B208" s="32"/>
      <c r="C208" s="32"/>
      <c r="D208" s="32"/>
      <c r="E208" s="32"/>
      <c r="F208" s="32"/>
      <c r="G208" s="33">
        <f t="shared" si="3"/>
        <v>0</v>
      </c>
      <c r="H208" s="34"/>
      <c r="I208" s="32"/>
      <c r="J208" s="32"/>
      <c r="K208" s="32"/>
      <c r="L208" s="32"/>
      <c r="M208" s="32"/>
      <c r="N208" s="32"/>
      <c r="O208" s="32"/>
      <c r="P208" s="32"/>
      <c r="Q208" s="32"/>
      <c r="R208" s="32"/>
    </row>
    <row r="209" spans="1:18" x14ac:dyDescent="0.3">
      <c r="A209" s="32"/>
      <c r="B209" s="32"/>
      <c r="C209" s="32"/>
      <c r="D209" s="32"/>
      <c r="E209" s="32"/>
      <c r="F209" s="32"/>
      <c r="G209" s="33">
        <f t="shared" si="3"/>
        <v>0</v>
      </c>
      <c r="H209" s="34"/>
      <c r="I209" s="32"/>
      <c r="J209" s="32"/>
      <c r="K209" s="32"/>
      <c r="L209" s="32"/>
      <c r="M209" s="32"/>
      <c r="N209" s="32"/>
      <c r="O209" s="32"/>
      <c r="P209" s="32"/>
      <c r="Q209" s="32"/>
      <c r="R209" s="32"/>
    </row>
    <row r="210" spans="1:18" x14ac:dyDescent="0.3">
      <c r="A210" s="32"/>
      <c r="B210" s="32"/>
      <c r="C210" s="32"/>
      <c r="D210" s="32"/>
      <c r="E210" s="32"/>
      <c r="F210" s="32"/>
      <c r="G210" s="33">
        <f t="shared" si="3"/>
        <v>0</v>
      </c>
      <c r="H210" s="34"/>
      <c r="I210" s="32"/>
      <c r="J210" s="32"/>
      <c r="K210" s="32"/>
      <c r="L210" s="32"/>
      <c r="M210" s="32"/>
      <c r="N210" s="32"/>
      <c r="O210" s="32"/>
      <c r="P210" s="32"/>
      <c r="Q210" s="32"/>
      <c r="R210" s="32"/>
    </row>
    <row r="211" spans="1:18" x14ac:dyDescent="0.3">
      <c r="A211" s="32"/>
      <c r="B211" s="32"/>
      <c r="C211" s="32"/>
      <c r="D211" s="32"/>
      <c r="E211" s="32"/>
      <c r="F211" s="32"/>
      <c r="G211" s="33">
        <f t="shared" si="3"/>
        <v>0</v>
      </c>
      <c r="H211" s="34"/>
      <c r="I211" s="32"/>
      <c r="J211" s="32"/>
      <c r="K211" s="32"/>
      <c r="L211" s="32"/>
      <c r="M211" s="32"/>
      <c r="N211" s="32"/>
      <c r="O211" s="32"/>
      <c r="P211" s="32"/>
      <c r="Q211" s="32"/>
      <c r="R211" s="32"/>
    </row>
    <row r="212" spans="1:18" x14ac:dyDescent="0.3">
      <c r="A212" s="32"/>
      <c r="B212" s="32"/>
      <c r="C212" s="32"/>
      <c r="D212" s="32"/>
      <c r="E212" s="32"/>
      <c r="F212" s="32"/>
      <c r="G212" s="33">
        <f t="shared" si="3"/>
        <v>0</v>
      </c>
      <c r="H212" s="34"/>
      <c r="I212" s="32"/>
      <c r="J212" s="32"/>
      <c r="K212" s="32"/>
      <c r="L212" s="32"/>
      <c r="M212" s="32"/>
      <c r="N212" s="32"/>
      <c r="O212" s="32"/>
      <c r="P212" s="32"/>
      <c r="Q212" s="32"/>
      <c r="R212" s="32"/>
    </row>
    <row r="213" spans="1:18" x14ac:dyDescent="0.3">
      <c r="A213" s="32"/>
      <c r="B213" s="32"/>
      <c r="C213" s="32"/>
      <c r="D213" s="32"/>
      <c r="E213" s="32"/>
      <c r="F213" s="32"/>
      <c r="G213" s="33">
        <f t="shared" si="3"/>
        <v>0</v>
      </c>
      <c r="H213" s="34"/>
      <c r="I213" s="32"/>
      <c r="J213" s="32"/>
      <c r="K213" s="32"/>
      <c r="L213" s="32"/>
      <c r="M213" s="32"/>
      <c r="N213" s="32"/>
      <c r="O213" s="32"/>
      <c r="P213" s="32"/>
      <c r="Q213" s="32"/>
      <c r="R213" s="32"/>
    </row>
    <row r="214" spans="1:18" x14ac:dyDescent="0.3">
      <c r="A214" s="32"/>
      <c r="B214" s="32"/>
      <c r="C214" s="32"/>
      <c r="D214" s="32"/>
      <c r="E214" s="32"/>
      <c r="F214" s="32"/>
      <c r="G214" s="33">
        <f t="shared" si="3"/>
        <v>0</v>
      </c>
      <c r="H214" s="34"/>
      <c r="I214" s="32"/>
      <c r="J214" s="32"/>
      <c r="K214" s="32"/>
      <c r="L214" s="32"/>
      <c r="M214" s="32"/>
      <c r="N214" s="32"/>
      <c r="O214" s="32"/>
      <c r="P214" s="32"/>
      <c r="Q214" s="32"/>
      <c r="R214" s="32"/>
    </row>
    <row r="215" spans="1:18" x14ac:dyDescent="0.3">
      <c r="A215" s="32"/>
      <c r="B215" s="32"/>
      <c r="C215" s="32"/>
      <c r="D215" s="32"/>
      <c r="E215" s="32"/>
      <c r="F215" s="32"/>
      <c r="G215" s="33">
        <f t="shared" si="3"/>
        <v>0</v>
      </c>
      <c r="H215" s="34"/>
      <c r="I215" s="32"/>
      <c r="J215" s="32"/>
      <c r="K215" s="32"/>
      <c r="L215" s="32"/>
      <c r="M215" s="32"/>
      <c r="N215" s="32"/>
      <c r="O215" s="32"/>
      <c r="P215" s="32"/>
      <c r="Q215" s="32"/>
      <c r="R215" s="32"/>
    </row>
    <row r="216" spans="1:18" x14ac:dyDescent="0.3">
      <c r="A216" s="32"/>
      <c r="B216" s="32"/>
      <c r="C216" s="32"/>
      <c r="D216" s="32"/>
      <c r="E216" s="32"/>
      <c r="F216" s="32"/>
      <c r="G216" s="33">
        <f t="shared" si="3"/>
        <v>0</v>
      </c>
      <c r="H216" s="34"/>
      <c r="I216" s="32"/>
      <c r="J216" s="32"/>
      <c r="K216" s="32"/>
      <c r="L216" s="32"/>
      <c r="M216" s="32"/>
      <c r="N216" s="32"/>
      <c r="O216" s="32"/>
      <c r="P216" s="32"/>
      <c r="Q216" s="32"/>
      <c r="R216" s="32"/>
    </row>
    <row r="217" spans="1:18" x14ac:dyDescent="0.3">
      <c r="A217" s="32"/>
      <c r="B217" s="32"/>
      <c r="C217" s="32"/>
      <c r="D217" s="32"/>
      <c r="E217" s="32"/>
      <c r="F217" s="32"/>
      <c r="G217" s="33">
        <f t="shared" si="3"/>
        <v>0</v>
      </c>
      <c r="H217" s="34"/>
      <c r="I217" s="32"/>
      <c r="J217" s="32"/>
      <c r="K217" s="32"/>
      <c r="L217" s="32"/>
      <c r="M217" s="32"/>
      <c r="N217" s="32"/>
      <c r="O217" s="32"/>
      <c r="P217" s="32"/>
      <c r="Q217" s="32"/>
      <c r="R217" s="32"/>
    </row>
    <row r="218" spans="1:18" x14ac:dyDescent="0.3">
      <c r="A218" s="32"/>
      <c r="B218" s="32"/>
      <c r="C218" s="32"/>
      <c r="D218" s="32"/>
      <c r="E218" s="32"/>
      <c r="F218" s="32"/>
      <c r="G218" s="33">
        <f t="shared" si="3"/>
        <v>0</v>
      </c>
      <c r="H218" s="34"/>
      <c r="I218" s="32"/>
      <c r="J218" s="32"/>
      <c r="K218" s="32"/>
      <c r="L218" s="32"/>
      <c r="M218" s="32"/>
      <c r="N218" s="32"/>
      <c r="O218" s="32"/>
      <c r="P218" s="32"/>
      <c r="Q218" s="32"/>
      <c r="R218" s="32"/>
    </row>
    <row r="219" spans="1:18" x14ac:dyDescent="0.3">
      <c r="A219" s="32"/>
      <c r="B219" s="32"/>
      <c r="C219" s="32"/>
      <c r="D219" s="32"/>
      <c r="E219" s="32"/>
      <c r="F219" s="32"/>
      <c r="G219" s="33">
        <f t="shared" si="3"/>
        <v>0</v>
      </c>
      <c r="H219" s="34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spans="1:18" x14ac:dyDescent="0.3">
      <c r="A220" s="32"/>
      <c r="B220" s="32"/>
      <c r="C220" s="32"/>
      <c r="D220" s="32"/>
      <c r="E220" s="32"/>
      <c r="F220" s="32"/>
      <c r="G220" s="33">
        <f t="shared" si="3"/>
        <v>0</v>
      </c>
      <c r="H220" s="34"/>
      <c r="I220" s="32"/>
      <c r="J220" s="32"/>
      <c r="K220" s="32"/>
      <c r="L220" s="32"/>
      <c r="M220" s="32"/>
      <c r="N220" s="32"/>
      <c r="O220" s="32"/>
      <c r="P220" s="32"/>
      <c r="Q220" s="32"/>
      <c r="R220" s="32"/>
    </row>
    <row r="221" spans="1:18" x14ac:dyDescent="0.3">
      <c r="A221" s="32"/>
      <c r="B221" s="32"/>
      <c r="C221" s="32"/>
      <c r="D221" s="32"/>
      <c r="E221" s="32"/>
      <c r="F221" s="32"/>
      <c r="G221" s="33">
        <f t="shared" si="3"/>
        <v>0</v>
      </c>
      <c r="H221" s="34"/>
      <c r="I221" s="32"/>
      <c r="J221" s="32"/>
      <c r="K221" s="32"/>
      <c r="L221" s="32"/>
      <c r="M221" s="32"/>
      <c r="N221" s="32"/>
      <c r="O221" s="32"/>
      <c r="P221" s="32"/>
      <c r="Q221" s="32"/>
      <c r="R221" s="32"/>
    </row>
    <row r="222" spans="1:18" x14ac:dyDescent="0.3">
      <c r="A222" s="32"/>
      <c r="B222" s="32"/>
      <c r="C222" s="32"/>
      <c r="D222" s="32"/>
      <c r="E222" s="32"/>
      <c r="F222" s="32"/>
      <c r="G222" s="33">
        <f t="shared" si="3"/>
        <v>0</v>
      </c>
      <c r="H222" s="34"/>
      <c r="I222" s="32"/>
      <c r="J222" s="32"/>
      <c r="K222" s="32"/>
      <c r="L222" s="32"/>
      <c r="M222" s="32"/>
      <c r="N222" s="32"/>
      <c r="O222" s="32"/>
      <c r="P222" s="32"/>
      <c r="Q222" s="32"/>
      <c r="R222" s="32"/>
    </row>
    <row r="223" spans="1:18" x14ac:dyDescent="0.3">
      <c r="A223" s="32"/>
      <c r="B223" s="32"/>
      <c r="C223" s="32"/>
      <c r="D223" s="32"/>
      <c r="E223" s="32"/>
      <c r="F223" s="32"/>
      <c r="G223" s="33">
        <f t="shared" si="3"/>
        <v>0</v>
      </c>
      <c r="H223" s="34"/>
      <c r="I223" s="32"/>
      <c r="J223" s="32"/>
      <c r="K223" s="32"/>
      <c r="L223" s="32"/>
      <c r="M223" s="32"/>
      <c r="N223" s="32"/>
      <c r="O223" s="32"/>
      <c r="P223" s="32"/>
      <c r="Q223" s="32"/>
      <c r="R223" s="32"/>
    </row>
    <row r="224" spans="1:18" x14ac:dyDescent="0.3">
      <c r="A224" s="32"/>
      <c r="B224" s="32"/>
      <c r="C224" s="32"/>
      <c r="D224" s="32"/>
      <c r="E224" s="32"/>
      <c r="F224" s="32"/>
      <c r="G224" s="33">
        <f t="shared" si="3"/>
        <v>0</v>
      </c>
      <c r="H224" s="34"/>
      <c r="I224" s="32"/>
      <c r="J224" s="32"/>
      <c r="K224" s="32"/>
      <c r="L224" s="32"/>
      <c r="M224" s="32"/>
      <c r="N224" s="32"/>
      <c r="O224" s="32"/>
      <c r="P224" s="32"/>
      <c r="Q224" s="32"/>
      <c r="R224" s="32"/>
    </row>
    <row r="225" spans="1:18" x14ac:dyDescent="0.3">
      <c r="A225" s="32"/>
      <c r="B225" s="32"/>
      <c r="C225" s="32"/>
      <c r="D225" s="32"/>
      <c r="E225" s="32"/>
      <c r="F225" s="32"/>
      <c r="G225" s="33">
        <f t="shared" si="3"/>
        <v>0</v>
      </c>
      <c r="H225" s="34"/>
      <c r="I225" s="32"/>
      <c r="J225" s="32"/>
      <c r="K225" s="32"/>
      <c r="L225" s="32"/>
      <c r="M225" s="32"/>
      <c r="N225" s="32"/>
      <c r="O225" s="32"/>
      <c r="P225" s="32"/>
      <c r="Q225" s="32"/>
      <c r="R225" s="32"/>
    </row>
    <row r="226" spans="1:18" x14ac:dyDescent="0.3">
      <c r="A226" s="32"/>
      <c r="B226" s="32"/>
      <c r="C226" s="32"/>
      <c r="D226" s="32"/>
      <c r="E226" s="32"/>
      <c r="F226" s="32"/>
      <c r="G226" s="33">
        <f t="shared" si="3"/>
        <v>0</v>
      </c>
      <c r="H226" s="34"/>
      <c r="I226" s="32"/>
      <c r="J226" s="32"/>
      <c r="K226" s="32"/>
      <c r="L226" s="32"/>
      <c r="M226" s="32"/>
      <c r="N226" s="32"/>
      <c r="O226" s="32"/>
      <c r="P226" s="32"/>
      <c r="Q226" s="32"/>
      <c r="R226" s="32"/>
    </row>
    <row r="227" spans="1:18" x14ac:dyDescent="0.3">
      <c r="A227" s="32"/>
      <c r="B227" s="32"/>
      <c r="C227" s="32"/>
      <c r="D227" s="32"/>
      <c r="E227" s="32"/>
      <c r="F227" s="32"/>
      <c r="G227" s="33">
        <f t="shared" si="3"/>
        <v>0</v>
      </c>
      <c r="H227" s="34"/>
      <c r="I227" s="32"/>
      <c r="J227" s="32"/>
      <c r="K227" s="32"/>
      <c r="L227" s="32"/>
      <c r="M227" s="32"/>
      <c r="N227" s="32"/>
      <c r="O227" s="32"/>
      <c r="P227" s="32"/>
      <c r="Q227" s="32"/>
      <c r="R227" s="32"/>
    </row>
    <row r="228" spans="1:18" x14ac:dyDescent="0.3">
      <c r="A228" s="32"/>
      <c r="B228" s="32"/>
      <c r="C228" s="32"/>
      <c r="D228" s="32"/>
      <c r="E228" s="32"/>
      <c r="F228" s="32"/>
      <c r="G228" s="33">
        <f t="shared" si="3"/>
        <v>0</v>
      </c>
      <c r="H228" s="34"/>
      <c r="I228" s="32"/>
      <c r="J228" s="32"/>
      <c r="K228" s="32"/>
      <c r="L228" s="32"/>
      <c r="M228" s="32"/>
      <c r="N228" s="32"/>
      <c r="O228" s="32"/>
      <c r="P228" s="32"/>
      <c r="Q228" s="32"/>
      <c r="R228" s="32"/>
    </row>
    <row r="229" spans="1:18" x14ac:dyDescent="0.3">
      <c r="A229" s="32"/>
      <c r="B229" s="32"/>
      <c r="C229" s="32"/>
      <c r="D229" s="32"/>
      <c r="E229" s="32"/>
      <c r="F229" s="32"/>
      <c r="G229" s="33">
        <f t="shared" si="3"/>
        <v>0</v>
      </c>
      <c r="H229" s="34"/>
      <c r="I229" s="32"/>
      <c r="J229" s="32"/>
      <c r="K229" s="32"/>
      <c r="L229" s="32"/>
      <c r="M229" s="32"/>
      <c r="N229" s="32"/>
      <c r="O229" s="32"/>
      <c r="P229" s="32"/>
      <c r="Q229" s="32"/>
      <c r="R229" s="32"/>
    </row>
    <row r="230" spans="1:18" x14ac:dyDescent="0.3">
      <c r="A230" s="32"/>
      <c r="B230" s="32"/>
      <c r="C230" s="32"/>
      <c r="D230" s="32"/>
      <c r="E230" s="32"/>
      <c r="F230" s="32"/>
      <c r="G230" s="33">
        <f t="shared" si="3"/>
        <v>0</v>
      </c>
      <c r="H230" s="34"/>
      <c r="I230" s="32"/>
      <c r="J230" s="32"/>
      <c r="K230" s="32"/>
      <c r="L230" s="32"/>
      <c r="M230" s="32"/>
      <c r="N230" s="32"/>
      <c r="O230" s="32"/>
      <c r="P230" s="32"/>
      <c r="Q230" s="32"/>
      <c r="R230" s="32"/>
    </row>
    <row r="231" spans="1:18" x14ac:dyDescent="0.3">
      <c r="A231" s="32"/>
      <c r="B231" s="32"/>
      <c r="C231" s="32"/>
      <c r="D231" s="32"/>
      <c r="E231" s="32"/>
      <c r="F231" s="32"/>
      <c r="G231" s="33">
        <f t="shared" si="3"/>
        <v>0</v>
      </c>
      <c r="H231" s="34"/>
      <c r="I231" s="32"/>
      <c r="J231" s="32"/>
      <c r="K231" s="32"/>
      <c r="L231" s="32"/>
      <c r="M231" s="32"/>
      <c r="N231" s="32"/>
      <c r="O231" s="32"/>
      <c r="P231" s="32"/>
      <c r="Q231" s="32"/>
      <c r="R231" s="32"/>
    </row>
    <row r="232" spans="1:18" x14ac:dyDescent="0.3">
      <c r="A232" s="32"/>
      <c r="B232" s="32"/>
      <c r="C232" s="32"/>
      <c r="D232" s="32"/>
      <c r="E232" s="32"/>
      <c r="F232" s="32"/>
      <c r="G232" s="33">
        <f t="shared" si="3"/>
        <v>0</v>
      </c>
      <c r="H232" s="34"/>
      <c r="I232" s="32"/>
      <c r="J232" s="32"/>
      <c r="K232" s="32"/>
      <c r="L232" s="32"/>
      <c r="M232" s="32"/>
      <c r="N232" s="32"/>
      <c r="O232" s="32"/>
      <c r="P232" s="32"/>
      <c r="Q232" s="32"/>
      <c r="R232" s="32"/>
    </row>
    <row r="233" spans="1:18" x14ac:dyDescent="0.3">
      <c r="A233" s="32"/>
      <c r="B233" s="32"/>
      <c r="C233" s="32"/>
      <c r="D233" s="32"/>
      <c r="E233" s="32"/>
      <c r="F233" s="32"/>
      <c r="G233" s="33">
        <f t="shared" si="3"/>
        <v>0</v>
      </c>
      <c r="H233" s="34"/>
      <c r="I233" s="32"/>
      <c r="J233" s="32"/>
      <c r="K233" s="32"/>
      <c r="L233" s="32"/>
      <c r="M233" s="32"/>
      <c r="N233" s="32"/>
      <c r="O233" s="32"/>
      <c r="P233" s="32"/>
      <c r="Q233" s="32"/>
      <c r="R233" s="32"/>
    </row>
    <row r="234" spans="1:18" x14ac:dyDescent="0.3">
      <c r="A234" s="32"/>
      <c r="B234" s="32"/>
      <c r="C234" s="32"/>
      <c r="D234" s="32"/>
      <c r="E234" s="32"/>
      <c r="F234" s="32"/>
      <c r="G234" s="33">
        <f t="shared" si="3"/>
        <v>0</v>
      </c>
      <c r="H234" s="34"/>
      <c r="I234" s="32"/>
      <c r="J234" s="32"/>
      <c r="K234" s="32"/>
      <c r="L234" s="32"/>
      <c r="M234" s="32"/>
      <c r="N234" s="32"/>
      <c r="O234" s="32"/>
      <c r="P234" s="32"/>
      <c r="Q234" s="32"/>
      <c r="R234" s="32"/>
    </row>
    <row r="235" spans="1:18" x14ac:dyDescent="0.3">
      <c r="A235" s="32"/>
      <c r="B235" s="32"/>
      <c r="C235" s="32"/>
      <c r="D235" s="32"/>
      <c r="E235" s="32"/>
      <c r="F235" s="32"/>
      <c r="G235" s="33">
        <f t="shared" si="3"/>
        <v>0</v>
      </c>
      <c r="H235" s="34"/>
      <c r="I235" s="32"/>
      <c r="J235" s="32"/>
      <c r="K235" s="32"/>
      <c r="L235" s="32"/>
      <c r="M235" s="32"/>
      <c r="N235" s="32"/>
      <c r="O235" s="32"/>
      <c r="P235" s="32"/>
      <c r="Q235" s="32"/>
      <c r="R235" s="32"/>
    </row>
    <row r="236" spans="1:18" x14ac:dyDescent="0.3">
      <c r="A236" s="32"/>
      <c r="B236" s="32"/>
      <c r="C236" s="32"/>
      <c r="D236" s="32"/>
      <c r="E236" s="32"/>
      <c r="F236" s="32"/>
      <c r="G236" s="33">
        <f t="shared" si="3"/>
        <v>0</v>
      </c>
      <c r="H236" s="34"/>
      <c r="I236" s="32"/>
      <c r="J236" s="32"/>
      <c r="K236" s="32"/>
      <c r="L236" s="32"/>
      <c r="M236" s="32"/>
      <c r="N236" s="32"/>
      <c r="O236" s="32"/>
      <c r="P236" s="32"/>
      <c r="Q236" s="32"/>
      <c r="R236" s="32"/>
    </row>
    <row r="237" spans="1:18" x14ac:dyDescent="0.3">
      <c r="A237" s="32"/>
      <c r="B237" s="32"/>
      <c r="C237" s="32"/>
      <c r="D237" s="32"/>
      <c r="E237" s="32"/>
      <c r="F237" s="32"/>
      <c r="G237" s="33">
        <f t="shared" si="3"/>
        <v>0</v>
      </c>
      <c r="H237" s="34"/>
      <c r="I237" s="32"/>
      <c r="J237" s="32"/>
      <c r="K237" s="32"/>
      <c r="L237" s="32"/>
      <c r="M237" s="32"/>
      <c r="N237" s="32"/>
      <c r="O237" s="32"/>
      <c r="P237" s="32"/>
      <c r="Q237" s="32"/>
      <c r="R237" s="32"/>
    </row>
    <row r="238" spans="1:18" x14ac:dyDescent="0.3">
      <c r="A238" s="32"/>
      <c r="B238" s="32"/>
      <c r="C238" s="32"/>
      <c r="D238" s="32"/>
      <c r="E238" s="32"/>
      <c r="F238" s="32"/>
      <c r="G238" s="33">
        <f t="shared" si="3"/>
        <v>0</v>
      </c>
      <c r="H238" s="34"/>
      <c r="I238" s="32"/>
      <c r="J238" s="32"/>
      <c r="K238" s="32"/>
      <c r="L238" s="32"/>
      <c r="M238" s="32"/>
      <c r="N238" s="32"/>
      <c r="O238" s="32"/>
      <c r="P238" s="32"/>
      <c r="Q238" s="32"/>
      <c r="R238" s="32"/>
    </row>
    <row r="239" spans="1:18" x14ac:dyDescent="0.3">
      <c r="A239" s="32"/>
      <c r="B239" s="32"/>
      <c r="C239" s="32"/>
      <c r="D239" s="32"/>
      <c r="E239" s="32"/>
      <c r="F239" s="32"/>
      <c r="G239" s="33">
        <f t="shared" si="3"/>
        <v>0</v>
      </c>
      <c r="H239" s="34"/>
      <c r="I239" s="32"/>
      <c r="J239" s="32"/>
      <c r="K239" s="32"/>
      <c r="L239" s="32"/>
      <c r="M239" s="32"/>
      <c r="N239" s="32"/>
      <c r="O239" s="32"/>
      <c r="P239" s="32"/>
      <c r="Q239" s="32"/>
      <c r="R239" s="32"/>
    </row>
    <row r="240" spans="1:18" x14ac:dyDescent="0.3">
      <c r="A240" s="32"/>
      <c r="B240" s="32"/>
      <c r="C240" s="32"/>
      <c r="D240" s="32"/>
      <c r="E240" s="32"/>
      <c r="F240" s="32"/>
      <c r="G240" s="33">
        <f t="shared" si="3"/>
        <v>0</v>
      </c>
      <c r="H240" s="34"/>
      <c r="I240" s="32"/>
      <c r="J240" s="32"/>
      <c r="K240" s="32"/>
      <c r="L240" s="32"/>
      <c r="M240" s="32"/>
      <c r="N240" s="32"/>
      <c r="O240" s="32"/>
      <c r="P240" s="32"/>
      <c r="Q240" s="32"/>
      <c r="R240" s="32"/>
    </row>
    <row r="241" spans="1:18" x14ac:dyDescent="0.3">
      <c r="A241" s="32"/>
      <c r="B241" s="32"/>
      <c r="C241" s="32"/>
      <c r="D241" s="32"/>
      <c r="E241" s="32"/>
      <c r="F241" s="32"/>
      <c r="G241" s="33">
        <f t="shared" si="3"/>
        <v>0</v>
      </c>
      <c r="H241" s="34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1:18" x14ac:dyDescent="0.3">
      <c r="A242" s="32"/>
      <c r="B242" s="32"/>
      <c r="C242" s="32"/>
      <c r="D242" s="32"/>
      <c r="E242" s="32"/>
      <c r="F242" s="32"/>
      <c r="G242" s="33">
        <f t="shared" si="3"/>
        <v>0</v>
      </c>
      <c r="H242" s="34"/>
      <c r="I242" s="32"/>
      <c r="J242" s="32"/>
      <c r="K242" s="32"/>
      <c r="L242" s="32"/>
      <c r="M242" s="32"/>
      <c r="N242" s="32"/>
      <c r="O242" s="32"/>
      <c r="P242" s="32"/>
      <c r="Q242" s="32"/>
      <c r="R242" s="32"/>
    </row>
    <row r="243" spans="1:18" x14ac:dyDescent="0.3">
      <c r="A243" s="32"/>
      <c r="B243" s="32"/>
      <c r="C243" s="32"/>
      <c r="D243" s="32"/>
      <c r="E243" s="32"/>
      <c r="F243" s="32"/>
      <c r="G243" s="33">
        <f t="shared" si="3"/>
        <v>0</v>
      </c>
      <c r="H243" s="34"/>
      <c r="I243" s="32"/>
      <c r="J243" s="32"/>
      <c r="K243" s="32"/>
      <c r="L243" s="32"/>
      <c r="M243" s="32"/>
      <c r="N243" s="32"/>
      <c r="O243" s="32"/>
      <c r="P243" s="32"/>
      <c r="Q243" s="32"/>
      <c r="R243" s="32"/>
    </row>
    <row r="244" spans="1:18" x14ac:dyDescent="0.3">
      <c r="A244" s="32"/>
      <c r="B244" s="32"/>
      <c r="C244" s="32"/>
      <c r="D244" s="32"/>
      <c r="E244" s="32"/>
      <c r="F244" s="32"/>
      <c r="G244" s="33">
        <f t="shared" si="3"/>
        <v>0</v>
      </c>
      <c r="H244" s="34"/>
      <c r="I244" s="32"/>
      <c r="J244" s="32"/>
      <c r="K244" s="32"/>
      <c r="L244" s="32"/>
      <c r="M244" s="32"/>
      <c r="N244" s="32"/>
      <c r="O244" s="32"/>
      <c r="P244" s="32"/>
      <c r="Q244" s="32"/>
      <c r="R244" s="32"/>
    </row>
    <row r="245" spans="1:18" x14ac:dyDescent="0.3">
      <c r="A245" s="32"/>
      <c r="B245" s="32"/>
      <c r="C245" s="32"/>
      <c r="D245" s="32"/>
      <c r="E245" s="32"/>
      <c r="F245" s="32"/>
      <c r="G245" s="33">
        <f t="shared" si="3"/>
        <v>0</v>
      </c>
      <c r="H245" s="34"/>
      <c r="I245" s="32"/>
      <c r="J245" s="32"/>
      <c r="K245" s="32"/>
      <c r="L245" s="32"/>
      <c r="M245" s="32"/>
      <c r="N245" s="32"/>
      <c r="O245" s="32"/>
      <c r="P245" s="32"/>
      <c r="Q245" s="32"/>
      <c r="R245" s="32"/>
    </row>
    <row r="246" spans="1:18" x14ac:dyDescent="0.3">
      <c r="A246" s="32"/>
      <c r="B246" s="32"/>
      <c r="C246" s="32"/>
      <c r="D246" s="32"/>
      <c r="E246" s="32"/>
      <c r="F246" s="32"/>
      <c r="G246" s="33">
        <f t="shared" si="3"/>
        <v>0</v>
      </c>
      <c r="H246" s="34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r="247" spans="1:18" x14ac:dyDescent="0.3">
      <c r="A247" s="32"/>
      <c r="B247" s="32"/>
      <c r="C247" s="32"/>
      <c r="D247" s="32"/>
      <c r="E247" s="32"/>
      <c r="F247" s="32"/>
      <c r="G247" s="33">
        <f t="shared" si="3"/>
        <v>0</v>
      </c>
      <c r="H247" s="34"/>
      <c r="I247" s="32"/>
      <c r="J247" s="32"/>
      <c r="K247" s="32"/>
      <c r="L247" s="32"/>
      <c r="M247" s="32"/>
      <c r="N247" s="32"/>
      <c r="O247" s="32"/>
      <c r="P247" s="32"/>
      <c r="Q247" s="32"/>
      <c r="R247" s="32"/>
    </row>
    <row r="248" spans="1:18" x14ac:dyDescent="0.3">
      <c r="A248" s="32"/>
      <c r="B248" s="32"/>
      <c r="C248" s="32"/>
      <c r="D248" s="32"/>
      <c r="E248" s="32"/>
      <c r="F248" s="32"/>
      <c r="G248" s="33">
        <f t="shared" si="3"/>
        <v>0</v>
      </c>
      <c r="H248" s="34"/>
      <c r="I248" s="32"/>
      <c r="J248" s="32"/>
      <c r="K248" s="32"/>
      <c r="L248" s="32"/>
      <c r="M248" s="32"/>
      <c r="N248" s="32"/>
      <c r="O248" s="32"/>
      <c r="P248" s="32"/>
      <c r="Q248" s="32"/>
      <c r="R248" s="32"/>
    </row>
    <row r="249" spans="1:18" x14ac:dyDescent="0.3">
      <c r="A249" s="32"/>
      <c r="B249" s="32"/>
      <c r="C249" s="32"/>
      <c r="D249" s="32"/>
      <c r="E249" s="32"/>
      <c r="F249" s="32"/>
      <c r="G249" s="33">
        <f t="shared" si="3"/>
        <v>0</v>
      </c>
      <c r="H249" s="34"/>
      <c r="I249" s="32"/>
      <c r="J249" s="32"/>
      <c r="K249" s="32"/>
      <c r="L249" s="32"/>
      <c r="M249" s="32"/>
      <c r="N249" s="32"/>
      <c r="O249" s="32"/>
      <c r="P249" s="32"/>
      <c r="Q249" s="32"/>
      <c r="R249" s="32"/>
    </row>
    <row r="250" spans="1:18" x14ac:dyDescent="0.3">
      <c r="A250" s="32"/>
      <c r="B250" s="32"/>
      <c r="C250" s="32"/>
      <c r="D250" s="32"/>
      <c r="E250" s="32"/>
      <c r="F250" s="32"/>
      <c r="G250" s="33">
        <f t="shared" si="3"/>
        <v>0</v>
      </c>
      <c r="H250" s="34"/>
      <c r="I250" s="32"/>
      <c r="J250" s="32"/>
      <c r="K250" s="32"/>
      <c r="L250" s="32"/>
      <c r="M250" s="32"/>
      <c r="N250" s="32"/>
      <c r="O250" s="32"/>
      <c r="P250" s="32"/>
      <c r="Q250" s="32"/>
      <c r="R250" s="32"/>
    </row>
    <row r="251" spans="1:18" x14ac:dyDescent="0.3">
      <c r="A251" s="32"/>
      <c r="B251" s="32"/>
      <c r="C251" s="32"/>
      <c r="D251" s="32"/>
      <c r="E251" s="32"/>
      <c r="F251" s="32"/>
      <c r="G251" s="33">
        <f t="shared" si="3"/>
        <v>0</v>
      </c>
      <c r="H251" s="34"/>
      <c r="I251" s="32"/>
      <c r="J251" s="32"/>
      <c r="K251" s="32"/>
      <c r="L251" s="32"/>
      <c r="M251" s="32"/>
      <c r="N251" s="32"/>
      <c r="O251" s="32"/>
      <c r="P251" s="32"/>
      <c r="Q251" s="32"/>
      <c r="R251" s="32"/>
    </row>
    <row r="252" spans="1:18" x14ac:dyDescent="0.3">
      <c r="A252" s="32"/>
      <c r="B252" s="32"/>
      <c r="C252" s="32"/>
      <c r="D252" s="32"/>
      <c r="E252" s="32"/>
      <c r="F252" s="32"/>
      <c r="G252" s="33">
        <f t="shared" si="3"/>
        <v>0</v>
      </c>
      <c r="H252" s="34"/>
      <c r="I252" s="32"/>
      <c r="J252" s="32"/>
      <c r="K252" s="32"/>
      <c r="L252" s="32"/>
      <c r="M252" s="32"/>
      <c r="N252" s="32"/>
      <c r="O252" s="32"/>
      <c r="P252" s="32"/>
      <c r="Q252" s="32"/>
      <c r="R252" s="32"/>
    </row>
    <row r="253" spans="1:18" x14ac:dyDescent="0.3">
      <c r="A253" s="32"/>
      <c r="B253" s="32"/>
      <c r="C253" s="32"/>
      <c r="D253" s="32"/>
      <c r="E253" s="32"/>
      <c r="F253" s="32"/>
      <c r="G253" s="33">
        <f t="shared" si="3"/>
        <v>0</v>
      </c>
      <c r="H253" s="34"/>
      <c r="I253" s="32"/>
      <c r="J253" s="32"/>
      <c r="K253" s="32"/>
      <c r="L253" s="32"/>
      <c r="M253" s="32"/>
      <c r="N253" s="32"/>
      <c r="O253" s="32"/>
      <c r="P253" s="32"/>
      <c r="Q253" s="32"/>
      <c r="R253" s="32"/>
    </row>
    <row r="254" spans="1:18" x14ac:dyDescent="0.3">
      <c r="A254" s="32"/>
      <c r="B254" s="32"/>
      <c r="C254" s="32"/>
      <c r="D254" s="32"/>
      <c r="E254" s="32"/>
      <c r="F254" s="32"/>
      <c r="G254" s="33">
        <f t="shared" si="3"/>
        <v>0</v>
      </c>
      <c r="H254" s="34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1:18" x14ac:dyDescent="0.3">
      <c r="A255" s="32"/>
      <c r="B255" s="32"/>
      <c r="C255" s="32"/>
      <c r="D255" s="32"/>
      <c r="E255" s="32"/>
      <c r="F255" s="32"/>
      <c r="G255" s="33">
        <f t="shared" si="3"/>
        <v>0</v>
      </c>
      <c r="H255" s="34"/>
      <c r="I255" s="32"/>
      <c r="J255" s="32"/>
      <c r="K255" s="32"/>
      <c r="L255" s="32"/>
      <c r="M255" s="32"/>
      <c r="N255" s="32"/>
      <c r="O255" s="32"/>
      <c r="P255" s="32"/>
      <c r="Q255" s="32"/>
      <c r="R255" s="32"/>
    </row>
    <row r="256" spans="1:18" x14ac:dyDescent="0.3">
      <c r="A256" s="32"/>
      <c r="B256" s="32"/>
      <c r="C256" s="32"/>
      <c r="D256" s="32"/>
      <c r="E256" s="32"/>
      <c r="F256" s="32"/>
      <c r="G256" s="33">
        <f t="shared" si="3"/>
        <v>0</v>
      </c>
      <c r="H256" s="34"/>
      <c r="I256" s="32"/>
      <c r="J256" s="32"/>
      <c r="K256" s="32"/>
      <c r="L256" s="32"/>
      <c r="M256" s="32"/>
      <c r="N256" s="32"/>
      <c r="O256" s="32"/>
      <c r="P256" s="32"/>
      <c r="Q256" s="32"/>
      <c r="R256" s="32"/>
    </row>
    <row r="257" spans="1:18" x14ac:dyDescent="0.3">
      <c r="A257" s="32"/>
      <c r="B257" s="32"/>
      <c r="C257" s="32"/>
      <c r="D257" s="32"/>
      <c r="E257" s="32"/>
      <c r="F257" s="32"/>
      <c r="G257" s="33">
        <f t="shared" si="3"/>
        <v>0</v>
      </c>
      <c r="H257" s="34"/>
      <c r="I257" s="32"/>
      <c r="J257" s="32"/>
      <c r="K257" s="32"/>
      <c r="L257" s="32"/>
      <c r="M257" s="32"/>
      <c r="N257" s="32"/>
      <c r="O257" s="32"/>
      <c r="P257" s="32"/>
      <c r="Q257" s="32"/>
      <c r="R257" s="32"/>
    </row>
    <row r="258" spans="1:18" x14ac:dyDescent="0.3">
      <c r="A258" s="32"/>
      <c r="B258" s="32"/>
      <c r="C258" s="32"/>
      <c r="D258" s="32"/>
      <c r="E258" s="32"/>
      <c r="F258" s="32"/>
      <c r="G258" s="33">
        <f t="shared" si="3"/>
        <v>0</v>
      </c>
      <c r="H258" s="34"/>
      <c r="I258" s="32"/>
      <c r="J258" s="32"/>
      <c r="K258" s="32"/>
      <c r="L258" s="32"/>
      <c r="M258" s="32"/>
      <c r="N258" s="32"/>
      <c r="O258" s="32"/>
      <c r="P258" s="32"/>
      <c r="Q258" s="32"/>
      <c r="R258" s="32"/>
    </row>
    <row r="259" spans="1:18" x14ac:dyDescent="0.3">
      <c r="A259" s="32"/>
      <c r="B259" s="32"/>
      <c r="C259" s="32"/>
      <c r="D259" s="32"/>
      <c r="E259" s="32"/>
      <c r="F259" s="32"/>
      <c r="G259" s="33">
        <f t="shared" si="3"/>
        <v>0</v>
      </c>
      <c r="H259" s="34"/>
      <c r="I259" s="32"/>
      <c r="J259" s="32"/>
      <c r="K259" s="32"/>
      <c r="L259" s="32"/>
      <c r="M259" s="32"/>
      <c r="N259" s="32"/>
      <c r="O259" s="32"/>
      <c r="P259" s="32"/>
      <c r="Q259" s="32"/>
      <c r="R259" s="32"/>
    </row>
    <row r="260" spans="1:18" x14ac:dyDescent="0.3">
      <c r="A260" s="32"/>
      <c r="B260" s="32"/>
      <c r="C260" s="32"/>
      <c r="D260" s="32"/>
      <c r="E260" s="32"/>
      <c r="F260" s="32"/>
      <c r="G260" s="33">
        <f t="shared" si="3"/>
        <v>0</v>
      </c>
      <c r="H260" s="34"/>
      <c r="I260" s="32"/>
      <c r="J260" s="32"/>
      <c r="K260" s="32"/>
      <c r="L260" s="32"/>
      <c r="M260" s="32"/>
      <c r="N260" s="32"/>
      <c r="O260" s="32"/>
      <c r="P260" s="32"/>
      <c r="Q260" s="32"/>
      <c r="R260" s="32"/>
    </row>
    <row r="261" spans="1:18" x14ac:dyDescent="0.3">
      <c r="A261" s="32"/>
      <c r="B261" s="32"/>
      <c r="C261" s="32"/>
      <c r="D261" s="32"/>
      <c r="E261" s="32"/>
      <c r="F261" s="32"/>
      <c r="G261" s="33">
        <f t="shared" si="3"/>
        <v>0</v>
      </c>
      <c r="H261" s="34"/>
      <c r="I261" s="32"/>
      <c r="J261" s="32"/>
      <c r="K261" s="32"/>
      <c r="L261" s="32"/>
      <c r="M261" s="32"/>
      <c r="N261" s="32"/>
      <c r="O261" s="32"/>
      <c r="P261" s="32"/>
      <c r="Q261" s="32"/>
      <c r="R261" s="32"/>
    </row>
    <row r="262" spans="1:18" x14ac:dyDescent="0.3">
      <c r="A262" s="32"/>
      <c r="B262" s="32"/>
      <c r="C262" s="32"/>
      <c r="D262" s="32"/>
      <c r="E262" s="32"/>
      <c r="F262" s="32"/>
      <c r="G262" s="33">
        <f t="shared" si="3"/>
        <v>0</v>
      </c>
      <c r="H262" s="34"/>
      <c r="I262" s="32"/>
      <c r="J262" s="32"/>
      <c r="K262" s="32"/>
      <c r="L262" s="32"/>
      <c r="M262" s="32"/>
      <c r="N262" s="32"/>
      <c r="O262" s="32"/>
      <c r="P262" s="32"/>
      <c r="Q262" s="32"/>
      <c r="R262" s="32"/>
    </row>
    <row r="263" spans="1:18" x14ac:dyDescent="0.3">
      <c r="A263" s="32"/>
      <c r="B263" s="32"/>
      <c r="C263" s="32"/>
      <c r="D263" s="32"/>
      <c r="E263" s="32"/>
      <c r="F263" s="32"/>
      <c r="G263" s="33">
        <f t="shared" si="3"/>
        <v>0</v>
      </c>
      <c r="H263" s="34"/>
      <c r="I263" s="32"/>
      <c r="J263" s="32"/>
      <c r="K263" s="32"/>
      <c r="L263" s="32"/>
      <c r="M263" s="32"/>
      <c r="N263" s="32"/>
      <c r="O263" s="32"/>
      <c r="P263" s="32"/>
      <c r="Q263" s="32"/>
      <c r="R263" s="32"/>
    </row>
    <row r="264" spans="1:18" x14ac:dyDescent="0.3">
      <c r="A264" s="32"/>
      <c r="B264" s="32"/>
      <c r="C264" s="32"/>
      <c r="D264" s="32"/>
      <c r="E264" s="32"/>
      <c r="F264" s="32"/>
      <c r="G264" s="33">
        <f t="shared" si="3"/>
        <v>0</v>
      </c>
      <c r="H264" s="34"/>
      <c r="I264" s="32"/>
      <c r="J264" s="32"/>
      <c r="K264" s="32"/>
      <c r="L264" s="32"/>
      <c r="M264" s="32"/>
      <c r="N264" s="32"/>
      <c r="O264" s="32"/>
      <c r="P264" s="32"/>
      <c r="Q264" s="32"/>
      <c r="R264" s="32"/>
    </row>
    <row r="265" spans="1:18" x14ac:dyDescent="0.3">
      <c r="A265" s="32"/>
      <c r="B265" s="32"/>
      <c r="C265" s="32"/>
      <c r="D265" s="32"/>
      <c r="E265" s="32"/>
      <c r="F265" s="32"/>
      <c r="G265" s="33">
        <f t="shared" si="3"/>
        <v>0</v>
      </c>
      <c r="H265" s="34"/>
      <c r="I265" s="32"/>
      <c r="J265" s="32"/>
      <c r="K265" s="32"/>
      <c r="L265" s="32"/>
      <c r="M265" s="32"/>
      <c r="N265" s="32"/>
      <c r="O265" s="32"/>
      <c r="P265" s="32"/>
      <c r="Q265" s="32"/>
      <c r="R265" s="32"/>
    </row>
    <row r="266" spans="1:18" x14ac:dyDescent="0.3">
      <c r="A266" s="32"/>
      <c r="B266" s="32"/>
      <c r="C266" s="32"/>
      <c r="D266" s="32"/>
      <c r="E266" s="32"/>
      <c r="F266" s="32"/>
      <c r="G266" s="33">
        <f t="shared" si="3"/>
        <v>0</v>
      </c>
      <c r="H266" s="34"/>
      <c r="I266" s="32"/>
      <c r="J266" s="32"/>
      <c r="K266" s="32"/>
      <c r="L266" s="32"/>
      <c r="M266" s="32"/>
      <c r="N266" s="32"/>
      <c r="O266" s="32"/>
      <c r="P266" s="32"/>
      <c r="Q266" s="32"/>
      <c r="R266" s="32"/>
    </row>
    <row r="267" spans="1:18" x14ac:dyDescent="0.3">
      <c r="A267" s="32"/>
      <c r="B267" s="32"/>
      <c r="C267" s="32"/>
      <c r="D267" s="32"/>
      <c r="E267" s="32"/>
      <c r="F267" s="32"/>
      <c r="G267" s="33">
        <f t="shared" si="3"/>
        <v>0</v>
      </c>
      <c r="H267" s="34"/>
      <c r="I267" s="32"/>
      <c r="J267" s="32"/>
      <c r="K267" s="32"/>
      <c r="L267" s="32"/>
      <c r="M267" s="32"/>
      <c r="N267" s="32"/>
      <c r="O267" s="32"/>
      <c r="P267" s="32"/>
      <c r="Q267" s="32"/>
      <c r="R267" s="32"/>
    </row>
    <row r="268" spans="1:18" x14ac:dyDescent="0.3">
      <c r="A268" s="32"/>
      <c r="B268" s="32"/>
      <c r="C268" s="32"/>
      <c r="D268" s="32"/>
      <c r="E268" s="32"/>
      <c r="F268" s="32"/>
      <c r="G268" s="33">
        <f t="shared" si="3"/>
        <v>0</v>
      </c>
      <c r="H268" s="34"/>
      <c r="I268" s="32"/>
      <c r="J268" s="32"/>
      <c r="K268" s="32"/>
      <c r="L268" s="32"/>
      <c r="M268" s="32"/>
      <c r="N268" s="32"/>
      <c r="O268" s="32"/>
      <c r="P268" s="32"/>
      <c r="Q268" s="32"/>
      <c r="R268" s="32"/>
    </row>
    <row r="269" spans="1:18" x14ac:dyDescent="0.3">
      <c r="A269" s="32"/>
      <c r="B269" s="32"/>
      <c r="C269" s="32"/>
      <c r="D269" s="32"/>
      <c r="E269" s="32"/>
      <c r="F269" s="32"/>
      <c r="G269" s="33">
        <f t="shared" ref="G269:G332" si="4">ABS((E269*1000+F269)-(C269*1000+D269))/1000</f>
        <v>0</v>
      </c>
      <c r="H269" s="34"/>
      <c r="I269" s="32"/>
      <c r="J269" s="32"/>
      <c r="K269" s="32"/>
      <c r="L269" s="32"/>
      <c r="M269" s="32"/>
      <c r="N269" s="32"/>
      <c r="O269" s="32"/>
      <c r="P269" s="32"/>
      <c r="Q269" s="32"/>
      <c r="R269" s="32"/>
    </row>
    <row r="270" spans="1:18" x14ac:dyDescent="0.3">
      <c r="A270" s="32"/>
      <c r="B270" s="32"/>
      <c r="C270" s="32"/>
      <c r="D270" s="32"/>
      <c r="E270" s="32"/>
      <c r="F270" s="32"/>
      <c r="G270" s="33">
        <f t="shared" si="4"/>
        <v>0</v>
      </c>
      <c r="H270" s="34"/>
      <c r="I270" s="32"/>
      <c r="J270" s="32"/>
      <c r="K270" s="32"/>
      <c r="L270" s="32"/>
      <c r="M270" s="32"/>
      <c r="N270" s="32"/>
      <c r="O270" s="32"/>
      <c r="P270" s="32"/>
      <c r="Q270" s="32"/>
      <c r="R270" s="32"/>
    </row>
    <row r="271" spans="1:18" x14ac:dyDescent="0.3">
      <c r="A271" s="32"/>
      <c r="B271" s="32"/>
      <c r="C271" s="32"/>
      <c r="D271" s="32"/>
      <c r="E271" s="32"/>
      <c r="F271" s="32"/>
      <c r="G271" s="33">
        <f t="shared" si="4"/>
        <v>0</v>
      </c>
      <c r="H271" s="34"/>
      <c r="I271" s="32"/>
      <c r="J271" s="32"/>
      <c r="K271" s="32"/>
      <c r="L271" s="32"/>
      <c r="M271" s="32"/>
      <c r="N271" s="32"/>
      <c r="O271" s="32"/>
      <c r="P271" s="32"/>
      <c r="Q271" s="32"/>
      <c r="R271" s="32"/>
    </row>
    <row r="272" spans="1:18" x14ac:dyDescent="0.3">
      <c r="A272" s="32"/>
      <c r="B272" s="32"/>
      <c r="C272" s="32"/>
      <c r="D272" s="32"/>
      <c r="E272" s="32"/>
      <c r="F272" s="32"/>
      <c r="G272" s="33">
        <f t="shared" si="4"/>
        <v>0</v>
      </c>
      <c r="H272" s="34"/>
      <c r="I272" s="32"/>
      <c r="J272" s="32"/>
      <c r="K272" s="32"/>
      <c r="L272" s="32"/>
      <c r="M272" s="32"/>
      <c r="N272" s="32"/>
      <c r="O272" s="32"/>
      <c r="P272" s="32"/>
      <c r="Q272" s="32"/>
      <c r="R272" s="32"/>
    </row>
    <row r="273" spans="1:18" x14ac:dyDescent="0.3">
      <c r="A273" s="32"/>
      <c r="B273" s="32"/>
      <c r="C273" s="32"/>
      <c r="D273" s="32"/>
      <c r="E273" s="32"/>
      <c r="F273" s="32"/>
      <c r="G273" s="33">
        <f t="shared" si="4"/>
        <v>0</v>
      </c>
      <c r="H273" s="34"/>
      <c r="I273" s="32"/>
      <c r="J273" s="32"/>
      <c r="K273" s="32"/>
      <c r="L273" s="32"/>
      <c r="M273" s="32"/>
      <c r="N273" s="32"/>
      <c r="O273" s="32"/>
      <c r="P273" s="32"/>
      <c r="Q273" s="32"/>
      <c r="R273" s="32"/>
    </row>
    <row r="274" spans="1:18" x14ac:dyDescent="0.3">
      <c r="A274" s="32"/>
      <c r="B274" s="32"/>
      <c r="C274" s="32"/>
      <c r="D274" s="32"/>
      <c r="E274" s="32"/>
      <c r="F274" s="32"/>
      <c r="G274" s="33">
        <f t="shared" si="4"/>
        <v>0</v>
      </c>
      <c r="H274" s="34"/>
      <c r="I274" s="32"/>
      <c r="J274" s="32"/>
      <c r="K274" s="32"/>
      <c r="L274" s="32"/>
      <c r="M274" s="32"/>
      <c r="N274" s="32"/>
      <c r="O274" s="32"/>
      <c r="P274" s="32"/>
      <c r="Q274" s="32"/>
      <c r="R274" s="32"/>
    </row>
    <row r="275" spans="1:18" x14ac:dyDescent="0.3">
      <c r="A275" s="32"/>
      <c r="B275" s="32"/>
      <c r="C275" s="32"/>
      <c r="D275" s="32"/>
      <c r="E275" s="32"/>
      <c r="F275" s="32"/>
      <c r="G275" s="33">
        <f t="shared" si="4"/>
        <v>0</v>
      </c>
      <c r="H275" s="34"/>
      <c r="I275" s="32"/>
      <c r="J275" s="32"/>
      <c r="K275" s="32"/>
      <c r="L275" s="32"/>
      <c r="M275" s="32"/>
      <c r="N275" s="32"/>
      <c r="O275" s="32"/>
      <c r="P275" s="32"/>
      <c r="Q275" s="32"/>
      <c r="R275" s="32"/>
    </row>
    <row r="276" spans="1:18" x14ac:dyDescent="0.3">
      <c r="A276" s="32"/>
      <c r="B276" s="32"/>
      <c r="C276" s="32"/>
      <c r="D276" s="32"/>
      <c r="E276" s="32"/>
      <c r="F276" s="32"/>
      <c r="G276" s="33">
        <f t="shared" si="4"/>
        <v>0</v>
      </c>
      <c r="H276" s="34"/>
      <c r="I276" s="32"/>
      <c r="J276" s="32"/>
      <c r="K276" s="32"/>
      <c r="L276" s="32"/>
      <c r="M276" s="32"/>
      <c r="N276" s="32"/>
      <c r="O276" s="32"/>
      <c r="P276" s="32"/>
      <c r="Q276" s="32"/>
      <c r="R276" s="32"/>
    </row>
    <row r="277" spans="1:18" x14ac:dyDescent="0.3">
      <c r="A277" s="32"/>
      <c r="B277" s="32"/>
      <c r="C277" s="32"/>
      <c r="D277" s="32"/>
      <c r="E277" s="32"/>
      <c r="F277" s="32"/>
      <c r="G277" s="33">
        <f t="shared" si="4"/>
        <v>0</v>
      </c>
      <c r="H277" s="34"/>
      <c r="I277" s="32"/>
      <c r="J277" s="32"/>
      <c r="K277" s="32"/>
      <c r="L277" s="32"/>
      <c r="M277" s="32"/>
      <c r="N277" s="32"/>
      <c r="O277" s="32"/>
      <c r="P277" s="32"/>
      <c r="Q277" s="32"/>
      <c r="R277" s="32"/>
    </row>
    <row r="278" spans="1:18" x14ac:dyDescent="0.3">
      <c r="A278" s="32"/>
      <c r="B278" s="32"/>
      <c r="C278" s="32"/>
      <c r="D278" s="32"/>
      <c r="E278" s="32"/>
      <c r="F278" s="32"/>
      <c r="G278" s="33">
        <f t="shared" si="4"/>
        <v>0</v>
      </c>
      <c r="H278" s="34"/>
      <c r="I278" s="32"/>
      <c r="J278" s="32"/>
      <c r="K278" s="32"/>
      <c r="L278" s="32"/>
      <c r="M278" s="32"/>
      <c r="N278" s="32"/>
      <c r="O278" s="32"/>
      <c r="P278" s="32"/>
      <c r="Q278" s="32"/>
      <c r="R278" s="32"/>
    </row>
    <row r="279" spans="1:18" x14ac:dyDescent="0.3">
      <c r="A279" s="32"/>
      <c r="B279" s="32"/>
      <c r="C279" s="32"/>
      <c r="D279" s="32"/>
      <c r="E279" s="32"/>
      <c r="F279" s="32"/>
      <c r="G279" s="33">
        <f t="shared" si="4"/>
        <v>0</v>
      </c>
      <c r="H279" s="34"/>
      <c r="I279" s="32"/>
      <c r="J279" s="32"/>
      <c r="K279" s="32"/>
      <c r="L279" s="32"/>
      <c r="M279" s="32"/>
      <c r="N279" s="32"/>
      <c r="O279" s="32"/>
      <c r="P279" s="32"/>
      <c r="Q279" s="32"/>
      <c r="R279" s="32"/>
    </row>
    <row r="280" spans="1:18" x14ac:dyDescent="0.3">
      <c r="A280" s="32"/>
      <c r="B280" s="32"/>
      <c r="C280" s="32"/>
      <c r="D280" s="32"/>
      <c r="E280" s="32"/>
      <c r="F280" s="32"/>
      <c r="G280" s="33">
        <f t="shared" si="4"/>
        <v>0</v>
      </c>
      <c r="H280" s="34"/>
      <c r="I280" s="32"/>
      <c r="J280" s="32"/>
      <c r="K280" s="32"/>
      <c r="L280" s="32"/>
      <c r="M280" s="32"/>
      <c r="N280" s="32"/>
      <c r="O280" s="32"/>
      <c r="P280" s="32"/>
      <c r="Q280" s="32"/>
      <c r="R280" s="32"/>
    </row>
    <row r="281" spans="1:18" x14ac:dyDescent="0.3">
      <c r="A281" s="32"/>
      <c r="B281" s="32"/>
      <c r="C281" s="32"/>
      <c r="D281" s="32"/>
      <c r="E281" s="32"/>
      <c r="F281" s="32"/>
      <c r="G281" s="33">
        <f t="shared" si="4"/>
        <v>0</v>
      </c>
      <c r="H281" s="34"/>
      <c r="I281" s="32"/>
      <c r="J281" s="32"/>
      <c r="K281" s="32"/>
      <c r="L281" s="32"/>
      <c r="M281" s="32"/>
      <c r="N281" s="32"/>
      <c r="O281" s="32"/>
      <c r="P281" s="32"/>
      <c r="Q281" s="32"/>
      <c r="R281" s="32"/>
    </row>
    <row r="282" spans="1:18" x14ac:dyDescent="0.3">
      <c r="A282" s="32"/>
      <c r="B282" s="32"/>
      <c r="C282" s="32"/>
      <c r="D282" s="32"/>
      <c r="E282" s="32"/>
      <c r="F282" s="32"/>
      <c r="G282" s="33">
        <f t="shared" si="4"/>
        <v>0</v>
      </c>
      <c r="H282" s="34"/>
      <c r="I282" s="32"/>
      <c r="J282" s="32"/>
      <c r="K282" s="32"/>
      <c r="L282" s="32"/>
      <c r="M282" s="32"/>
      <c r="N282" s="32"/>
      <c r="O282" s="32"/>
      <c r="P282" s="32"/>
      <c r="Q282" s="32"/>
      <c r="R282" s="32"/>
    </row>
    <row r="283" spans="1:18" x14ac:dyDescent="0.3">
      <c r="A283" s="32"/>
      <c r="B283" s="32"/>
      <c r="C283" s="32"/>
      <c r="D283" s="32"/>
      <c r="E283" s="32"/>
      <c r="F283" s="32"/>
      <c r="G283" s="33">
        <f t="shared" si="4"/>
        <v>0</v>
      </c>
      <c r="H283" s="34"/>
      <c r="I283" s="32"/>
      <c r="J283" s="32"/>
      <c r="K283" s="32"/>
      <c r="L283" s="32"/>
      <c r="M283" s="32"/>
      <c r="N283" s="32"/>
      <c r="O283" s="32"/>
      <c r="P283" s="32"/>
      <c r="Q283" s="32"/>
      <c r="R283" s="32"/>
    </row>
    <row r="284" spans="1:18" x14ac:dyDescent="0.3">
      <c r="A284" s="32"/>
      <c r="B284" s="32"/>
      <c r="C284" s="32"/>
      <c r="D284" s="32"/>
      <c r="E284" s="32"/>
      <c r="F284" s="32"/>
      <c r="G284" s="33">
        <f t="shared" si="4"/>
        <v>0</v>
      </c>
      <c r="H284" s="34"/>
      <c r="I284" s="32"/>
      <c r="J284" s="32"/>
      <c r="K284" s="32"/>
      <c r="L284" s="32"/>
      <c r="M284" s="32"/>
      <c r="N284" s="32"/>
      <c r="O284" s="32"/>
      <c r="P284" s="32"/>
      <c r="Q284" s="32"/>
      <c r="R284" s="32"/>
    </row>
    <row r="285" spans="1:18" x14ac:dyDescent="0.3">
      <c r="A285" s="32"/>
      <c r="B285" s="32"/>
      <c r="C285" s="32"/>
      <c r="D285" s="32"/>
      <c r="E285" s="32"/>
      <c r="F285" s="32"/>
      <c r="G285" s="33">
        <f t="shared" si="4"/>
        <v>0</v>
      </c>
      <c r="H285" s="34"/>
      <c r="I285" s="32"/>
      <c r="J285" s="32"/>
      <c r="K285" s="32"/>
      <c r="L285" s="32"/>
      <c r="M285" s="32"/>
      <c r="N285" s="32"/>
      <c r="O285" s="32"/>
      <c r="P285" s="32"/>
      <c r="Q285" s="32"/>
      <c r="R285" s="32"/>
    </row>
    <row r="286" spans="1:18" x14ac:dyDescent="0.3">
      <c r="A286" s="32"/>
      <c r="B286" s="32"/>
      <c r="C286" s="32"/>
      <c r="D286" s="32"/>
      <c r="E286" s="32"/>
      <c r="F286" s="32"/>
      <c r="G286" s="33">
        <f t="shared" si="4"/>
        <v>0</v>
      </c>
      <c r="H286" s="34"/>
      <c r="I286" s="32"/>
      <c r="J286" s="32"/>
      <c r="K286" s="32"/>
      <c r="L286" s="32"/>
      <c r="M286" s="32"/>
      <c r="N286" s="32"/>
      <c r="O286" s="32"/>
      <c r="P286" s="32"/>
      <c r="Q286" s="32"/>
      <c r="R286" s="32"/>
    </row>
    <row r="287" spans="1:18" x14ac:dyDescent="0.3">
      <c r="A287" s="32"/>
      <c r="B287" s="32"/>
      <c r="C287" s="32"/>
      <c r="D287" s="32"/>
      <c r="E287" s="32"/>
      <c r="F287" s="32"/>
      <c r="G287" s="33">
        <f t="shared" si="4"/>
        <v>0</v>
      </c>
      <c r="H287" s="34"/>
      <c r="I287" s="32"/>
      <c r="J287" s="32"/>
      <c r="K287" s="32"/>
      <c r="L287" s="32"/>
      <c r="M287" s="32"/>
      <c r="N287" s="32"/>
      <c r="O287" s="32"/>
      <c r="P287" s="32"/>
      <c r="Q287" s="32"/>
      <c r="R287" s="32"/>
    </row>
    <row r="288" spans="1:18" x14ac:dyDescent="0.3">
      <c r="A288" s="32"/>
      <c r="B288" s="32"/>
      <c r="C288" s="32"/>
      <c r="D288" s="32"/>
      <c r="E288" s="32"/>
      <c r="F288" s="32"/>
      <c r="G288" s="33">
        <f t="shared" si="4"/>
        <v>0</v>
      </c>
      <c r="H288" s="34"/>
      <c r="I288" s="32"/>
      <c r="J288" s="32"/>
      <c r="K288" s="32"/>
      <c r="L288" s="32"/>
      <c r="M288" s="32"/>
      <c r="N288" s="32"/>
      <c r="O288" s="32"/>
      <c r="P288" s="32"/>
      <c r="Q288" s="32"/>
      <c r="R288" s="32"/>
    </row>
    <row r="289" spans="1:18" x14ac:dyDescent="0.3">
      <c r="A289" s="32"/>
      <c r="B289" s="32"/>
      <c r="C289" s="32"/>
      <c r="D289" s="32"/>
      <c r="E289" s="32"/>
      <c r="F289" s="32"/>
      <c r="G289" s="33">
        <f t="shared" si="4"/>
        <v>0</v>
      </c>
      <c r="H289" s="34"/>
      <c r="I289" s="32"/>
      <c r="J289" s="32"/>
      <c r="K289" s="32"/>
      <c r="L289" s="32"/>
      <c r="M289" s="32"/>
      <c r="N289" s="32"/>
      <c r="O289" s="32"/>
      <c r="P289" s="32"/>
      <c r="Q289" s="32"/>
      <c r="R289" s="32"/>
    </row>
    <row r="290" spans="1:18" x14ac:dyDescent="0.3">
      <c r="A290" s="32"/>
      <c r="B290" s="32"/>
      <c r="C290" s="32"/>
      <c r="D290" s="32"/>
      <c r="E290" s="32"/>
      <c r="F290" s="32"/>
      <c r="G290" s="33">
        <f t="shared" si="4"/>
        <v>0</v>
      </c>
      <c r="H290" s="34"/>
      <c r="I290" s="32"/>
      <c r="J290" s="32"/>
      <c r="K290" s="32"/>
      <c r="L290" s="32"/>
      <c r="M290" s="32"/>
      <c r="N290" s="32"/>
      <c r="O290" s="32"/>
      <c r="P290" s="32"/>
      <c r="Q290" s="32"/>
      <c r="R290" s="32"/>
    </row>
    <row r="291" spans="1:18" x14ac:dyDescent="0.3">
      <c r="A291" s="32"/>
      <c r="B291" s="32"/>
      <c r="C291" s="32"/>
      <c r="D291" s="32"/>
      <c r="E291" s="32"/>
      <c r="F291" s="32"/>
      <c r="G291" s="33">
        <f t="shared" si="4"/>
        <v>0</v>
      </c>
      <c r="H291" s="34"/>
      <c r="I291" s="32"/>
      <c r="J291" s="32"/>
      <c r="K291" s="32"/>
      <c r="L291" s="32"/>
      <c r="M291" s="32"/>
      <c r="N291" s="32"/>
      <c r="O291" s="32"/>
      <c r="P291" s="32"/>
      <c r="Q291" s="32"/>
      <c r="R291" s="32"/>
    </row>
    <row r="292" spans="1:18" x14ac:dyDescent="0.3">
      <c r="A292" s="32"/>
      <c r="B292" s="32"/>
      <c r="C292" s="32"/>
      <c r="D292" s="32"/>
      <c r="E292" s="32"/>
      <c r="F292" s="32"/>
      <c r="G292" s="33">
        <f t="shared" si="4"/>
        <v>0</v>
      </c>
      <c r="H292" s="34"/>
      <c r="I292" s="32"/>
      <c r="J292" s="32"/>
      <c r="K292" s="32"/>
      <c r="L292" s="32"/>
      <c r="M292" s="32"/>
      <c r="N292" s="32"/>
      <c r="O292" s="32"/>
      <c r="P292" s="32"/>
      <c r="Q292" s="32"/>
      <c r="R292" s="32"/>
    </row>
    <row r="293" spans="1:18" x14ac:dyDescent="0.3">
      <c r="A293" s="32"/>
      <c r="B293" s="32"/>
      <c r="C293" s="32"/>
      <c r="D293" s="32"/>
      <c r="E293" s="32"/>
      <c r="F293" s="32"/>
      <c r="G293" s="33">
        <f t="shared" si="4"/>
        <v>0</v>
      </c>
      <c r="H293" s="34"/>
      <c r="I293" s="32"/>
      <c r="J293" s="32"/>
      <c r="K293" s="32"/>
      <c r="L293" s="32"/>
      <c r="M293" s="32"/>
      <c r="N293" s="32"/>
      <c r="O293" s="32"/>
      <c r="P293" s="32"/>
      <c r="Q293" s="32"/>
      <c r="R293" s="32"/>
    </row>
    <row r="294" spans="1:18" x14ac:dyDescent="0.3">
      <c r="A294" s="32"/>
      <c r="B294" s="32"/>
      <c r="C294" s="32"/>
      <c r="D294" s="32"/>
      <c r="E294" s="32"/>
      <c r="F294" s="32"/>
      <c r="G294" s="33">
        <f t="shared" si="4"/>
        <v>0</v>
      </c>
      <c r="H294" s="34"/>
      <c r="I294" s="32"/>
      <c r="J294" s="32"/>
      <c r="K294" s="32"/>
      <c r="L294" s="32"/>
      <c r="M294" s="32"/>
      <c r="N294" s="32"/>
      <c r="O294" s="32"/>
      <c r="P294" s="32"/>
      <c r="Q294" s="32"/>
      <c r="R294" s="32"/>
    </row>
    <row r="295" spans="1:18" x14ac:dyDescent="0.3">
      <c r="A295" s="32"/>
      <c r="B295" s="32"/>
      <c r="C295" s="32"/>
      <c r="D295" s="32"/>
      <c r="E295" s="32"/>
      <c r="F295" s="32"/>
      <c r="G295" s="33">
        <f t="shared" si="4"/>
        <v>0</v>
      </c>
      <c r="H295" s="34"/>
      <c r="I295" s="32"/>
      <c r="J295" s="32"/>
      <c r="K295" s="32"/>
      <c r="L295" s="32"/>
      <c r="M295" s="32"/>
      <c r="N295" s="32"/>
      <c r="O295" s="32"/>
      <c r="P295" s="32"/>
      <c r="Q295" s="32"/>
      <c r="R295" s="32"/>
    </row>
    <row r="296" spans="1:18" x14ac:dyDescent="0.3">
      <c r="A296" s="32"/>
      <c r="B296" s="32"/>
      <c r="C296" s="32"/>
      <c r="D296" s="32"/>
      <c r="E296" s="32"/>
      <c r="F296" s="32"/>
      <c r="G296" s="33">
        <f t="shared" si="4"/>
        <v>0</v>
      </c>
      <c r="H296" s="34"/>
      <c r="I296" s="32"/>
      <c r="J296" s="32"/>
      <c r="K296" s="32"/>
      <c r="L296" s="32"/>
      <c r="M296" s="32"/>
      <c r="N296" s="32"/>
      <c r="O296" s="32"/>
      <c r="P296" s="32"/>
      <c r="Q296" s="32"/>
      <c r="R296" s="32"/>
    </row>
    <row r="297" spans="1:18" x14ac:dyDescent="0.3">
      <c r="A297" s="32"/>
      <c r="B297" s="32"/>
      <c r="C297" s="32"/>
      <c r="D297" s="32"/>
      <c r="E297" s="32"/>
      <c r="F297" s="32"/>
      <c r="G297" s="33">
        <f t="shared" si="4"/>
        <v>0</v>
      </c>
      <c r="H297" s="34"/>
      <c r="I297" s="32"/>
      <c r="J297" s="32"/>
      <c r="K297" s="32"/>
      <c r="L297" s="32"/>
      <c r="M297" s="32"/>
      <c r="N297" s="32"/>
      <c r="O297" s="32"/>
      <c r="P297" s="32"/>
      <c r="Q297" s="32"/>
      <c r="R297" s="32"/>
    </row>
    <row r="298" spans="1:18" x14ac:dyDescent="0.3">
      <c r="A298" s="32"/>
      <c r="B298" s="32"/>
      <c r="C298" s="32"/>
      <c r="D298" s="32"/>
      <c r="E298" s="32"/>
      <c r="F298" s="32"/>
      <c r="G298" s="33">
        <f t="shared" si="4"/>
        <v>0</v>
      </c>
      <c r="H298" s="34"/>
      <c r="I298" s="32"/>
      <c r="J298" s="32"/>
      <c r="K298" s="32"/>
      <c r="L298" s="32"/>
      <c r="M298" s="32"/>
      <c r="N298" s="32"/>
      <c r="O298" s="32"/>
      <c r="P298" s="32"/>
      <c r="Q298" s="32"/>
      <c r="R298" s="32"/>
    </row>
    <row r="299" spans="1:18" x14ac:dyDescent="0.3">
      <c r="A299" s="32"/>
      <c r="B299" s="32"/>
      <c r="C299" s="32"/>
      <c r="D299" s="32"/>
      <c r="E299" s="32"/>
      <c r="F299" s="32"/>
      <c r="G299" s="33">
        <f t="shared" si="4"/>
        <v>0</v>
      </c>
      <c r="H299" s="34"/>
      <c r="I299" s="32"/>
      <c r="J299" s="32"/>
      <c r="K299" s="32"/>
      <c r="L299" s="32"/>
      <c r="M299" s="32"/>
      <c r="N299" s="32"/>
      <c r="O299" s="32"/>
      <c r="P299" s="32"/>
      <c r="Q299" s="32"/>
      <c r="R299" s="32"/>
    </row>
    <row r="300" spans="1:18" x14ac:dyDescent="0.3">
      <c r="A300" s="32"/>
      <c r="B300" s="32"/>
      <c r="C300" s="32"/>
      <c r="D300" s="32"/>
      <c r="E300" s="32"/>
      <c r="F300" s="32"/>
      <c r="G300" s="33">
        <f t="shared" si="4"/>
        <v>0</v>
      </c>
      <c r="H300" s="34"/>
      <c r="I300" s="32"/>
      <c r="J300" s="32"/>
      <c r="K300" s="32"/>
      <c r="L300" s="32"/>
      <c r="M300" s="32"/>
      <c r="N300" s="32"/>
      <c r="O300" s="32"/>
      <c r="P300" s="32"/>
      <c r="Q300" s="32"/>
      <c r="R300" s="32"/>
    </row>
    <row r="301" spans="1:18" x14ac:dyDescent="0.3">
      <c r="A301" s="32"/>
      <c r="B301" s="32"/>
      <c r="C301" s="32"/>
      <c r="D301" s="32"/>
      <c r="E301" s="32"/>
      <c r="F301" s="32"/>
      <c r="G301" s="33">
        <f t="shared" si="4"/>
        <v>0</v>
      </c>
      <c r="H301" s="34"/>
      <c r="I301" s="32"/>
      <c r="J301" s="32"/>
      <c r="K301" s="32"/>
      <c r="L301" s="32"/>
      <c r="M301" s="32"/>
      <c r="N301" s="32"/>
      <c r="O301" s="32"/>
      <c r="P301" s="32"/>
      <c r="Q301" s="32"/>
      <c r="R301" s="32"/>
    </row>
    <row r="302" spans="1:18" x14ac:dyDescent="0.3">
      <c r="A302" s="32"/>
      <c r="B302" s="32"/>
      <c r="C302" s="32"/>
      <c r="D302" s="32"/>
      <c r="E302" s="32"/>
      <c r="F302" s="32"/>
      <c r="G302" s="33">
        <f t="shared" si="4"/>
        <v>0</v>
      </c>
      <c r="H302" s="34"/>
      <c r="I302" s="32"/>
      <c r="J302" s="32"/>
      <c r="K302" s="32"/>
      <c r="L302" s="32"/>
      <c r="M302" s="32"/>
      <c r="N302" s="32"/>
      <c r="O302" s="32"/>
      <c r="P302" s="32"/>
      <c r="Q302" s="32"/>
      <c r="R302" s="32"/>
    </row>
    <row r="303" spans="1:18" x14ac:dyDescent="0.3">
      <c r="A303" s="32"/>
      <c r="B303" s="32"/>
      <c r="C303" s="32"/>
      <c r="D303" s="32"/>
      <c r="E303" s="32"/>
      <c r="F303" s="32"/>
      <c r="G303" s="33">
        <f t="shared" si="4"/>
        <v>0</v>
      </c>
      <c r="H303" s="34"/>
      <c r="I303" s="32"/>
      <c r="J303" s="32"/>
      <c r="K303" s="32"/>
      <c r="L303" s="32"/>
      <c r="M303" s="32"/>
      <c r="N303" s="32"/>
      <c r="O303" s="32"/>
      <c r="P303" s="32"/>
      <c r="Q303" s="32"/>
      <c r="R303" s="32"/>
    </row>
    <row r="304" spans="1:18" x14ac:dyDescent="0.3">
      <c r="A304" s="32"/>
      <c r="B304" s="32"/>
      <c r="C304" s="32"/>
      <c r="D304" s="32"/>
      <c r="E304" s="32"/>
      <c r="F304" s="32"/>
      <c r="G304" s="33">
        <f t="shared" si="4"/>
        <v>0</v>
      </c>
      <c r="H304" s="34"/>
      <c r="I304" s="32"/>
      <c r="J304" s="32"/>
      <c r="K304" s="32"/>
      <c r="L304" s="32"/>
      <c r="M304" s="32"/>
      <c r="N304" s="32"/>
      <c r="O304" s="32"/>
      <c r="P304" s="32"/>
      <c r="Q304" s="32"/>
      <c r="R304" s="32"/>
    </row>
    <row r="305" spans="1:18" x14ac:dyDescent="0.3">
      <c r="A305" s="32"/>
      <c r="B305" s="32"/>
      <c r="C305" s="32"/>
      <c r="D305" s="32"/>
      <c r="E305" s="32"/>
      <c r="F305" s="32"/>
      <c r="G305" s="33">
        <f t="shared" si="4"/>
        <v>0</v>
      </c>
      <c r="H305" s="34"/>
      <c r="I305" s="32"/>
      <c r="J305" s="32"/>
      <c r="K305" s="32"/>
      <c r="L305" s="32"/>
      <c r="M305" s="32"/>
      <c r="N305" s="32"/>
      <c r="O305" s="32"/>
      <c r="P305" s="32"/>
      <c r="Q305" s="32"/>
      <c r="R305" s="32"/>
    </row>
    <row r="306" spans="1:18" x14ac:dyDescent="0.3">
      <c r="A306" s="32"/>
      <c r="B306" s="32"/>
      <c r="C306" s="32"/>
      <c r="D306" s="32"/>
      <c r="E306" s="32"/>
      <c r="F306" s="32"/>
      <c r="G306" s="33">
        <f t="shared" si="4"/>
        <v>0</v>
      </c>
      <c r="H306" s="34"/>
      <c r="I306" s="32"/>
      <c r="J306" s="32"/>
      <c r="K306" s="32"/>
      <c r="L306" s="32"/>
      <c r="M306" s="32"/>
      <c r="N306" s="32"/>
      <c r="O306" s="32"/>
      <c r="P306" s="32"/>
      <c r="Q306" s="32"/>
      <c r="R306" s="32"/>
    </row>
    <row r="307" spans="1:18" x14ac:dyDescent="0.3">
      <c r="A307" s="32"/>
      <c r="B307" s="32"/>
      <c r="C307" s="32"/>
      <c r="D307" s="32"/>
      <c r="E307" s="32"/>
      <c r="F307" s="32"/>
      <c r="G307" s="33">
        <f t="shared" si="4"/>
        <v>0</v>
      </c>
      <c r="H307" s="34"/>
      <c r="I307" s="32"/>
      <c r="J307" s="32"/>
      <c r="K307" s="32"/>
      <c r="L307" s="32"/>
      <c r="M307" s="32"/>
      <c r="N307" s="32"/>
      <c r="O307" s="32"/>
      <c r="P307" s="32"/>
      <c r="Q307" s="32"/>
      <c r="R307" s="32"/>
    </row>
    <row r="308" spans="1:18" x14ac:dyDescent="0.3">
      <c r="A308" s="32"/>
      <c r="B308" s="32"/>
      <c r="C308" s="32"/>
      <c r="D308" s="32"/>
      <c r="E308" s="32"/>
      <c r="F308" s="32"/>
      <c r="G308" s="33">
        <f t="shared" si="4"/>
        <v>0</v>
      </c>
      <c r="H308" s="34"/>
      <c r="I308" s="32"/>
      <c r="J308" s="32"/>
      <c r="K308" s="32"/>
      <c r="L308" s="32"/>
      <c r="M308" s="32"/>
      <c r="N308" s="32"/>
      <c r="O308" s="32"/>
      <c r="P308" s="32"/>
      <c r="Q308" s="32"/>
      <c r="R308" s="32"/>
    </row>
    <row r="309" spans="1:18" x14ac:dyDescent="0.3">
      <c r="A309" s="32"/>
      <c r="B309" s="32"/>
      <c r="C309" s="32"/>
      <c r="D309" s="32"/>
      <c r="E309" s="32"/>
      <c r="F309" s="32"/>
      <c r="G309" s="33">
        <f t="shared" si="4"/>
        <v>0</v>
      </c>
      <c r="H309" s="34"/>
      <c r="I309" s="32"/>
      <c r="J309" s="32"/>
      <c r="K309" s="32"/>
      <c r="L309" s="32"/>
      <c r="M309" s="32"/>
      <c r="N309" s="32"/>
      <c r="O309" s="32"/>
      <c r="P309" s="32"/>
      <c r="Q309" s="32"/>
      <c r="R309" s="32"/>
    </row>
    <row r="310" spans="1:18" x14ac:dyDescent="0.3">
      <c r="A310" s="32"/>
      <c r="B310" s="32"/>
      <c r="C310" s="32"/>
      <c r="D310" s="32"/>
      <c r="E310" s="32"/>
      <c r="F310" s="32"/>
      <c r="G310" s="33">
        <f t="shared" si="4"/>
        <v>0</v>
      </c>
      <c r="H310" s="34"/>
      <c r="I310" s="32"/>
      <c r="J310" s="32"/>
      <c r="K310" s="32"/>
      <c r="L310" s="32"/>
      <c r="M310" s="32"/>
      <c r="N310" s="32"/>
      <c r="O310" s="32"/>
      <c r="P310" s="32"/>
      <c r="Q310" s="32"/>
      <c r="R310" s="32"/>
    </row>
    <row r="311" spans="1:18" x14ac:dyDescent="0.3">
      <c r="A311" s="32"/>
      <c r="B311" s="32"/>
      <c r="C311" s="32"/>
      <c r="D311" s="32"/>
      <c r="E311" s="32"/>
      <c r="F311" s="32"/>
      <c r="G311" s="33">
        <f t="shared" si="4"/>
        <v>0</v>
      </c>
      <c r="H311" s="34"/>
      <c r="I311" s="32"/>
      <c r="J311" s="32"/>
      <c r="K311" s="32"/>
      <c r="L311" s="32"/>
      <c r="M311" s="32"/>
      <c r="N311" s="32"/>
      <c r="O311" s="32"/>
      <c r="P311" s="32"/>
      <c r="Q311" s="32"/>
      <c r="R311" s="32"/>
    </row>
    <row r="312" spans="1:18" x14ac:dyDescent="0.3">
      <c r="A312" s="32"/>
      <c r="B312" s="32"/>
      <c r="C312" s="32"/>
      <c r="D312" s="32"/>
      <c r="E312" s="32"/>
      <c r="F312" s="32"/>
      <c r="G312" s="33">
        <f t="shared" si="4"/>
        <v>0</v>
      </c>
      <c r="H312" s="34"/>
      <c r="I312" s="32"/>
      <c r="J312" s="32"/>
      <c r="K312" s="32"/>
      <c r="L312" s="32"/>
      <c r="M312" s="32"/>
      <c r="N312" s="32"/>
      <c r="O312" s="32"/>
      <c r="P312" s="32"/>
      <c r="Q312" s="32"/>
      <c r="R312" s="32"/>
    </row>
    <row r="313" spans="1:18" x14ac:dyDescent="0.3">
      <c r="A313" s="32"/>
      <c r="B313" s="32"/>
      <c r="C313" s="32"/>
      <c r="D313" s="32"/>
      <c r="E313" s="32"/>
      <c r="F313" s="32"/>
      <c r="G313" s="33">
        <f t="shared" si="4"/>
        <v>0</v>
      </c>
      <c r="H313" s="34"/>
      <c r="I313" s="32"/>
      <c r="J313" s="32"/>
      <c r="K313" s="32"/>
      <c r="L313" s="32"/>
      <c r="M313" s="32"/>
      <c r="N313" s="32"/>
      <c r="O313" s="32"/>
      <c r="P313" s="32"/>
      <c r="Q313" s="32"/>
      <c r="R313" s="32"/>
    </row>
    <row r="314" spans="1:18" x14ac:dyDescent="0.3">
      <c r="A314" s="32"/>
      <c r="B314" s="32"/>
      <c r="C314" s="32"/>
      <c r="D314" s="32"/>
      <c r="E314" s="32"/>
      <c r="F314" s="32"/>
      <c r="G314" s="33">
        <f t="shared" si="4"/>
        <v>0</v>
      </c>
      <c r="H314" s="34"/>
      <c r="I314" s="32"/>
      <c r="J314" s="32"/>
      <c r="K314" s="32"/>
      <c r="L314" s="32"/>
      <c r="M314" s="32"/>
      <c r="N314" s="32"/>
      <c r="O314" s="32"/>
      <c r="P314" s="32"/>
      <c r="Q314" s="32"/>
      <c r="R314" s="32"/>
    </row>
    <row r="315" spans="1:18" x14ac:dyDescent="0.3">
      <c r="A315" s="32"/>
      <c r="B315" s="32"/>
      <c r="C315" s="32"/>
      <c r="D315" s="32"/>
      <c r="E315" s="32"/>
      <c r="F315" s="32"/>
      <c r="G315" s="33">
        <f t="shared" si="4"/>
        <v>0</v>
      </c>
      <c r="H315" s="34"/>
      <c r="I315" s="32"/>
      <c r="J315" s="32"/>
      <c r="K315" s="32"/>
      <c r="L315" s="32"/>
      <c r="M315" s="32"/>
      <c r="N315" s="32"/>
      <c r="O315" s="32"/>
      <c r="P315" s="32"/>
      <c r="Q315" s="32"/>
      <c r="R315" s="32"/>
    </row>
    <row r="316" spans="1:18" x14ac:dyDescent="0.3">
      <c r="A316" s="32"/>
      <c r="B316" s="32"/>
      <c r="C316" s="32"/>
      <c r="D316" s="32"/>
      <c r="E316" s="32"/>
      <c r="F316" s="32"/>
      <c r="G316" s="33">
        <f t="shared" si="4"/>
        <v>0</v>
      </c>
      <c r="H316" s="34"/>
      <c r="I316" s="32"/>
      <c r="J316" s="32"/>
      <c r="K316" s="32"/>
      <c r="L316" s="32"/>
      <c r="M316" s="32"/>
      <c r="N316" s="32"/>
      <c r="O316" s="32"/>
      <c r="P316" s="32"/>
      <c r="Q316" s="32"/>
      <c r="R316" s="32"/>
    </row>
    <row r="317" spans="1:18" x14ac:dyDescent="0.3">
      <c r="A317" s="32"/>
      <c r="B317" s="32"/>
      <c r="C317" s="32"/>
      <c r="D317" s="32"/>
      <c r="E317" s="32"/>
      <c r="F317" s="32"/>
      <c r="G317" s="33">
        <f t="shared" si="4"/>
        <v>0</v>
      </c>
      <c r="H317" s="34"/>
      <c r="I317" s="32"/>
      <c r="J317" s="32"/>
      <c r="K317" s="32"/>
      <c r="L317" s="32"/>
      <c r="M317" s="32"/>
      <c r="N317" s="32"/>
      <c r="O317" s="32"/>
      <c r="P317" s="32"/>
      <c r="Q317" s="32"/>
      <c r="R317" s="32"/>
    </row>
    <row r="318" spans="1:18" x14ac:dyDescent="0.3">
      <c r="A318" s="32"/>
      <c r="B318" s="32"/>
      <c r="C318" s="32"/>
      <c r="D318" s="32"/>
      <c r="E318" s="32"/>
      <c r="F318" s="32"/>
      <c r="G318" s="33">
        <f t="shared" si="4"/>
        <v>0</v>
      </c>
      <c r="H318" s="34"/>
      <c r="I318" s="32"/>
      <c r="J318" s="32"/>
      <c r="K318" s="32"/>
      <c r="L318" s="32"/>
      <c r="M318" s="32"/>
      <c r="N318" s="32"/>
      <c r="O318" s="32"/>
      <c r="P318" s="32"/>
      <c r="Q318" s="32"/>
      <c r="R318" s="32"/>
    </row>
    <row r="319" spans="1:18" x14ac:dyDescent="0.3">
      <c r="A319" s="32"/>
      <c r="B319" s="32"/>
      <c r="C319" s="32"/>
      <c r="D319" s="32"/>
      <c r="E319" s="32"/>
      <c r="F319" s="32"/>
      <c r="G319" s="33">
        <f t="shared" si="4"/>
        <v>0</v>
      </c>
      <c r="H319" s="34"/>
      <c r="I319" s="32"/>
      <c r="J319" s="32"/>
      <c r="K319" s="32"/>
      <c r="L319" s="32"/>
      <c r="M319" s="32"/>
      <c r="N319" s="32"/>
      <c r="O319" s="32"/>
      <c r="P319" s="32"/>
      <c r="Q319" s="32"/>
      <c r="R319" s="32"/>
    </row>
    <row r="320" spans="1:18" x14ac:dyDescent="0.3">
      <c r="A320" s="32"/>
      <c r="B320" s="32"/>
      <c r="C320" s="32"/>
      <c r="D320" s="32"/>
      <c r="E320" s="32"/>
      <c r="F320" s="32"/>
      <c r="G320" s="33">
        <f t="shared" si="4"/>
        <v>0</v>
      </c>
      <c r="H320" s="34"/>
      <c r="I320" s="32"/>
      <c r="J320" s="32"/>
      <c r="K320" s="32"/>
      <c r="L320" s="32"/>
      <c r="M320" s="32"/>
      <c r="N320" s="32"/>
      <c r="O320" s="32"/>
      <c r="P320" s="32"/>
      <c r="Q320" s="32"/>
      <c r="R320" s="32"/>
    </row>
    <row r="321" spans="1:18" x14ac:dyDescent="0.3">
      <c r="A321" s="32"/>
      <c r="B321" s="32"/>
      <c r="C321" s="32"/>
      <c r="D321" s="32"/>
      <c r="E321" s="32"/>
      <c r="F321" s="32"/>
      <c r="G321" s="33">
        <f t="shared" si="4"/>
        <v>0</v>
      </c>
      <c r="H321" s="34"/>
      <c r="I321" s="32"/>
      <c r="J321" s="32"/>
      <c r="K321" s="32"/>
      <c r="L321" s="32"/>
      <c r="M321" s="32"/>
      <c r="N321" s="32"/>
      <c r="O321" s="32"/>
      <c r="P321" s="32"/>
      <c r="Q321" s="32"/>
      <c r="R321" s="32"/>
    </row>
    <row r="322" spans="1:18" x14ac:dyDescent="0.3">
      <c r="A322" s="32"/>
      <c r="B322" s="32"/>
      <c r="C322" s="32"/>
      <c r="D322" s="32"/>
      <c r="E322" s="32"/>
      <c r="F322" s="32"/>
      <c r="G322" s="33">
        <f t="shared" si="4"/>
        <v>0</v>
      </c>
      <c r="H322" s="34"/>
      <c r="I322" s="32"/>
      <c r="J322" s="32"/>
      <c r="K322" s="32"/>
      <c r="L322" s="32"/>
      <c r="M322" s="32"/>
      <c r="N322" s="32"/>
      <c r="O322" s="32"/>
      <c r="P322" s="32"/>
      <c r="Q322" s="32"/>
      <c r="R322" s="32"/>
    </row>
    <row r="323" spans="1:18" x14ac:dyDescent="0.3">
      <c r="A323" s="32"/>
      <c r="B323" s="32"/>
      <c r="C323" s="32"/>
      <c r="D323" s="32"/>
      <c r="E323" s="32"/>
      <c r="F323" s="32"/>
      <c r="G323" s="33">
        <f t="shared" si="4"/>
        <v>0</v>
      </c>
      <c r="H323" s="34"/>
      <c r="I323" s="32"/>
      <c r="J323" s="32"/>
      <c r="K323" s="32"/>
      <c r="L323" s="32"/>
      <c r="M323" s="32"/>
      <c r="N323" s="32"/>
      <c r="O323" s="32"/>
      <c r="P323" s="32"/>
      <c r="Q323" s="32"/>
      <c r="R323" s="32"/>
    </row>
    <row r="324" spans="1:18" x14ac:dyDescent="0.3">
      <c r="A324" s="32"/>
      <c r="B324" s="32"/>
      <c r="C324" s="32"/>
      <c r="D324" s="32"/>
      <c r="E324" s="32"/>
      <c r="F324" s="32"/>
      <c r="G324" s="33">
        <f t="shared" si="4"/>
        <v>0</v>
      </c>
      <c r="H324" s="34"/>
      <c r="I324" s="32"/>
      <c r="J324" s="32"/>
      <c r="K324" s="32"/>
      <c r="L324" s="32"/>
      <c r="M324" s="32"/>
      <c r="N324" s="32"/>
      <c r="O324" s="32"/>
      <c r="P324" s="32"/>
      <c r="Q324" s="32"/>
      <c r="R324" s="32"/>
    </row>
    <row r="325" spans="1:18" x14ac:dyDescent="0.3">
      <c r="A325" s="32"/>
      <c r="B325" s="32"/>
      <c r="C325" s="32"/>
      <c r="D325" s="32"/>
      <c r="E325" s="32"/>
      <c r="F325" s="32"/>
      <c r="G325" s="33">
        <f t="shared" si="4"/>
        <v>0</v>
      </c>
      <c r="H325" s="34"/>
      <c r="I325" s="32"/>
      <c r="J325" s="32"/>
      <c r="K325" s="32"/>
      <c r="L325" s="32"/>
      <c r="M325" s="32"/>
      <c r="N325" s="32"/>
      <c r="O325" s="32"/>
      <c r="P325" s="32"/>
      <c r="Q325" s="32"/>
      <c r="R325" s="32"/>
    </row>
    <row r="326" spans="1:18" x14ac:dyDescent="0.3">
      <c r="A326" s="32"/>
      <c r="B326" s="32"/>
      <c r="C326" s="32"/>
      <c r="D326" s="32"/>
      <c r="E326" s="32"/>
      <c r="F326" s="32"/>
      <c r="G326" s="33">
        <f t="shared" si="4"/>
        <v>0</v>
      </c>
      <c r="H326" s="34"/>
      <c r="I326" s="32"/>
      <c r="J326" s="32"/>
      <c r="K326" s="32"/>
      <c r="L326" s="32"/>
      <c r="M326" s="32"/>
      <c r="N326" s="32"/>
      <c r="O326" s="32"/>
      <c r="P326" s="32"/>
      <c r="Q326" s="32"/>
      <c r="R326" s="32"/>
    </row>
    <row r="327" spans="1:18" x14ac:dyDescent="0.3">
      <c r="A327" s="32"/>
      <c r="B327" s="32"/>
      <c r="C327" s="32"/>
      <c r="D327" s="32"/>
      <c r="E327" s="32"/>
      <c r="F327" s="32"/>
      <c r="G327" s="33">
        <f t="shared" si="4"/>
        <v>0</v>
      </c>
      <c r="H327" s="34"/>
      <c r="I327" s="32"/>
      <c r="J327" s="32"/>
      <c r="K327" s="32"/>
      <c r="L327" s="32"/>
      <c r="M327" s="32"/>
      <c r="N327" s="32"/>
      <c r="O327" s="32"/>
      <c r="P327" s="32"/>
      <c r="Q327" s="32"/>
      <c r="R327" s="32"/>
    </row>
    <row r="328" spans="1:18" x14ac:dyDescent="0.3">
      <c r="A328" s="32"/>
      <c r="B328" s="32"/>
      <c r="C328" s="32"/>
      <c r="D328" s="32"/>
      <c r="E328" s="32"/>
      <c r="F328" s="32"/>
      <c r="G328" s="33">
        <f t="shared" si="4"/>
        <v>0</v>
      </c>
      <c r="H328" s="34"/>
      <c r="I328" s="32"/>
      <c r="J328" s="32"/>
      <c r="K328" s="32"/>
      <c r="L328" s="32"/>
      <c r="M328" s="32"/>
      <c r="N328" s="32"/>
      <c r="O328" s="32"/>
      <c r="P328" s="32"/>
      <c r="Q328" s="32"/>
      <c r="R328" s="32"/>
    </row>
    <row r="329" spans="1:18" x14ac:dyDescent="0.3">
      <c r="A329" s="32"/>
      <c r="B329" s="32"/>
      <c r="C329" s="32"/>
      <c r="D329" s="32"/>
      <c r="E329" s="32"/>
      <c r="F329" s="32"/>
      <c r="G329" s="33">
        <f t="shared" si="4"/>
        <v>0</v>
      </c>
      <c r="H329" s="34"/>
      <c r="I329" s="32"/>
      <c r="J329" s="32"/>
      <c r="K329" s="32"/>
      <c r="L329" s="32"/>
      <c r="M329" s="32"/>
      <c r="N329" s="32"/>
      <c r="O329" s="32"/>
      <c r="P329" s="32"/>
      <c r="Q329" s="32"/>
      <c r="R329" s="32"/>
    </row>
    <row r="330" spans="1:18" x14ac:dyDescent="0.3">
      <c r="A330" s="32"/>
      <c r="B330" s="32"/>
      <c r="C330" s="32"/>
      <c r="D330" s="32"/>
      <c r="E330" s="32"/>
      <c r="F330" s="32"/>
      <c r="G330" s="33">
        <f t="shared" si="4"/>
        <v>0</v>
      </c>
      <c r="H330" s="34"/>
      <c r="I330" s="32"/>
      <c r="J330" s="32"/>
      <c r="K330" s="32"/>
      <c r="L330" s="32"/>
      <c r="M330" s="32"/>
      <c r="N330" s="32"/>
      <c r="O330" s="32"/>
      <c r="P330" s="32"/>
      <c r="Q330" s="32"/>
      <c r="R330" s="32"/>
    </row>
    <row r="331" spans="1:18" x14ac:dyDescent="0.3">
      <c r="A331" s="32"/>
      <c r="B331" s="32"/>
      <c r="C331" s="32"/>
      <c r="D331" s="32"/>
      <c r="E331" s="32"/>
      <c r="F331" s="32"/>
      <c r="G331" s="33">
        <f t="shared" si="4"/>
        <v>0</v>
      </c>
      <c r="H331" s="34"/>
      <c r="I331" s="32"/>
      <c r="J331" s="32"/>
      <c r="K331" s="32"/>
      <c r="L331" s="32"/>
      <c r="M331" s="32"/>
      <c r="N331" s="32"/>
      <c r="O331" s="32"/>
      <c r="P331" s="32"/>
      <c r="Q331" s="32"/>
      <c r="R331" s="32"/>
    </row>
    <row r="332" spans="1:18" x14ac:dyDescent="0.3">
      <c r="A332" s="32"/>
      <c r="B332" s="32"/>
      <c r="C332" s="32"/>
      <c r="D332" s="32"/>
      <c r="E332" s="32"/>
      <c r="F332" s="32"/>
      <c r="G332" s="33">
        <f t="shared" si="4"/>
        <v>0</v>
      </c>
      <c r="H332" s="34"/>
      <c r="I332" s="32"/>
      <c r="J332" s="32"/>
      <c r="K332" s="32"/>
      <c r="L332" s="32"/>
      <c r="M332" s="32"/>
      <c r="N332" s="32"/>
      <c r="O332" s="32"/>
      <c r="P332" s="32"/>
      <c r="Q332" s="32"/>
      <c r="R332" s="32"/>
    </row>
    <row r="333" spans="1:18" x14ac:dyDescent="0.3">
      <c r="A333" s="32"/>
      <c r="B333" s="32"/>
      <c r="C333" s="32"/>
      <c r="D333" s="32"/>
      <c r="E333" s="32"/>
      <c r="F333" s="32"/>
      <c r="G333" s="33">
        <f t="shared" ref="G333:G396" si="5">ABS((E333*1000+F333)-(C333*1000+D333))/1000</f>
        <v>0</v>
      </c>
      <c r="H333" s="34"/>
      <c r="I333" s="32"/>
      <c r="J333" s="32"/>
      <c r="K333" s="32"/>
      <c r="L333" s="32"/>
      <c r="M333" s="32"/>
      <c r="N333" s="32"/>
      <c r="O333" s="32"/>
      <c r="P333" s="32"/>
      <c r="Q333" s="32"/>
      <c r="R333" s="32"/>
    </row>
    <row r="334" spans="1:18" x14ac:dyDescent="0.3">
      <c r="A334" s="32"/>
      <c r="B334" s="32"/>
      <c r="C334" s="32"/>
      <c r="D334" s="32"/>
      <c r="E334" s="32"/>
      <c r="F334" s="32"/>
      <c r="G334" s="33">
        <f t="shared" si="5"/>
        <v>0</v>
      </c>
      <c r="H334" s="34"/>
      <c r="I334" s="32"/>
      <c r="J334" s="32"/>
      <c r="K334" s="32"/>
      <c r="L334" s="32"/>
      <c r="M334" s="32"/>
      <c r="N334" s="32"/>
      <c r="O334" s="32"/>
      <c r="P334" s="32"/>
      <c r="Q334" s="32"/>
      <c r="R334" s="32"/>
    </row>
    <row r="335" spans="1:18" x14ac:dyDescent="0.3">
      <c r="A335" s="32"/>
      <c r="B335" s="32"/>
      <c r="C335" s="32"/>
      <c r="D335" s="32"/>
      <c r="E335" s="32"/>
      <c r="F335" s="32"/>
      <c r="G335" s="33">
        <f t="shared" si="5"/>
        <v>0</v>
      </c>
      <c r="H335" s="34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1:18" x14ac:dyDescent="0.3">
      <c r="A336" s="32"/>
      <c r="B336" s="32"/>
      <c r="C336" s="32"/>
      <c r="D336" s="32"/>
      <c r="E336" s="32"/>
      <c r="F336" s="32"/>
      <c r="G336" s="33">
        <f t="shared" si="5"/>
        <v>0</v>
      </c>
      <c r="H336" s="34"/>
      <c r="I336" s="32"/>
      <c r="J336" s="32"/>
      <c r="K336" s="32"/>
      <c r="L336" s="32"/>
      <c r="M336" s="32"/>
      <c r="N336" s="32"/>
      <c r="O336" s="32"/>
      <c r="P336" s="32"/>
      <c r="Q336" s="32"/>
      <c r="R336" s="32"/>
    </row>
    <row r="337" spans="1:18" x14ac:dyDescent="0.3">
      <c r="A337" s="32"/>
      <c r="B337" s="32"/>
      <c r="C337" s="32"/>
      <c r="D337" s="32"/>
      <c r="E337" s="32"/>
      <c r="F337" s="32"/>
      <c r="G337" s="33">
        <f t="shared" si="5"/>
        <v>0</v>
      </c>
      <c r="H337" s="34"/>
      <c r="I337" s="32"/>
      <c r="J337" s="32"/>
      <c r="K337" s="32"/>
      <c r="L337" s="32"/>
      <c r="M337" s="32"/>
      <c r="N337" s="32"/>
      <c r="O337" s="32"/>
      <c r="P337" s="32"/>
      <c r="Q337" s="32"/>
      <c r="R337" s="32"/>
    </row>
    <row r="338" spans="1:18" x14ac:dyDescent="0.3">
      <c r="A338" s="32"/>
      <c r="B338" s="32"/>
      <c r="C338" s="32"/>
      <c r="D338" s="32"/>
      <c r="E338" s="32"/>
      <c r="F338" s="32"/>
      <c r="G338" s="33">
        <f t="shared" si="5"/>
        <v>0</v>
      </c>
      <c r="H338" s="34"/>
      <c r="I338" s="32"/>
      <c r="J338" s="32"/>
      <c r="K338" s="32"/>
      <c r="L338" s="32"/>
      <c r="M338" s="32"/>
      <c r="N338" s="32"/>
      <c r="O338" s="32"/>
      <c r="P338" s="32"/>
      <c r="Q338" s="32"/>
      <c r="R338" s="32"/>
    </row>
    <row r="339" spans="1:18" x14ac:dyDescent="0.3">
      <c r="A339" s="32"/>
      <c r="B339" s="32"/>
      <c r="C339" s="32"/>
      <c r="D339" s="32"/>
      <c r="E339" s="32"/>
      <c r="F339" s="32"/>
      <c r="G339" s="33">
        <f t="shared" si="5"/>
        <v>0</v>
      </c>
      <c r="H339" s="34"/>
      <c r="I339" s="32"/>
      <c r="J339" s="32"/>
      <c r="K339" s="32"/>
      <c r="L339" s="32"/>
      <c r="M339" s="32"/>
      <c r="N339" s="32"/>
      <c r="O339" s="32"/>
      <c r="P339" s="32"/>
      <c r="Q339" s="32"/>
      <c r="R339" s="32"/>
    </row>
    <row r="340" spans="1:18" x14ac:dyDescent="0.3">
      <c r="A340" s="32"/>
      <c r="B340" s="32"/>
      <c r="C340" s="32"/>
      <c r="D340" s="32"/>
      <c r="E340" s="32"/>
      <c r="F340" s="32"/>
      <c r="G340" s="33">
        <f t="shared" si="5"/>
        <v>0</v>
      </c>
      <c r="H340" s="34"/>
      <c r="I340" s="32"/>
      <c r="J340" s="32"/>
      <c r="K340" s="32"/>
      <c r="L340" s="32"/>
      <c r="M340" s="32"/>
      <c r="N340" s="32"/>
      <c r="O340" s="32"/>
      <c r="P340" s="32"/>
      <c r="Q340" s="32"/>
      <c r="R340" s="32"/>
    </row>
    <row r="341" spans="1:18" x14ac:dyDescent="0.3">
      <c r="A341" s="32"/>
      <c r="B341" s="32"/>
      <c r="C341" s="32"/>
      <c r="D341" s="32"/>
      <c r="E341" s="32"/>
      <c r="F341" s="32"/>
      <c r="G341" s="33">
        <f t="shared" si="5"/>
        <v>0</v>
      </c>
      <c r="H341" s="34"/>
      <c r="I341" s="32"/>
      <c r="J341" s="32"/>
      <c r="K341" s="32"/>
      <c r="L341" s="32"/>
      <c r="M341" s="32"/>
      <c r="N341" s="32"/>
      <c r="O341" s="32"/>
      <c r="P341" s="32"/>
      <c r="Q341" s="32"/>
      <c r="R341" s="32"/>
    </row>
    <row r="342" spans="1:18" x14ac:dyDescent="0.3">
      <c r="A342" s="32"/>
      <c r="B342" s="32"/>
      <c r="C342" s="32"/>
      <c r="D342" s="32"/>
      <c r="E342" s="32"/>
      <c r="F342" s="32"/>
      <c r="G342" s="33">
        <f t="shared" si="5"/>
        <v>0</v>
      </c>
      <c r="H342" s="34"/>
      <c r="I342" s="32"/>
      <c r="J342" s="32"/>
      <c r="K342" s="32"/>
      <c r="L342" s="32"/>
      <c r="M342" s="32"/>
      <c r="N342" s="32"/>
      <c r="O342" s="32"/>
      <c r="P342" s="32"/>
      <c r="Q342" s="32"/>
      <c r="R342" s="32"/>
    </row>
    <row r="343" spans="1:18" x14ac:dyDescent="0.3">
      <c r="A343" s="32"/>
      <c r="B343" s="32"/>
      <c r="C343" s="32"/>
      <c r="D343" s="32"/>
      <c r="E343" s="32"/>
      <c r="F343" s="32"/>
      <c r="G343" s="33">
        <f t="shared" si="5"/>
        <v>0</v>
      </c>
      <c r="H343" s="34"/>
      <c r="I343" s="32"/>
      <c r="J343" s="32"/>
      <c r="K343" s="32"/>
      <c r="L343" s="32"/>
      <c r="M343" s="32"/>
      <c r="N343" s="32"/>
      <c r="O343" s="32"/>
      <c r="P343" s="32"/>
      <c r="Q343" s="32"/>
      <c r="R343" s="32"/>
    </row>
    <row r="344" spans="1:18" x14ac:dyDescent="0.3">
      <c r="A344" s="32"/>
      <c r="B344" s="32"/>
      <c r="C344" s="32"/>
      <c r="D344" s="32"/>
      <c r="E344" s="32"/>
      <c r="F344" s="32"/>
      <c r="G344" s="33">
        <f t="shared" si="5"/>
        <v>0</v>
      </c>
      <c r="H344" s="34"/>
      <c r="I344" s="32"/>
      <c r="J344" s="32"/>
      <c r="K344" s="32"/>
      <c r="L344" s="32"/>
      <c r="M344" s="32"/>
      <c r="N344" s="32"/>
      <c r="O344" s="32"/>
      <c r="P344" s="32"/>
      <c r="Q344" s="32"/>
      <c r="R344" s="32"/>
    </row>
    <row r="345" spans="1:18" x14ac:dyDescent="0.3">
      <c r="A345" s="32"/>
      <c r="B345" s="32"/>
      <c r="C345" s="32"/>
      <c r="D345" s="32"/>
      <c r="E345" s="32"/>
      <c r="F345" s="32"/>
      <c r="G345" s="33">
        <f t="shared" si="5"/>
        <v>0</v>
      </c>
      <c r="H345" s="34"/>
      <c r="I345" s="32"/>
      <c r="J345" s="32"/>
      <c r="K345" s="32"/>
      <c r="L345" s="32"/>
      <c r="M345" s="32"/>
      <c r="N345" s="32"/>
      <c r="O345" s="32"/>
      <c r="P345" s="32"/>
      <c r="Q345" s="32"/>
      <c r="R345" s="32"/>
    </row>
    <row r="346" spans="1:18" x14ac:dyDescent="0.3">
      <c r="A346" s="32"/>
      <c r="B346" s="32"/>
      <c r="C346" s="32"/>
      <c r="D346" s="32"/>
      <c r="E346" s="32"/>
      <c r="F346" s="32"/>
      <c r="G346" s="33">
        <f t="shared" si="5"/>
        <v>0</v>
      </c>
      <c r="H346" s="34"/>
      <c r="I346" s="32"/>
      <c r="J346" s="32"/>
      <c r="K346" s="32"/>
      <c r="L346" s="32"/>
      <c r="M346" s="32"/>
      <c r="N346" s="32"/>
      <c r="O346" s="32"/>
      <c r="P346" s="32"/>
      <c r="Q346" s="32"/>
      <c r="R346" s="32"/>
    </row>
    <row r="347" spans="1:18" x14ac:dyDescent="0.3">
      <c r="A347" s="32"/>
      <c r="B347" s="32"/>
      <c r="C347" s="32"/>
      <c r="D347" s="32"/>
      <c r="E347" s="32"/>
      <c r="F347" s="32"/>
      <c r="G347" s="33">
        <f t="shared" si="5"/>
        <v>0</v>
      </c>
      <c r="H347" s="34"/>
      <c r="I347" s="32"/>
      <c r="J347" s="32"/>
      <c r="K347" s="32"/>
      <c r="L347" s="32"/>
      <c r="M347" s="32"/>
      <c r="N347" s="32"/>
      <c r="O347" s="32"/>
      <c r="P347" s="32"/>
      <c r="Q347" s="32"/>
      <c r="R347" s="32"/>
    </row>
    <row r="348" spans="1:18" x14ac:dyDescent="0.3">
      <c r="A348" s="32"/>
      <c r="B348" s="32"/>
      <c r="C348" s="32"/>
      <c r="D348" s="32"/>
      <c r="E348" s="32"/>
      <c r="F348" s="32"/>
      <c r="G348" s="33">
        <f t="shared" si="5"/>
        <v>0</v>
      </c>
      <c r="H348" s="34"/>
      <c r="I348" s="32"/>
      <c r="J348" s="32"/>
      <c r="K348" s="32"/>
      <c r="L348" s="32"/>
      <c r="M348" s="32"/>
      <c r="N348" s="32"/>
      <c r="O348" s="32"/>
      <c r="P348" s="32"/>
      <c r="Q348" s="32"/>
      <c r="R348" s="32"/>
    </row>
    <row r="349" spans="1:18" x14ac:dyDescent="0.3">
      <c r="A349" s="32"/>
      <c r="B349" s="32"/>
      <c r="C349" s="32"/>
      <c r="D349" s="32"/>
      <c r="E349" s="32"/>
      <c r="F349" s="32"/>
      <c r="G349" s="33">
        <f t="shared" si="5"/>
        <v>0</v>
      </c>
      <c r="H349" s="34"/>
      <c r="I349" s="32"/>
      <c r="J349" s="32"/>
      <c r="K349" s="32"/>
      <c r="L349" s="32"/>
      <c r="M349" s="32"/>
      <c r="N349" s="32"/>
      <c r="O349" s="32"/>
      <c r="P349" s="32"/>
      <c r="Q349" s="32"/>
      <c r="R349" s="32"/>
    </row>
    <row r="350" spans="1:18" x14ac:dyDescent="0.3">
      <c r="A350" s="32"/>
      <c r="B350" s="32"/>
      <c r="C350" s="32"/>
      <c r="D350" s="32"/>
      <c r="E350" s="32"/>
      <c r="F350" s="32"/>
      <c r="G350" s="33">
        <f t="shared" si="5"/>
        <v>0</v>
      </c>
      <c r="H350" s="34"/>
      <c r="I350" s="32"/>
      <c r="J350" s="32"/>
      <c r="K350" s="32"/>
      <c r="L350" s="32"/>
      <c r="M350" s="32"/>
      <c r="N350" s="32"/>
      <c r="O350" s="32"/>
      <c r="P350" s="32"/>
      <c r="Q350" s="32"/>
      <c r="R350" s="32"/>
    </row>
    <row r="351" spans="1:18" x14ac:dyDescent="0.3">
      <c r="A351" s="32"/>
      <c r="B351" s="32"/>
      <c r="C351" s="32"/>
      <c r="D351" s="32"/>
      <c r="E351" s="32"/>
      <c r="F351" s="32"/>
      <c r="G351" s="33">
        <f t="shared" si="5"/>
        <v>0</v>
      </c>
      <c r="H351" s="34"/>
      <c r="I351" s="32"/>
      <c r="J351" s="32"/>
      <c r="K351" s="32"/>
      <c r="L351" s="32"/>
      <c r="M351" s="32"/>
      <c r="N351" s="32"/>
      <c r="O351" s="32"/>
      <c r="P351" s="32"/>
      <c r="Q351" s="32"/>
      <c r="R351" s="32"/>
    </row>
    <row r="352" spans="1:18" x14ac:dyDescent="0.3">
      <c r="A352" s="32"/>
      <c r="B352" s="32"/>
      <c r="C352" s="32"/>
      <c r="D352" s="32"/>
      <c r="E352" s="32"/>
      <c r="F352" s="32"/>
      <c r="G352" s="33">
        <f t="shared" si="5"/>
        <v>0</v>
      </c>
      <c r="H352" s="34"/>
      <c r="I352" s="32"/>
      <c r="J352" s="32"/>
      <c r="K352" s="32"/>
      <c r="L352" s="32"/>
      <c r="M352" s="32"/>
      <c r="N352" s="32"/>
      <c r="O352" s="32"/>
      <c r="P352" s="32"/>
      <c r="Q352" s="32"/>
      <c r="R352" s="32"/>
    </row>
    <row r="353" spans="1:18" x14ac:dyDescent="0.3">
      <c r="A353" s="32"/>
      <c r="B353" s="32"/>
      <c r="C353" s="32"/>
      <c r="D353" s="32"/>
      <c r="E353" s="32"/>
      <c r="F353" s="32"/>
      <c r="G353" s="33">
        <f t="shared" si="5"/>
        <v>0</v>
      </c>
      <c r="H353" s="34"/>
      <c r="I353" s="32"/>
      <c r="J353" s="32"/>
      <c r="K353" s="32"/>
      <c r="L353" s="32"/>
      <c r="M353" s="32"/>
      <c r="N353" s="32"/>
      <c r="O353" s="32"/>
      <c r="P353" s="32"/>
      <c r="Q353" s="32"/>
      <c r="R353" s="32"/>
    </row>
    <row r="354" spans="1:18" x14ac:dyDescent="0.3">
      <c r="A354" s="32"/>
      <c r="B354" s="32"/>
      <c r="C354" s="32"/>
      <c r="D354" s="32"/>
      <c r="E354" s="32"/>
      <c r="F354" s="32"/>
      <c r="G354" s="33">
        <f t="shared" si="5"/>
        <v>0</v>
      </c>
      <c r="H354" s="34"/>
      <c r="I354" s="32"/>
      <c r="J354" s="32"/>
      <c r="K354" s="32"/>
      <c r="L354" s="32"/>
      <c r="M354" s="32"/>
      <c r="N354" s="32"/>
      <c r="O354" s="32"/>
      <c r="P354" s="32"/>
      <c r="Q354" s="32"/>
      <c r="R354" s="32"/>
    </row>
    <row r="355" spans="1:18" x14ac:dyDescent="0.3">
      <c r="A355" s="32"/>
      <c r="B355" s="32"/>
      <c r="C355" s="32"/>
      <c r="D355" s="32"/>
      <c r="E355" s="32"/>
      <c r="F355" s="32"/>
      <c r="G355" s="33">
        <f t="shared" si="5"/>
        <v>0</v>
      </c>
      <c r="H355" s="34"/>
      <c r="I355" s="32"/>
      <c r="J355" s="32"/>
      <c r="K355" s="32"/>
      <c r="L355" s="32"/>
      <c r="M355" s="32"/>
      <c r="N355" s="32"/>
      <c r="O355" s="32"/>
      <c r="P355" s="32"/>
      <c r="Q355" s="32"/>
      <c r="R355" s="32"/>
    </row>
    <row r="356" spans="1:18" x14ac:dyDescent="0.3">
      <c r="A356" s="32"/>
      <c r="B356" s="32"/>
      <c r="C356" s="32"/>
      <c r="D356" s="32"/>
      <c r="E356" s="32"/>
      <c r="F356" s="32"/>
      <c r="G356" s="33">
        <f t="shared" si="5"/>
        <v>0</v>
      </c>
      <c r="H356" s="34"/>
      <c r="I356" s="32"/>
      <c r="J356" s="32"/>
      <c r="K356" s="32"/>
      <c r="L356" s="32"/>
      <c r="M356" s="32"/>
      <c r="N356" s="32"/>
      <c r="O356" s="32"/>
      <c r="P356" s="32"/>
      <c r="Q356" s="32"/>
      <c r="R356" s="32"/>
    </row>
    <row r="357" spans="1:18" x14ac:dyDescent="0.3">
      <c r="A357" s="32"/>
      <c r="B357" s="32"/>
      <c r="C357" s="32"/>
      <c r="D357" s="32"/>
      <c r="E357" s="32"/>
      <c r="F357" s="32"/>
      <c r="G357" s="33">
        <f t="shared" si="5"/>
        <v>0</v>
      </c>
      <c r="H357" s="34"/>
      <c r="I357" s="32"/>
      <c r="J357" s="32"/>
      <c r="K357" s="32"/>
      <c r="L357" s="32"/>
      <c r="M357" s="32"/>
      <c r="N357" s="32"/>
      <c r="O357" s="32"/>
      <c r="P357" s="32"/>
      <c r="Q357" s="32"/>
      <c r="R357" s="32"/>
    </row>
    <row r="358" spans="1:18" x14ac:dyDescent="0.3">
      <c r="A358" s="32"/>
      <c r="B358" s="32"/>
      <c r="C358" s="32"/>
      <c r="D358" s="32"/>
      <c r="E358" s="32"/>
      <c r="F358" s="32"/>
      <c r="G358" s="33">
        <f t="shared" si="5"/>
        <v>0</v>
      </c>
      <c r="H358" s="34"/>
      <c r="I358" s="32"/>
      <c r="J358" s="32"/>
      <c r="K358" s="32"/>
      <c r="L358" s="32"/>
      <c r="M358" s="32"/>
      <c r="N358" s="32"/>
      <c r="O358" s="32"/>
      <c r="P358" s="32"/>
      <c r="Q358" s="32"/>
      <c r="R358" s="32"/>
    </row>
    <row r="359" spans="1:18" x14ac:dyDescent="0.3">
      <c r="A359" s="32"/>
      <c r="B359" s="32"/>
      <c r="C359" s="32"/>
      <c r="D359" s="32"/>
      <c r="E359" s="32"/>
      <c r="F359" s="32"/>
      <c r="G359" s="33">
        <f t="shared" si="5"/>
        <v>0</v>
      </c>
      <c r="H359" s="34"/>
      <c r="I359" s="32"/>
      <c r="J359" s="32"/>
      <c r="K359" s="32"/>
      <c r="L359" s="32"/>
      <c r="M359" s="32"/>
      <c r="N359" s="32"/>
      <c r="O359" s="32"/>
      <c r="P359" s="32"/>
      <c r="Q359" s="32"/>
      <c r="R359" s="32"/>
    </row>
    <row r="360" spans="1:18" x14ac:dyDescent="0.3">
      <c r="A360" s="32"/>
      <c r="B360" s="32"/>
      <c r="C360" s="32"/>
      <c r="D360" s="32"/>
      <c r="E360" s="32"/>
      <c r="F360" s="32"/>
      <c r="G360" s="33">
        <f t="shared" si="5"/>
        <v>0</v>
      </c>
      <c r="H360" s="34"/>
      <c r="I360" s="32"/>
      <c r="J360" s="32"/>
      <c r="K360" s="32"/>
      <c r="L360" s="32"/>
      <c r="M360" s="32"/>
      <c r="N360" s="32"/>
      <c r="O360" s="32"/>
      <c r="P360" s="32"/>
      <c r="Q360" s="32"/>
      <c r="R360" s="32"/>
    </row>
    <row r="361" spans="1:18" x14ac:dyDescent="0.3">
      <c r="A361" s="32"/>
      <c r="B361" s="32"/>
      <c r="C361" s="32"/>
      <c r="D361" s="32"/>
      <c r="E361" s="32"/>
      <c r="F361" s="32"/>
      <c r="G361" s="33">
        <f t="shared" si="5"/>
        <v>0</v>
      </c>
      <c r="H361" s="34"/>
      <c r="I361" s="32"/>
      <c r="J361" s="32"/>
      <c r="K361" s="32"/>
      <c r="L361" s="32"/>
      <c r="M361" s="32"/>
      <c r="N361" s="32"/>
      <c r="O361" s="32"/>
      <c r="P361" s="32"/>
      <c r="Q361" s="32"/>
      <c r="R361" s="32"/>
    </row>
    <row r="362" spans="1:18" x14ac:dyDescent="0.3">
      <c r="A362" s="32"/>
      <c r="B362" s="32"/>
      <c r="C362" s="32"/>
      <c r="D362" s="32"/>
      <c r="E362" s="32"/>
      <c r="F362" s="32"/>
      <c r="G362" s="33">
        <f t="shared" si="5"/>
        <v>0</v>
      </c>
      <c r="H362" s="34"/>
      <c r="I362" s="32"/>
      <c r="J362" s="32"/>
      <c r="K362" s="32"/>
      <c r="L362" s="32"/>
      <c r="M362" s="32"/>
      <c r="N362" s="32"/>
      <c r="O362" s="32"/>
      <c r="P362" s="32"/>
      <c r="Q362" s="32"/>
      <c r="R362" s="32"/>
    </row>
    <row r="363" spans="1:18" x14ac:dyDescent="0.3">
      <c r="A363" s="32"/>
      <c r="B363" s="32"/>
      <c r="C363" s="32"/>
      <c r="D363" s="32"/>
      <c r="E363" s="32"/>
      <c r="F363" s="32"/>
      <c r="G363" s="33">
        <f t="shared" si="5"/>
        <v>0</v>
      </c>
      <c r="H363" s="34"/>
      <c r="I363" s="32"/>
      <c r="J363" s="32"/>
      <c r="K363" s="32"/>
      <c r="L363" s="32"/>
      <c r="M363" s="32"/>
      <c r="N363" s="32"/>
      <c r="O363" s="32"/>
      <c r="P363" s="32"/>
      <c r="Q363" s="32"/>
      <c r="R363" s="32"/>
    </row>
    <row r="364" spans="1:18" x14ac:dyDescent="0.3">
      <c r="A364" s="32"/>
      <c r="B364" s="32"/>
      <c r="C364" s="32"/>
      <c r="D364" s="32"/>
      <c r="E364" s="32"/>
      <c r="F364" s="32"/>
      <c r="G364" s="33">
        <f t="shared" si="5"/>
        <v>0</v>
      </c>
      <c r="H364" s="34"/>
      <c r="I364" s="32"/>
      <c r="J364" s="32"/>
      <c r="K364" s="32"/>
      <c r="L364" s="32"/>
      <c r="M364" s="32"/>
      <c r="N364" s="32"/>
      <c r="O364" s="32"/>
      <c r="P364" s="32"/>
      <c r="Q364" s="32"/>
      <c r="R364" s="32"/>
    </row>
    <row r="365" spans="1:18" x14ac:dyDescent="0.3">
      <c r="A365" s="32"/>
      <c r="B365" s="32"/>
      <c r="C365" s="32"/>
      <c r="D365" s="32"/>
      <c r="E365" s="32"/>
      <c r="F365" s="32"/>
      <c r="G365" s="33">
        <f t="shared" si="5"/>
        <v>0</v>
      </c>
      <c r="H365" s="34"/>
      <c r="I365" s="32"/>
      <c r="J365" s="32"/>
      <c r="K365" s="32"/>
      <c r="L365" s="32"/>
      <c r="M365" s="32"/>
      <c r="N365" s="32"/>
      <c r="O365" s="32"/>
      <c r="P365" s="32"/>
      <c r="Q365" s="32"/>
      <c r="R365" s="32"/>
    </row>
    <row r="366" spans="1:18" x14ac:dyDescent="0.3">
      <c r="A366" s="32"/>
      <c r="B366" s="32"/>
      <c r="C366" s="32"/>
      <c r="D366" s="32"/>
      <c r="E366" s="32"/>
      <c r="F366" s="32"/>
      <c r="G366" s="33">
        <f t="shared" si="5"/>
        <v>0</v>
      </c>
      <c r="H366" s="34"/>
      <c r="I366" s="32"/>
      <c r="J366" s="32"/>
      <c r="K366" s="32"/>
      <c r="L366" s="32"/>
      <c r="M366" s="32"/>
      <c r="N366" s="32"/>
      <c r="O366" s="32"/>
      <c r="P366" s="32"/>
      <c r="Q366" s="32"/>
      <c r="R366" s="32"/>
    </row>
    <row r="367" spans="1:18" x14ac:dyDescent="0.3">
      <c r="A367" s="32"/>
      <c r="B367" s="32"/>
      <c r="C367" s="32"/>
      <c r="D367" s="32"/>
      <c r="E367" s="32"/>
      <c r="F367" s="32"/>
      <c r="G367" s="33">
        <f t="shared" si="5"/>
        <v>0</v>
      </c>
      <c r="H367" s="34"/>
      <c r="I367" s="32"/>
      <c r="J367" s="32"/>
      <c r="K367" s="32"/>
      <c r="L367" s="32"/>
      <c r="M367" s="32"/>
      <c r="N367" s="32"/>
      <c r="O367" s="32"/>
      <c r="P367" s="32"/>
      <c r="Q367" s="32"/>
      <c r="R367" s="32"/>
    </row>
    <row r="368" spans="1:18" x14ac:dyDescent="0.3">
      <c r="A368" s="32"/>
      <c r="B368" s="32"/>
      <c r="C368" s="32"/>
      <c r="D368" s="32"/>
      <c r="E368" s="32"/>
      <c r="F368" s="32"/>
      <c r="G368" s="33">
        <f t="shared" si="5"/>
        <v>0</v>
      </c>
      <c r="H368" s="34"/>
      <c r="I368" s="32"/>
      <c r="J368" s="32"/>
      <c r="K368" s="32"/>
      <c r="L368" s="32"/>
      <c r="M368" s="32"/>
      <c r="N368" s="32"/>
      <c r="O368" s="32"/>
      <c r="P368" s="32"/>
      <c r="Q368" s="32"/>
      <c r="R368" s="32"/>
    </row>
    <row r="369" spans="1:18" x14ac:dyDescent="0.3">
      <c r="A369" s="32"/>
      <c r="B369" s="32"/>
      <c r="C369" s="32"/>
      <c r="D369" s="32"/>
      <c r="E369" s="32"/>
      <c r="F369" s="32"/>
      <c r="G369" s="33">
        <f t="shared" si="5"/>
        <v>0</v>
      </c>
      <c r="H369" s="34"/>
      <c r="I369" s="32"/>
      <c r="J369" s="32"/>
      <c r="K369" s="32"/>
      <c r="L369" s="32"/>
      <c r="M369" s="32"/>
      <c r="N369" s="32"/>
      <c r="O369" s="32"/>
      <c r="P369" s="32"/>
      <c r="Q369" s="32"/>
      <c r="R369" s="32"/>
    </row>
    <row r="370" spans="1:18" x14ac:dyDescent="0.3">
      <c r="A370" s="32"/>
      <c r="B370" s="32"/>
      <c r="C370" s="32"/>
      <c r="D370" s="32"/>
      <c r="E370" s="32"/>
      <c r="F370" s="32"/>
      <c r="G370" s="33">
        <f t="shared" si="5"/>
        <v>0</v>
      </c>
      <c r="H370" s="34"/>
      <c r="I370" s="32"/>
      <c r="J370" s="32"/>
      <c r="K370" s="32"/>
      <c r="L370" s="32"/>
      <c r="M370" s="32"/>
      <c r="N370" s="32"/>
      <c r="O370" s="32"/>
      <c r="P370" s="32"/>
      <c r="Q370" s="32"/>
      <c r="R370" s="32"/>
    </row>
    <row r="371" spans="1:18" x14ac:dyDescent="0.3">
      <c r="A371" s="32"/>
      <c r="B371" s="32"/>
      <c r="C371" s="32"/>
      <c r="D371" s="32"/>
      <c r="E371" s="32"/>
      <c r="F371" s="32"/>
      <c r="G371" s="33">
        <f t="shared" si="5"/>
        <v>0</v>
      </c>
      <c r="H371" s="34"/>
      <c r="I371" s="32"/>
      <c r="J371" s="32"/>
      <c r="K371" s="32"/>
      <c r="L371" s="32"/>
      <c r="M371" s="32"/>
      <c r="N371" s="32"/>
      <c r="O371" s="32"/>
      <c r="P371" s="32"/>
      <c r="Q371" s="32"/>
      <c r="R371" s="32"/>
    </row>
    <row r="372" spans="1:18" x14ac:dyDescent="0.3">
      <c r="A372" s="32"/>
      <c r="B372" s="32"/>
      <c r="C372" s="32"/>
      <c r="D372" s="32"/>
      <c r="E372" s="32"/>
      <c r="F372" s="32"/>
      <c r="G372" s="33">
        <f t="shared" si="5"/>
        <v>0</v>
      </c>
      <c r="H372" s="34"/>
      <c r="I372" s="32"/>
      <c r="J372" s="32"/>
      <c r="K372" s="32"/>
      <c r="L372" s="32"/>
      <c r="M372" s="32"/>
      <c r="N372" s="32"/>
      <c r="O372" s="32"/>
      <c r="P372" s="32"/>
      <c r="Q372" s="32"/>
      <c r="R372" s="32"/>
    </row>
    <row r="373" spans="1:18" x14ac:dyDescent="0.3">
      <c r="A373" s="32"/>
      <c r="B373" s="32"/>
      <c r="C373" s="32"/>
      <c r="D373" s="32"/>
      <c r="E373" s="32"/>
      <c r="F373" s="32"/>
      <c r="G373" s="33">
        <f t="shared" si="5"/>
        <v>0</v>
      </c>
      <c r="H373" s="34"/>
      <c r="I373" s="32"/>
      <c r="J373" s="32"/>
      <c r="K373" s="32"/>
      <c r="L373" s="32"/>
      <c r="M373" s="32"/>
      <c r="N373" s="32"/>
      <c r="O373" s="32"/>
      <c r="P373" s="32"/>
      <c r="Q373" s="32"/>
      <c r="R373" s="32"/>
    </row>
    <row r="374" spans="1:18" x14ac:dyDescent="0.3">
      <c r="A374" s="32"/>
      <c r="B374" s="32"/>
      <c r="C374" s="32"/>
      <c r="D374" s="32"/>
      <c r="E374" s="32"/>
      <c r="F374" s="32"/>
      <c r="G374" s="33">
        <f t="shared" si="5"/>
        <v>0</v>
      </c>
      <c r="H374" s="34"/>
      <c r="I374" s="32"/>
      <c r="J374" s="32"/>
      <c r="K374" s="32"/>
      <c r="L374" s="32"/>
      <c r="M374" s="32"/>
      <c r="N374" s="32"/>
      <c r="O374" s="32"/>
      <c r="P374" s="32"/>
      <c r="Q374" s="32"/>
      <c r="R374" s="32"/>
    </row>
    <row r="375" spans="1:18" x14ac:dyDescent="0.3">
      <c r="A375" s="32"/>
      <c r="B375" s="32"/>
      <c r="C375" s="32"/>
      <c r="D375" s="32"/>
      <c r="E375" s="32"/>
      <c r="F375" s="32"/>
      <c r="G375" s="33">
        <f t="shared" si="5"/>
        <v>0</v>
      </c>
      <c r="H375" s="34"/>
      <c r="I375" s="32"/>
      <c r="J375" s="32"/>
      <c r="K375" s="32"/>
      <c r="L375" s="32"/>
      <c r="M375" s="32"/>
      <c r="N375" s="32"/>
      <c r="O375" s="32"/>
      <c r="P375" s="32"/>
      <c r="Q375" s="32"/>
      <c r="R375" s="32"/>
    </row>
    <row r="376" spans="1:18" x14ac:dyDescent="0.3">
      <c r="A376" s="32"/>
      <c r="B376" s="32"/>
      <c r="C376" s="32"/>
      <c r="D376" s="32"/>
      <c r="E376" s="32"/>
      <c r="F376" s="32"/>
      <c r="G376" s="33">
        <f t="shared" si="5"/>
        <v>0</v>
      </c>
      <c r="H376" s="34"/>
      <c r="I376" s="32"/>
      <c r="J376" s="32"/>
      <c r="K376" s="32"/>
      <c r="L376" s="32"/>
      <c r="M376" s="32"/>
      <c r="N376" s="32"/>
      <c r="O376" s="32"/>
      <c r="P376" s="32"/>
      <c r="Q376" s="32"/>
      <c r="R376" s="32"/>
    </row>
    <row r="377" spans="1:18" x14ac:dyDescent="0.3">
      <c r="A377" s="32"/>
      <c r="B377" s="32"/>
      <c r="C377" s="32"/>
      <c r="D377" s="32"/>
      <c r="E377" s="32"/>
      <c r="F377" s="32"/>
      <c r="G377" s="33">
        <f t="shared" si="5"/>
        <v>0</v>
      </c>
      <c r="H377" s="34"/>
      <c r="I377" s="32"/>
      <c r="J377" s="32"/>
      <c r="K377" s="32"/>
      <c r="L377" s="32"/>
      <c r="M377" s="32"/>
      <c r="N377" s="32"/>
      <c r="O377" s="32"/>
      <c r="P377" s="32"/>
      <c r="Q377" s="32"/>
      <c r="R377" s="32"/>
    </row>
    <row r="378" spans="1:18" x14ac:dyDescent="0.3">
      <c r="A378" s="32"/>
      <c r="B378" s="32"/>
      <c r="C378" s="32"/>
      <c r="D378" s="32"/>
      <c r="E378" s="32"/>
      <c r="F378" s="32"/>
      <c r="G378" s="33">
        <f t="shared" si="5"/>
        <v>0</v>
      </c>
      <c r="H378" s="34"/>
      <c r="I378" s="32"/>
      <c r="J378" s="32"/>
      <c r="K378" s="32"/>
      <c r="L378" s="32"/>
      <c r="M378" s="32"/>
      <c r="N378" s="32"/>
      <c r="O378" s="32"/>
      <c r="P378" s="32"/>
      <c r="Q378" s="32"/>
      <c r="R378" s="32"/>
    </row>
    <row r="379" spans="1:18" x14ac:dyDescent="0.3">
      <c r="A379" s="32"/>
      <c r="B379" s="32"/>
      <c r="C379" s="32"/>
      <c r="D379" s="32"/>
      <c r="E379" s="32"/>
      <c r="F379" s="32"/>
      <c r="G379" s="33">
        <f t="shared" si="5"/>
        <v>0</v>
      </c>
      <c r="H379" s="34"/>
      <c r="I379" s="32"/>
      <c r="J379" s="32"/>
      <c r="K379" s="32"/>
      <c r="L379" s="32"/>
      <c r="M379" s="32"/>
      <c r="N379" s="32"/>
      <c r="O379" s="32"/>
      <c r="P379" s="32"/>
      <c r="Q379" s="32"/>
      <c r="R379" s="32"/>
    </row>
    <row r="380" spans="1:18" x14ac:dyDescent="0.3">
      <c r="A380" s="32"/>
      <c r="B380" s="32"/>
      <c r="C380" s="32"/>
      <c r="D380" s="32"/>
      <c r="E380" s="32"/>
      <c r="F380" s="32"/>
      <c r="G380" s="33">
        <f t="shared" si="5"/>
        <v>0</v>
      </c>
      <c r="H380" s="34"/>
      <c r="I380" s="32"/>
      <c r="J380" s="32"/>
      <c r="K380" s="32"/>
      <c r="L380" s="32"/>
      <c r="M380" s="32"/>
      <c r="N380" s="32"/>
      <c r="O380" s="32"/>
      <c r="P380" s="32"/>
      <c r="Q380" s="32"/>
      <c r="R380" s="32"/>
    </row>
    <row r="381" spans="1:18" x14ac:dyDescent="0.3">
      <c r="A381" s="32"/>
      <c r="B381" s="32"/>
      <c r="C381" s="32"/>
      <c r="D381" s="32"/>
      <c r="E381" s="32"/>
      <c r="F381" s="32"/>
      <c r="G381" s="33">
        <f t="shared" si="5"/>
        <v>0</v>
      </c>
      <c r="H381" s="34"/>
      <c r="I381" s="32"/>
      <c r="J381" s="32"/>
      <c r="K381" s="32"/>
      <c r="L381" s="32"/>
      <c r="M381" s="32"/>
      <c r="N381" s="32"/>
      <c r="O381" s="32"/>
      <c r="P381" s="32"/>
      <c r="Q381" s="32"/>
      <c r="R381" s="32"/>
    </row>
    <row r="382" spans="1:18" x14ac:dyDescent="0.3">
      <c r="A382" s="32"/>
      <c r="B382" s="32"/>
      <c r="C382" s="32"/>
      <c r="D382" s="32"/>
      <c r="E382" s="32"/>
      <c r="F382" s="32"/>
      <c r="G382" s="33">
        <f t="shared" si="5"/>
        <v>0</v>
      </c>
      <c r="H382" s="34"/>
      <c r="I382" s="32"/>
      <c r="J382" s="32"/>
      <c r="K382" s="32"/>
      <c r="L382" s="32"/>
      <c r="M382" s="32"/>
      <c r="N382" s="32"/>
      <c r="O382" s="32"/>
      <c r="P382" s="32"/>
      <c r="Q382" s="32"/>
      <c r="R382" s="32"/>
    </row>
    <row r="383" spans="1:18" x14ac:dyDescent="0.3">
      <c r="A383" s="32"/>
      <c r="B383" s="32"/>
      <c r="C383" s="32"/>
      <c r="D383" s="32"/>
      <c r="E383" s="32"/>
      <c r="F383" s="32"/>
      <c r="G383" s="33">
        <f t="shared" si="5"/>
        <v>0</v>
      </c>
      <c r="H383" s="34"/>
      <c r="I383" s="32"/>
      <c r="J383" s="32"/>
      <c r="K383" s="32"/>
      <c r="L383" s="32"/>
      <c r="M383" s="32"/>
      <c r="N383" s="32"/>
      <c r="O383" s="32"/>
      <c r="P383" s="32"/>
      <c r="Q383" s="32"/>
      <c r="R383" s="32"/>
    </row>
    <row r="384" spans="1:18" x14ac:dyDescent="0.3">
      <c r="A384" s="32"/>
      <c r="B384" s="32"/>
      <c r="C384" s="32"/>
      <c r="D384" s="32"/>
      <c r="E384" s="32"/>
      <c r="F384" s="32"/>
      <c r="G384" s="33">
        <f t="shared" si="5"/>
        <v>0</v>
      </c>
      <c r="H384" s="34"/>
      <c r="I384" s="32"/>
      <c r="J384" s="32"/>
      <c r="K384" s="32"/>
      <c r="L384" s="32"/>
      <c r="M384" s="32"/>
      <c r="N384" s="32"/>
      <c r="O384" s="32"/>
      <c r="P384" s="32"/>
      <c r="Q384" s="32"/>
      <c r="R384" s="32"/>
    </row>
    <row r="385" spans="1:18" x14ac:dyDescent="0.3">
      <c r="A385" s="32"/>
      <c r="B385" s="32"/>
      <c r="C385" s="32"/>
      <c r="D385" s="32"/>
      <c r="E385" s="32"/>
      <c r="F385" s="32"/>
      <c r="G385" s="33">
        <f t="shared" si="5"/>
        <v>0</v>
      </c>
      <c r="H385" s="34"/>
      <c r="I385" s="32"/>
      <c r="J385" s="32"/>
      <c r="K385" s="32"/>
      <c r="L385" s="32"/>
      <c r="M385" s="32"/>
      <c r="N385" s="32"/>
      <c r="O385" s="32"/>
      <c r="P385" s="32"/>
      <c r="Q385" s="32"/>
      <c r="R385" s="32"/>
    </row>
    <row r="386" spans="1:18" x14ac:dyDescent="0.3">
      <c r="A386" s="32"/>
      <c r="B386" s="32"/>
      <c r="C386" s="32"/>
      <c r="D386" s="32"/>
      <c r="E386" s="32"/>
      <c r="F386" s="32"/>
      <c r="G386" s="33">
        <f t="shared" si="5"/>
        <v>0</v>
      </c>
      <c r="H386" s="34"/>
      <c r="I386" s="32"/>
      <c r="J386" s="32"/>
      <c r="K386" s="32"/>
      <c r="L386" s="32"/>
      <c r="M386" s="32"/>
      <c r="N386" s="32"/>
      <c r="O386" s="32"/>
      <c r="P386" s="32"/>
      <c r="Q386" s="32"/>
      <c r="R386" s="32"/>
    </row>
    <row r="387" spans="1:18" x14ac:dyDescent="0.3">
      <c r="A387" s="32"/>
      <c r="B387" s="32"/>
      <c r="C387" s="32"/>
      <c r="D387" s="32"/>
      <c r="E387" s="32"/>
      <c r="F387" s="32"/>
      <c r="G387" s="33">
        <f t="shared" si="5"/>
        <v>0</v>
      </c>
      <c r="H387" s="34"/>
      <c r="I387" s="32"/>
      <c r="J387" s="32"/>
      <c r="K387" s="32"/>
      <c r="L387" s="32"/>
      <c r="M387" s="32"/>
      <c r="N387" s="32"/>
      <c r="O387" s="32"/>
      <c r="P387" s="32"/>
      <c r="Q387" s="32"/>
      <c r="R387" s="32"/>
    </row>
    <row r="388" spans="1:18" x14ac:dyDescent="0.3">
      <c r="A388" s="32"/>
      <c r="B388" s="32"/>
      <c r="C388" s="32"/>
      <c r="D388" s="32"/>
      <c r="E388" s="32"/>
      <c r="F388" s="32"/>
      <c r="G388" s="33">
        <f t="shared" si="5"/>
        <v>0</v>
      </c>
      <c r="H388" s="34"/>
      <c r="I388" s="32"/>
      <c r="J388" s="32"/>
      <c r="K388" s="32"/>
      <c r="L388" s="32"/>
      <c r="M388" s="32"/>
      <c r="N388" s="32"/>
      <c r="O388" s="32"/>
      <c r="P388" s="32"/>
      <c r="Q388" s="32"/>
      <c r="R388" s="32"/>
    </row>
    <row r="389" spans="1:18" x14ac:dyDescent="0.3">
      <c r="A389" s="32"/>
      <c r="B389" s="32"/>
      <c r="C389" s="32"/>
      <c r="D389" s="32"/>
      <c r="E389" s="32"/>
      <c r="F389" s="32"/>
      <c r="G389" s="33">
        <f t="shared" si="5"/>
        <v>0</v>
      </c>
      <c r="H389" s="34"/>
      <c r="I389" s="32"/>
      <c r="J389" s="32"/>
      <c r="K389" s="32"/>
      <c r="L389" s="32"/>
      <c r="M389" s="32"/>
      <c r="N389" s="32"/>
      <c r="O389" s="32"/>
      <c r="P389" s="32"/>
      <c r="Q389" s="32"/>
      <c r="R389" s="32"/>
    </row>
    <row r="390" spans="1:18" x14ac:dyDescent="0.3">
      <c r="A390" s="32"/>
      <c r="B390" s="32"/>
      <c r="C390" s="32"/>
      <c r="D390" s="32"/>
      <c r="E390" s="32"/>
      <c r="F390" s="32"/>
      <c r="G390" s="33">
        <f t="shared" si="5"/>
        <v>0</v>
      </c>
      <c r="H390" s="34"/>
      <c r="I390" s="32"/>
      <c r="J390" s="32"/>
      <c r="K390" s="32"/>
      <c r="L390" s="32"/>
      <c r="M390" s="32"/>
      <c r="N390" s="32"/>
      <c r="O390" s="32"/>
      <c r="P390" s="32"/>
      <c r="Q390" s="32"/>
      <c r="R390" s="32"/>
    </row>
    <row r="391" spans="1:18" x14ac:dyDescent="0.3">
      <c r="A391" s="32"/>
      <c r="B391" s="32"/>
      <c r="C391" s="32"/>
      <c r="D391" s="32"/>
      <c r="E391" s="32"/>
      <c r="F391" s="32"/>
      <c r="G391" s="33">
        <f t="shared" si="5"/>
        <v>0</v>
      </c>
      <c r="H391" s="34"/>
      <c r="I391" s="32"/>
      <c r="J391" s="32"/>
      <c r="K391" s="32"/>
      <c r="L391" s="32"/>
      <c r="M391" s="32"/>
      <c r="N391" s="32"/>
      <c r="O391" s="32"/>
      <c r="P391" s="32"/>
      <c r="Q391" s="32"/>
      <c r="R391" s="32"/>
    </row>
    <row r="392" spans="1:18" x14ac:dyDescent="0.3">
      <c r="A392" s="32"/>
      <c r="B392" s="32"/>
      <c r="C392" s="32"/>
      <c r="D392" s="32"/>
      <c r="E392" s="32"/>
      <c r="F392" s="32"/>
      <c r="G392" s="33">
        <f t="shared" si="5"/>
        <v>0</v>
      </c>
      <c r="H392" s="34"/>
      <c r="I392" s="32"/>
      <c r="J392" s="32"/>
      <c r="K392" s="32"/>
      <c r="L392" s="32"/>
      <c r="M392" s="32"/>
      <c r="N392" s="32"/>
      <c r="O392" s="32"/>
      <c r="P392" s="32"/>
      <c r="Q392" s="32"/>
      <c r="R392" s="32"/>
    </row>
    <row r="393" spans="1:18" x14ac:dyDescent="0.3">
      <c r="A393" s="32"/>
      <c r="B393" s="32"/>
      <c r="C393" s="32"/>
      <c r="D393" s="32"/>
      <c r="E393" s="32"/>
      <c r="F393" s="32"/>
      <c r="G393" s="33">
        <f t="shared" si="5"/>
        <v>0</v>
      </c>
      <c r="H393" s="34"/>
      <c r="I393" s="32"/>
      <c r="J393" s="32"/>
      <c r="K393" s="32"/>
      <c r="L393" s="32"/>
      <c r="M393" s="32"/>
      <c r="N393" s="32"/>
      <c r="O393" s="32"/>
      <c r="P393" s="32"/>
      <c r="Q393" s="32"/>
      <c r="R393" s="32"/>
    </row>
    <row r="394" spans="1:18" x14ac:dyDescent="0.3">
      <c r="A394" s="32"/>
      <c r="B394" s="32"/>
      <c r="C394" s="32"/>
      <c r="D394" s="32"/>
      <c r="E394" s="32"/>
      <c r="F394" s="32"/>
      <c r="G394" s="33">
        <f t="shared" si="5"/>
        <v>0</v>
      </c>
      <c r="H394" s="34"/>
      <c r="I394" s="32"/>
      <c r="J394" s="32"/>
      <c r="K394" s="32"/>
      <c r="L394" s="32"/>
      <c r="M394" s="32"/>
      <c r="N394" s="32"/>
      <c r="O394" s="32"/>
      <c r="P394" s="32"/>
      <c r="Q394" s="32"/>
      <c r="R394" s="32"/>
    </row>
    <row r="395" spans="1:18" x14ac:dyDescent="0.3">
      <c r="A395" s="32"/>
      <c r="B395" s="32"/>
      <c r="C395" s="32"/>
      <c r="D395" s="32"/>
      <c r="E395" s="32"/>
      <c r="F395" s="32"/>
      <c r="G395" s="33">
        <f t="shared" si="5"/>
        <v>0</v>
      </c>
      <c r="H395" s="34"/>
      <c r="I395" s="32"/>
      <c r="J395" s="32"/>
      <c r="K395" s="32"/>
      <c r="L395" s="32"/>
      <c r="M395" s="32"/>
      <c r="N395" s="32"/>
      <c r="O395" s="32"/>
      <c r="P395" s="32"/>
      <c r="Q395" s="32"/>
      <c r="R395" s="32"/>
    </row>
    <row r="396" spans="1:18" x14ac:dyDescent="0.3">
      <c r="A396" s="32"/>
      <c r="B396" s="32"/>
      <c r="C396" s="32"/>
      <c r="D396" s="32"/>
      <c r="E396" s="32"/>
      <c r="F396" s="32"/>
      <c r="G396" s="33">
        <f t="shared" si="5"/>
        <v>0</v>
      </c>
      <c r="H396" s="34"/>
      <c r="I396" s="32"/>
      <c r="J396" s="32"/>
      <c r="K396" s="32"/>
      <c r="L396" s="32"/>
      <c r="M396" s="32"/>
      <c r="N396" s="32"/>
      <c r="O396" s="32"/>
      <c r="P396" s="32"/>
      <c r="Q396" s="32"/>
      <c r="R396" s="32"/>
    </row>
    <row r="397" spans="1:18" x14ac:dyDescent="0.3">
      <c r="A397" s="32"/>
      <c r="B397" s="32"/>
      <c r="C397" s="32"/>
      <c r="D397" s="32"/>
      <c r="E397" s="32"/>
      <c r="F397" s="32"/>
      <c r="G397" s="33">
        <f t="shared" ref="G397:G460" si="6">ABS((E397*1000+F397)-(C397*1000+D397))/1000</f>
        <v>0</v>
      </c>
      <c r="H397" s="34"/>
      <c r="I397" s="32"/>
      <c r="J397" s="32"/>
      <c r="K397" s="32"/>
      <c r="L397" s="32"/>
      <c r="M397" s="32"/>
      <c r="N397" s="32"/>
      <c r="O397" s="32"/>
      <c r="P397" s="32"/>
      <c r="Q397" s="32"/>
      <c r="R397" s="32"/>
    </row>
    <row r="398" spans="1:18" x14ac:dyDescent="0.3">
      <c r="A398" s="32"/>
      <c r="B398" s="32"/>
      <c r="C398" s="32"/>
      <c r="D398" s="32"/>
      <c r="E398" s="32"/>
      <c r="F398" s="32"/>
      <c r="G398" s="33">
        <f t="shared" si="6"/>
        <v>0</v>
      </c>
      <c r="H398" s="34"/>
      <c r="I398" s="32"/>
      <c r="J398" s="32"/>
      <c r="K398" s="32"/>
      <c r="L398" s="32"/>
      <c r="M398" s="32"/>
      <c r="N398" s="32"/>
      <c r="O398" s="32"/>
      <c r="P398" s="32"/>
      <c r="Q398" s="32"/>
      <c r="R398" s="32"/>
    </row>
    <row r="399" spans="1:18" x14ac:dyDescent="0.3">
      <c r="A399" s="32"/>
      <c r="B399" s="32"/>
      <c r="C399" s="32"/>
      <c r="D399" s="32"/>
      <c r="E399" s="32"/>
      <c r="F399" s="32"/>
      <c r="G399" s="33">
        <f t="shared" si="6"/>
        <v>0</v>
      </c>
      <c r="H399" s="34"/>
      <c r="I399" s="32"/>
      <c r="J399" s="32"/>
      <c r="K399" s="32"/>
      <c r="L399" s="32"/>
      <c r="M399" s="32"/>
      <c r="N399" s="32"/>
      <c r="O399" s="32"/>
      <c r="P399" s="32"/>
      <c r="Q399" s="32"/>
      <c r="R399" s="32"/>
    </row>
    <row r="400" spans="1:18" x14ac:dyDescent="0.3">
      <c r="A400" s="32"/>
      <c r="B400" s="32"/>
      <c r="C400" s="32"/>
      <c r="D400" s="32"/>
      <c r="E400" s="32"/>
      <c r="F400" s="32"/>
      <c r="G400" s="33">
        <f t="shared" si="6"/>
        <v>0</v>
      </c>
      <c r="H400" s="34"/>
      <c r="I400" s="32"/>
      <c r="J400" s="32"/>
      <c r="K400" s="32"/>
      <c r="L400" s="32"/>
      <c r="M400" s="32"/>
      <c r="N400" s="32"/>
      <c r="O400" s="32"/>
      <c r="P400" s="32"/>
      <c r="Q400" s="32"/>
      <c r="R400" s="32"/>
    </row>
    <row r="401" spans="1:18" x14ac:dyDescent="0.3">
      <c r="A401" s="32"/>
      <c r="B401" s="32"/>
      <c r="C401" s="32"/>
      <c r="D401" s="32"/>
      <c r="E401" s="32"/>
      <c r="F401" s="32"/>
      <c r="G401" s="33">
        <f t="shared" si="6"/>
        <v>0</v>
      </c>
      <c r="H401" s="34"/>
      <c r="I401" s="32"/>
      <c r="J401" s="32"/>
      <c r="K401" s="32"/>
      <c r="L401" s="32"/>
      <c r="M401" s="32"/>
      <c r="N401" s="32"/>
      <c r="O401" s="32"/>
      <c r="P401" s="32"/>
      <c r="Q401" s="32"/>
      <c r="R401" s="32"/>
    </row>
    <row r="402" spans="1:18" x14ac:dyDescent="0.3">
      <c r="A402" s="32"/>
      <c r="B402" s="32"/>
      <c r="C402" s="32"/>
      <c r="D402" s="32"/>
      <c r="E402" s="32"/>
      <c r="F402" s="32"/>
      <c r="G402" s="33">
        <f t="shared" si="6"/>
        <v>0</v>
      </c>
      <c r="H402" s="34"/>
      <c r="I402" s="32"/>
      <c r="J402" s="32"/>
      <c r="K402" s="32"/>
      <c r="L402" s="32"/>
      <c r="M402" s="32"/>
      <c r="N402" s="32"/>
      <c r="O402" s="32"/>
      <c r="P402" s="32"/>
      <c r="Q402" s="32"/>
      <c r="R402" s="32"/>
    </row>
    <row r="403" spans="1:18" x14ac:dyDescent="0.3">
      <c r="A403" s="32"/>
      <c r="B403" s="32"/>
      <c r="C403" s="32"/>
      <c r="D403" s="32"/>
      <c r="E403" s="32"/>
      <c r="F403" s="32"/>
      <c r="G403" s="33">
        <f t="shared" si="6"/>
        <v>0</v>
      </c>
      <c r="H403" s="34"/>
      <c r="I403" s="32"/>
      <c r="J403" s="32"/>
      <c r="K403" s="32"/>
      <c r="L403" s="32"/>
      <c r="M403" s="32"/>
      <c r="N403" s="32"/>
      <c r="O403" s="32"/>
      <c r="P403" s="32"/>
      <c r="Q403" s="32"/>
      <c r="R403" s="32"/>
    </row>
    <row r="404" spans="1:18" x14ac:dyDescent="0.3">
      <c r="A404" s="32"/>
      <c r="B404" s="32"/>
      <c r="C404" s="32"/>
      <c r="D404" s="32"/>
      <c r="E404" s="32"/>
      <c r="F404" s="32"/>
      <c r="G404" s="33">
        <f t="shared" si="6"/>
        <v>0</v>
      </c>
      <c r="H404" s="34"/>
      <c r="I404" s="32"/>
      <c r="J404" s="32"/>
      <c r="K404" s="32"/>
      <c r="L404" s="32"/>
      <c r="M404" s="32"/>
      <c r="N404" s="32"/>
      <c r="O404" s="32"/>
      <c r="P404" s="32"/>
      <c r="Q404" s="32"/>
      <c r="R404" s="32"/>
    </row>
    <row r="405" spans="1:18" x14ac:dyDescent="0.3">
      <c r="A405" s="32"/>
      <c r="B405" s="32"/>
      <c r="C405" s="32"/>
      <c r="D405" s="32"/>
      <c r="E405" s="32"/>
      <c r="F405" s="32"/>
      <c r="G405" s="33">
        <f t="shared" si="6"/>
        <v>0</v>
      </c>
      <c r="H405" s="34"/>
      <c r="I405" s="32"/>
      <c r="J405" s="32"/>
      <c r="K405" s="32"/>
      <c r="L405" s="32"/>
      <c r="M405" s="32"/>
      <c r="N405" s="32"/>
      <c r="O405" s="32"/>
      <c r="P405" s="32"/>
      <c r="Q405" s="32"/>
      <c r="R405" s="32"/>
    </row>
    <row r="406" spans="1:18" x14ac:dyDescent="0.3">
      <c r="A406" s="32"/>
      <c r="B406" s="32"/>
      <c r="C406" s="32"/>
      <c r="D406" s="32"/>
      <c r="E406" s="32"/>
      <c r="F406" s="32"/>
      <c r="G406" s="33">
        <f t="shared" si="6"/>
        <v>0</v>
      </c>
      <c r="H406" s="34"/>
      <c r="I406" s="32"/>
      <c r="J406" s="32"/>
      <c r="K406" s="32"/>
      <c r="L406" s="32"/>
      <c r="M406" s="32"/>
      <c r="N406" s="32"/>
      <c r="O406" s="32"/>
      <c r="P406" s="32"/>
      <c r="Q406" s="32"/>
      <c r="R406" s="32"/>
    </row>
    <row r="407" spans="1:18" x14ac:dyDescent="0.3">
      <c r="A407" s="32"/>
      <c r="B407" s="32"/>
      <c r="C407" s="32"/>
      <c r="D407" s="32"/>
      <c r="E407" s="32"/>
      <c r="F407" s="32"/>
      <c r="G407" s="33">
        <f t="shared" si="6"/>
        <v>0</v>
      </c>
      <c r="H407" s="34"/>
      <c r="I407" s="32"/>
      <c r="J407" s="32"/>
      <c r="K407" s="32"/>
      <c r="L407" s="32"/>
      <c r="M407" s="32"/>
      <c r="N407" s="32"/>
      <c r="O407" s="32"/>
      <c r="P407" s="32"/>
      <c r="Q407" s="32"/>
      <c r="R407" s="32"/>
    </row>
    <row r="408" spans="1:18" x14ac:dyDescent="0.3">
      <c r="A408" s="32"/>
      <c r="B408" s="32"/>
      <c r="C408" s="32"/>
      <c r="D408" s="32"/>
      <c r="E408" s="32"/>
      <c r="F408" s="32"/>
      <c r="G408" s="33">
        <f t="shared" si="6"/>
        <v>0</v>
      </c>
      <c r="H408" s="34"/>
      <c r="I408" s="32"/>
      <c r="J408" s="32"/>
      <c r="K408" s="32"/>
      <c r="L408" s="32"/>
      <c r="M408" s="32"/>
      <c r="N408" s="32"/>
      <c r="O408" s="32"/>
      <c r="P408" s="32"/>
      <c r="Q408" s="32"/>
      <c r="R408" s="32"/>
    </row>
    <row r="409" spans="1:18" x14ac:dyDescent="0.3">
      <c r="A409" s="32"/>
      <c r="B409" s="32"/>
      <c r="C409" s="32"/>
      <c r="D409" s="32"/>
      <c r="E409" s="32"/>
      <c r="F409" s="32"/>
      <c r="G409" s="33">
        <f t="shared" si="6"/>
        <v>0</v>
      </c>
      <c r="H409" s="34"/>
      <c r="I409" s="32"/>
      <c r="J409" s="32"/>
      <c r="K409" s="32"/>
      <c r="L409" s="32"/>
      <c r="M409" s="32"/>
      <c r="N409" s="32"/>
      <c r="O409" s="32"/>
      <c r="P409" s="32"/>
      <c r="Q409" s="32"/>
      <c r="R409" s="32"/>
    </row>
    <row r="410" spans="1:18" x14ac:dyDescent="0.3">
      <c r="A410" s="32"/>
      <c r="B410" s="32"/>
      <c r="C410" s="32"/>
      <c r="D410" s="32"/>
      <c r="E410" s="32"/>
      <c r="F410" s="32"/>
      <c r="G410" s="33">
        <f t="shared" si="6"/>
        <v>0</v>
      </c>
      <c r="H410" s="34"/>
      <c r="I410" s="32"/>
      <c r="J410" s="32"/>
      <c r="K410" s="32"/>
      <c r="L410" s="32"/>
      <c r="M410" s="32"/>
      <c r="N410" s="32"/>
      <c r="O410" s="32"/>
      <c r="P410" s="32"/>
      <c r="Q410" s="32"/>
      <c r="R410" s="32"/>
    </row>
    <row r="411" spans="1:18" x14ac:dyDescent="0.3">
      <c r="A411" s="32"/>
      <c r="B411" s="32"/>
      <c r="C411" s="32"/>
      <c r="D411" s="32"/>
      <c r="E411" s="32"/>
      <c r="F411" s="32"/>
      <c r="G411" s="33">
        <f t="shared" si="6"/>
        <v>0</v>
      </c>
      <c r="H411" s="34"/>
      <c r="I411" s="32"/>
      <c r="J411" s="32"/>
      <c r="K411" s="32"/>
      <c r="L411" s="32"/>
      <c r="M411" s="32"/>
      <c r="N411" s="32"/>
      <c r="O411" s="32"/>
      <c r="P411" s="32"/>
      <c r="Q411" s="32"/>
      <c r="R411" s="32"/>
    </row>
    <row r="412" spans="1:18" x14ac:dyDescent="0.3">
      <c r="A412" s="32"/>
      <c r="B412" s="32"/>
      <c r="C412" s="32"/>
      <c r="D412" s="32"/>
      <c r="E412" s="32"/>
      <c r="F412" s="32"/>
      <c r="G412" s="33">
        <f t="shared" si="6"/>
        <v>0</v>
      </c>
      <c r="H412" s="34"/>
      <c r="I412" s="32"/>
      <c r="J412" s="32"/>
      <c r="K412" s="32"/>
      <c r="L412" s="32"/>
      <c r="M412" s="32"/>
      <c r="N412" s="32"/>
      <c r="O412" s="32"/>
      <c r="P412" s="32"/>
      <c r="Q412" s="32"/>
      <c r="R412" s="32"/>
    </row>
    <row r="413" spans="1:18" x14ac:dyDescent="0.3">
      <c r="A413" s="32"/>
      <c r="B413" s="32"/>
      <c r="C413" s="32"/>
      <c r="D413" s="32"/>
      <c r="E413" s="32"/>
      <c r="F413" s="32"/>
      <c r="G413" s="33">
        <f t="shared" si="6"/>
        <v>0</v>
      </c>
      <c r="H413" s="34"/>
      <c r="I413" s="32"/>
      <c r="J413" s="32"/>
      <c r="K413" s="32"/>
      <c r="L413" s="32"/>
      <c r="M413" s="32"/>
      <c r="N413" s="32"/>
      <c r="O413" s="32"/>
      <c r="P413" s="32"/>
      <c r="Q413" s="32"/>
      <c r="R413" s="32"/>
    </row>
    <row r="414" spans="1:18" x14ac:dyDescent="0.3">
      <c r="A414" s="32"/>
      <c r="B414" s="32"/>
      <c r="C414" s="32"/>
      <c r="D414" s="32"/>
      <c r="E414" s="32"/>
      <c r="F414" s="32"/>
      <c r="G414" s="33">
        <f t="shared" si="6"/>
        <v>0</v>
      </c>
      <c r="H414" s="34"/>
      <c r="I414" s="32"/>
      <c r="J414" s="32"/>
      <c r="K414" s="32"/>
      <c r="L414" s="32"/>
      <c r="M414" s="32"/>
      <c r="N414" s="32"/>
      <c r="O414" s="32"/>
      <c r="P414" s="32"/>
      <c r="Q414" s="32"/>
      <c r="R414" s="32"/>
    </row>
    <row r="415" spans="1:18" x14ac:dyDescent="0.3">
      <c r="A415" s="32"/>
      <c r="B415" s="32"/>
      <c r="C415" s="32"/>
      <c r="D415" s="32"/>
      <c r="E415" s="32"/>
      <c r="F415" s="32"/>
      <c r="G415" s="33">
        <f t="shared" si="6"/>
        <v>0</v>
      </c>
      <c r="H415" s="34"/>
      <c r="I415" s="32"/>
      <c r="J415" s="32"/>
      <c r="K415" s="32"/>
      <c r="L415" s="32"/>
      <c r="M415" s="32"/>
      <c r="N415" s="32"/>
      <c r="O415" s="32"/>
      <c r="P415" s="32"/>
      <c r="Q415" s="32"/>
      <c r="R415" s="32"/>
    </row>
    <row r="416" spans="1:18" x14ac:dyDescent="0.3">
      <c r="A416" s="32"/>
      <c r="B416" s="32"/>
      <c r="C416" s="32"/>
      <c r="D416" s="32"/>
      <c r="E416" s="32"/>
      <c r="F416" s="32"/>
      <c r="G416" s="33">
        <f t="shared" si="6"/>
        <v>0</v>
      </c>
      <c r="H416" s="34"/>
      <c r="I416" s="32"/>
      <c r="J416" s="32"/>
      <c r="K416" s="32"/>
      <c r="L416" s="32"/>
      <c r="M416" s="32"/>
      <c r="N416" s="32"/>
      <c r="O416" s="32"/>
      <c r="P416" s="32"/>
      <c r="Q416" s="32"/>
      <c r="R416" s="32"/>
    </row>
    <row r="417" spans="1:18" x14ac:dyDescent="0.3">
      <c r="A417" s="32"/>
      <c r="B417" s="32"/>
      <c r="C417" s="32"/>
      <c r="D417" s="32"/>
      <c r="E417" s="32"/>
      <c r="F417" s="32"/>
      <c r="G417" s="33">
        <f t="shared" si="6"/>
        <v>0</v>
      </c>
      <c r="H417" s="34"/>
      <c r="I417" s="32"/>
      <c r="J417" s="32"/>
      <c r="K417" s="32"/>
      <c r="L417" s="32"/>
      <c r="M417" s="32"/>
      <c r="N417" s="32"/>
      <c r="O417" s="32"/>
      <c r="P417" s="32"/>
      <c r="Q417" s="32"/>
      <c r="R417" s="32"/>
    </row>
    <row r="418" spans="1:18" x14ac:dyDescent="0.3">
      <c r="A418" s="32"/>
      <c r="B418" s="32"/>
      <c r="C418" s="32"/>
      <c r="D418" s="32"/>
      <c r="E418" s="32"/>
      <c r="F418" s="32"/>
      <c r="G418" s="33">
        <f t="shared" si="6"/>
        <v>0</v>
      </c>
      <c r="H418" s="34"/>
      <c r="I418" s="32"/>
      <c r="J418" s="32"/>
      <c r="K418" s="32"/>
      <c r="L418" s="32"/>
      <c r="M418" s="32"/>
      <c r="N418" s="32"/>
      <c r="O418" s="32"/>
      <c r="P418" s="32"/>
      <c r="Q418" s="32"/>
      <c r="R418" s="32"/>
    </row>
    <row r="419" spans="1:18" x14ac:dyDescent="0.3">
      <c r="A419" s="32"/>
      <c r="B419" s="32"/>
      <c r="C419" s="32"/>
      <c r="D419" s="32"/>
      <c r="E419" s="32"/>
      <c r="F419" s="32"/>
      <c r="G419" s="33">
        <f t="shared" si="6"/>
        <v>0</v>
      </c>
      <c r="H419" s="34"/>
      <c r="I419" s="32"/>
      <c r="J419" s="32"/>
      <c r="K419" s="32"/>
      <c r="L419" s="32"/>
      <c r="M419" s="32"/>
      <c r="N419" s="32"/>
      <c r="O419" s="32"/>
      <c r="P419" s="32"/>
      <c r="Q419" s="32"/>
      <c r="R419" s="32"/>
    </row>
    <row r="420" spans="1:18" x14ac:dyDescent="0.3">
      <c r="A420" s="32"/>
      <c r="B420" s="32"/>
      <c r="C420" s="32"/>
      <c r="D420" s="32"/>
      <c r="E420" s="32"/>
      <c r="F420" s="32"/>
      <c r="G420" s="33">
        <f t="shared" si="6"/>
        <v>0</v>
      </c>
      <c r="H420" s="34"/>
      <c r="I420" s="32"/>
      <c r="J420" s="32"/>
      <c r="K420" s="32"/>
      <c r="L420" s="32"/>
      <c r="M420" s="32"/>
      <c r="N420" s="32"/>
      <c r="O420" s="32"/>
      <c r="P420" s="32"/>
      <c r="Q420" s="32"/>
      <c r="R420" s="32"/>
    </row>
    <row r="421" spans="1:18" x14ac:dyDescent="0.3">
      <c r="A421" s="32"/>
      <c r="B421" s="32"/>
      <c r="C421" s="32"/>
      <c r="D421" s="32"/>
      <c r="E421" s="32"/>
      <c r="F421" s="32"/>
      <c r="G421" s="33">
        <f t="shared" si="6"/>
        <v>0</v>
      </c>
      <c r="H421" s="34"/>
      <c r="I421" s="32"/>
      <c r="J421" s="32"/>
      <c r="K421" s="32"/>
      <c r="L421" s="32"/>
      <c r="M421" s="32"/>
      <c r="N421" s="32"/>
      <c r="O421" s="32"/>
      <c r="P421" s="32"/>
      <c r="Q421" s="32"/>
      <c r="R421" s="32"/>
    </row>
    <row r="422" spans="1:18" x14ac:dyDescent="0.3">
      <c r="A422" s="32"/>
      <c r="B422" s="32"/>
      <c r="C422" s="32"/>
      <c r="D422" s="32"/>
      <c r="E422" s="32"/>
      <c r="F422" s="32"/>
      <c r="G422" s="33">
        <f t="shared" si="6"/>
        <v>0</v>
      </c>
      <c r="H422" s="34"/>
      <c r="I422" s="32"/>
      <c r="J422" s="32"/>
      <c r="K422" s="32"/>
      <c r="L422" s="32"/>
      <c r="M422" s="32"/>
      <c r="N422" s="32"/>
      <c r="O422" s="32"/>
      <c r="P422" s="32"/>
      <c r="Q422" s="32"/>
      <c r="R422" s="32"/>
    </row>
    <row r="423" spans="1:18" x14ac:dyDescent="0.3">
      <c r="A423" s="32"/>
      <c r="B423" s="32"/>
      <c r="C423" s="32"/>
      <c r="D423" s="32"/>
      <c r="E423" s="32"/>
      <c r="F423" s="32"/>
      <c r="G423" s="33">
        <f t="shared" si="6"/>
        <v>0</v>
      </c>
      <c r="H423" s="34"/>
      <c r="I423" s="32"/>
      <c r="J423" s="32"/>
      <c r="K423" s="32"/>
      <c r="L423" s="32"/>
      <c r="M423" s="32"/>
      <c r="N423" s="32"/>
      <c r="O423" s="32"/>
      <c r="P423" s="32"/>
      <c r="Q423" s="32"/>
      <c r="R423" s="32"/>
    </row>
    <row r="424" spans="1:18" x14ac:dyDescent="0.3">
      <c r="A424" s="32"/>
      <c r="B424" s="32"/>
      <c r="C424" s="32"/>
      <c r="D424" s="32"/>
      <c r="E424" s="32"/>
      <c r="F424" s="32"/>
      <c r="G424" s="33">
        <f t="shared" si="6"/>
        <v>0</v>
      </c>
      <c r="H424" s="34"/>
      <c r="I424" s="32"/>
      <c r="J424" s="32"/>
      <c r="K424" s="32"/>
      <c r="L424" s="32"/>
      <c r="M424" s="32"/>
      <c r="N424" s="32"/>
      <c r="O424" s="32"/>
      <c r="P424" s="32"/>
      <c r="Q424" s="32"/>
      <c r="R424" s="32"/>
    </row>
    <row r="425" spans="1:18" x14ac:dyDescent="0.3">
      <c r="A425" s="32"/>
      <c r="B425" s="32"/>
      <c r="C425" s="32"/>
      <c r="D425" s="32"/>
      <c r="E425" s="32"/>
      <c r="F425" s="32"/>
      <c r="G425" s="33">
        <f t="shared" si="6"/>
        <v>0</v>
      </c>
      <c r="H425" s="34"/>
      <c r="I425" s="32"/>
      <c r="J425" s="32"/>
      <c r="K425" s="32"/>
      <c r="L425" s="32"/>
      <c r="M425" s="32"/>
      <c r="N425" s="32"/>
      <c r="O425" s="32"/>
      <c r="P425" s="32"/>
      <c r="Q425" s="32"/>
      <c r="R425" s="32"/>
    </row>
    <row r="426" spans="1:18" x14ac:dyDescent="0.3">
      <c r="A426" s="32"/>
      <c r="B426" s="32"/>
      <c r="C426" s="32"/>
      <c r="D426" s="32"/>
      <c r="E426" s="32"/>
      <c r="F426" s="32"/>
      <c r="G426" s="33">
        <f t="shared" si="6"/>
        <v>0</v>
      </c>
      <c r="H426" s="34"/>
      <c r="I426" s="32"/>
      <c r="J426" s="32"/>
      <c r="K426" s="32"/>
      <c r="L426" s="32"/>
      <c r="M426" s="32"/>
      <c r="N426" s="32"/>
      <c r="O426" s="32"/>
      <c r="P426" s="32"/>
      <c r="Q426" s="32"/>
      <c r="R426" s="32"/>
    </row>
    <row r="427" spans="1:18" x14ac:dyDescent="0.3">
      <c r="A427" s="32"/>
      <c r="B427" s="32"/>
      <c r="C427" s="32"/>
      <c r="D427" s="32"/>
      <c r="E427" s="32"/>
      <c r="F427" s="32"/>
      <c r="G427" s="33">
        <f t="shared" si="6"/>
        <v>0</v>
      </c>
      <c r="H427" s="34"/>
      <c r="I427" s="32"/>
      <c r="J427" s="32"/>
      <c r="K427" s="32"/>
      <c r="L427" s="32"/>
      <c r="M427" s="32"/>
      <c r="N427" s="32"/>
      <c r="O427" s="32"/>
      <c r="P427" s="32"/>
      <c r="Q427" s="32"/>
      <c r="R427" s="32"/>
    </row>
    <row r="428" spans="1:18" x14ac:dyDescent="0.3">
      <c r="A428" s="32"/>
      <c r="B428" s="32"/>
      <c r="C428" s="32"/>
      <c r="D428" s="32"/>
      <c r="E428" s="32"/>
      <c r="F428" s="32"/>
      <c r="G428" s="33">
        <f t="shared" si="6"/>
        <v>0</v>
      </c>
      <c r="H428" s="34"/>
      <c r="I428" s="32"/>
      <c r="J428" s="32"/>
      <c r="K428" s="32"/>
      <c r="L428" s="32"/>
      <c r="M428" s="32"/>
      <c r="N428" s="32"/>
      <c r="O428" s="32"/>
      <c r="P428" s="32"/>
      <c r="Q428" s="32"/>
      <c r="R428" s="32"/>
    </row>
    <row r="429" spans="1:18" x14ac:dyDescent="0.3">
      <c r="A429" s="32"/>
      <c r="B429" s="32"/>
      <c r="C429" s="32"/>
      <c r="D429" s="32"/>
      <c r="E429" s="32"/>
      <c r="F429" s="32"/>
      <c r="G429" s="33">
        <f t="shared" si="6"/>
        <v>0</v>
      </c>
      <c r="H429" s="34"/>
      <c r="I429" s="32"/>
      <c r="J429" s="32"/>
      <c r="K429" s="32"/>
      <c r="L429" s="32"/>
      <c r="M429" s="32"/>
      <c r="N429" s="32"/>
      <c r="O429" s="32"/>
      <c r="P429" s="32"/>
      <c r="Q429" s="32"/>
      <c r="R429" s="32"/>
    </row>
    <row r="430" spans="1:18" x14ac:dyDescent="0.3">
      <c r="A430" s="32"/>
      <c r="B430" s="32"/>
      <c r="C430" s="32"/>
      <c r="D430" s="32"/>
      <c r="E430" s="32"/>
      <c r="F430" s="32"/>
      <c r="G430" s="33">
        <f t="shared" si="6"/>
        <v>0</v>
      </c>
      <c r="H430" s="34"/>
      <c r="I430" s="32"/>
      <c r="J430" s="32"/>
      <c r="K430" s="32"/>
      <c r="L430" s="32"/>
      <c r="M430" s="32"/>
      <c r="N430" s="32"/>
      <c r="O430" s="32"/>
      <c r="P430" s="32"/>
      <c r="Q430" s="32"/>
      <c r="R430" s="32"/>
    </row>
    <row r="431" spans="1:18" x14ac:dyDescent="0.3">
      <c r="A431" s="32"/>
      <c r="B431" s="32"/>
      <c r="C431" s="32"/>
      <c r="D431" s="32"/>
      <c r="E431" s="32"/>
      <c r="F431" s="32"/>
      <c r="G431" s="33">
        <f t="shared" si="6"/>
        <v>0</v>
      </c>
      <c r="H431" s="34"/>
      <c r="I431" s="32"/>
      <c r="J431" s="32"/>
      <c r="K431" s="32"/>
      <c r="L431" s="32"/>
      <c r="M431" s="32"/>
      <c r="N431" s="32"/>
      <c r="O431" s="32"/>
      <c r="P431" s="32"/>
      <c r="Q431" s="32"/>
      <c r="R431" s="32"/>
    </row>
    <row r="432" spans="1:18" x14ac:dyDescent="0.3">
      <c r="A432" s="32"/>
      <c r="B432" s="32"/>
      <c r="C432" s="32"/>
      <c r="D432" s="32"/>
      <c r="E432" s="32"/>
      <c r="F432" s="32"/>
      <c r="G432" s="33">
        <f t="shared" si="6"/>
        <v>0</v>
      </c>
      <c r="H432" s="34"/>
      <c r="I432" s="32"/>
      <c r="J432" s="32"/>
      <c r="K432" s="32"/>
      <c r="L432" s="32"/>
      <c r="M432" s="32"/>
      <c r="N432" s="32"/>
      <c r="O432" s="32"/>
      <c r="P432" s="32"/>
      <c r="Q432" s="32"/>
      <c r="R432" s="32"/>
    </row>
    <row r="433" spans="1:18" x14ac:dyDescent="0.3">
      <c r="A433" s="32"/>
      <c r="B433" s="32"/>
      <c r="C433" s="32"/>
      <c r="D433" s="32"/>
      <c r="E433" s="32"/>
      <c r="F433" s="32"/>
      <c r="G433" s="33">
        <f t="shared" si="6"/>
        <v>0</v>
      </c>
      <c r="H433" s="34"/>
      <c r="I433" s="32"/>
      <c r="J433" s="32"/>
      <c r="K433" s="32"/>
      <c r="L433" s="32"/>
      <c r="M433" s="32"/>
      <c r="N433" s="32"/>
      <c r="O433" s="32"/>
      <c r="P433" s="32"/>
      <c r="Q433" s="32"/>
      <c r="R433" s="32"/>
    </row>
    <row r="434" spans="1:18" x14ac:dyDescent="0.3">
      <c r="A434" s="32"/>
      <c r="B434" s="32"/>
      <c r="C434" s="32"/>
      <c r="D434" s="32"/>
      <c r="E434" s="32"/>
      <c r="F434" s="32"/>
      <c r="G434" s="33">
        <f t="shared" si="6"/>
        <v>0</v>
      </c>
      <c r="H434" s="34"/>
      <c r="I434" s="32"/>
      <c r="J434" s="32"/>
      <c r="K434" s="32"/>
      <c r="L434" s="32"/>
      <c r="M434" s="32"/>
      <c r="N434" s="32"/>
      <c r="O434" s="32"/>
      <c r="P434" s="32"/>
      <c r="Q434" s="32"/>
      <c r="R434" s="32"/>
    </row>
    <row r="435" spans="1:18" x14ac:dyDescent="0.3">
      <c r="A435" s="32"/>
      <c r="B435" s="32"/>
      <c r="C435" s="32"/>
      <c r="D435" s="32"/>
      <c r="E435" s="32"/>
      <c r="F435" s="32"/>
      <c r="G435" s="33">
        <f t="shared" si="6"/>
        <v>0</v>
      </c>
      <c r="H435" s="34"/>
      <c r="I435" s="32"/>
      <c r="J435" s="32"/>
      <c r="K435" s="32"/>
      <c r="L435" s="32"/>
      <c r="M435" s="32"/>
      <c r="N435" s="32"/>
      <c r="O435" s="32"/>
      <c r="P435" s="32"/>
      <c r="Q435" s="32"/>
      <c r="R435" s="32"/>
    </row>
    <row r="436" spans="1:18" x14ac:dyDescent="0.3">
      <c r="A436" s="32"/>
      <c r="B436" s="32"/>
      <c r="C436" s="32"/>
      <c r="D436" s="32"/>
      <c r="E436" s="32"/>
      <c r="F436" s="32"/>
      <c r="G436" s="33">
        <f t="shared" si="6"/>
        <v>0</v>
      </c>
      <c r="H436" s="34"/>
      <c r="I436" s="32"/>
      <c r="J436" s="32"/>
      <c r="K436" s="32"/>
      <c r="L436" s="32"/>
      <c r="M436" s="32"/>
      <c r="N436" s="32"/>
      <c r="O436" s="32"/>
      <c r="P436" s="32"/>
      <c r="Q436" s="32"/>
      <c r="R436" s="32"/>
    </row>
    <row r="437" spans="1:18" x14ac:dyDescent="0.3">
      <c r="A437" s="32"/>
      <c r="B437" s="32"/>
      <c r="C437" s="32"/>
      <c r="D437" s="32"/>
      <c r="E437" s="32"/>
      <c r="F437" s="32"/>
      <c r="G437" s="33">
        <f t="shared" si="6"/>
        <v>0</v>
      </c>
      <c r="H437" s="34"/>
      <c r="I437" s="32"/>
      <c r="J437" s="32"/>
      <c r="K437" s="32"/>
      <c r="L437" s="32"/>
      <c r="M437" s="32"/>
      <c r="N437" s="32"/>
      <c r="O437" s="32"/>
      <c r="P437" s="32"/>
      <c r="Q437" s="32"/>
      <c r="R437" s="32"/>
    </row>
    <row r="438" spans="1:18" x14ac:dyDescent="0.3">
      <c r="A438" s="32"/>
      <c r="B438" s="32"/>
      <c r="C438" s="32"/>
      <c r="D438" s="32"/>
      <c r="E438" s="32"/>
      <c r="F438" s="32"/>
      <c r="G438" s="33">
        <f t="shared" si="6"/>
        <v>0</v>
      </c>
      <c r="H438" s="34"/>
      <c r="I438" s="32"/>
      <c r="J438" s="32"/>
      <c r="K438" s="32"/>
      <c r="L438" s="32"/>
      <c r="M438" s="32"/>
      <c r="N438" s="32"/>
      <c r="O438" s="32"/>
      <c r="P438" s="32"/>
      <c r="Q438" s="32"/>
      <c r="R438" s="32"/>
    </row>
    <row r="439" spans="1:18" x14ac:dyDescent="0.3">
      <c r="A439" s="32"/>
      <c r="B439" s="32"/>
      <c r="C439" s="32"/>
      <c r="D439" s="32"/>
      <c r="E439" s="32"/>
      <c r="F439" s="32"/>
      <c r="G439" s="33">
        <f t="shared" si="6"/>
        <v>0</v>
      </c>
      <c r="H439" s="34"/>
      <c r="I439" s="32"/>
      <c r="J439" s="32"/>
      <c r="K439" s="32"/>
      <c r="L439" s="32"/>
      <c r="M439" s="32"/>
      <c r="N439" s="32"/>
      <c r="O439" s="32"/>
      <c r="P439" s="32"/>
      <c r="Q439" s="32"/>
      <c r="R439" s="32"/>
    </row>
    <row r="440" spans="1:18" x14ac:dyDescent="0.3">
      <c r="A440" s="32"/>
      <c r="B440" s="32"/>
      <c r="C440" s="32"/>
      <c r="D440" s="32"/>
      <c r="E440" s="32"/>
      <c r="F440" s="32"/>
      <c r="G440" s="33">
        <f t="shared" si="6"/>
        <v>0</v>
      </c>
      <c r="H440" s="34"/>
      <c r="I440" s="32"/>
      <c r="J440" s="32"/>
      <c r="K440" s="32"/>
      <c r="L440" s="32"/>
      <c r="M440" s="32"/>
      <c r="N440" s="32"/>
      <c r="O440" s="32"/>
      <c r="P440" s="32"/>
      <c r="Q440" s="32"/>
      <c r="R440" s="32"/>
    </row>
    <row r="441" spans="1:18" x14ac:dyDescent="0.3">
      <c r="A441" s="32"/>
      <c r="B441" s="32"/>
      <c r="C441" s="32"/>
      <c r="D441" s="32"/>
      <c r="E441" s="32"/>
      <c r="F441" s="32"/>
      <c r="G441" s="33">
        <f t="shared" si="6"/>
        <v>0</v>
      </c>
      <c r="H441" s="34"/>
      <c r="I441" s="32"/>
      <c r="J441" s="32"/>
      <c r="K441" s="32"/>
      <c r="L441" s="32"/>
      <c r="M441" s="32"/>
      <c r="N441" s="32"/>
      <c r="O441" s="32"/>
      <c r="P441" s="32"/>
      <c r="Q441" s="32"/>
      <c r="R441" s="32"/>
    </row>
    <row r="442" spans="1:18" x14ac:dyDescent="0.3">
      <c r="A442" s="32"/>
      <c r="B442" s="32"/>
      <c r="C442" s="32"/>
      <c r="D442" s="32"/>
      <c r="E442" s="32"/>
      <c r="F442" s="32"/>
      <c r="G442" s="33">
        <f t="shared" si="6"/>
        <v>0</v>
      </c>
      <c r="H442" s="34"/>
      <c r="I442" s="32"/>
      <c r="J442" s="32"/>
      <c r="K442" s="32"/>
      <c r="L442" s="32"/>
      <c r="M442" s="32"/>
      <c r="N442" s="32"/>
      <c r="O442" s="32"/>
      <c r="P442" s="32"/>
      <c r="Q442" s="32"/>
      <c r="R442" s="32"/>
    </row>
    <row r="443" spans="1:18" x14ac:dyDescent="0.3">
      <c r="A443" s="32"/>
      <c r="B443" s="32"/>
      <c r="C443" s="32"/>
      <c r="D443" s="32"/>
      <c r="E443" s="32"/>
      <c r="F443" s="32"/>
      <c r="G443" s="33">
        <f t="shared" si="6"/>
        <v>0</v>
      </c>
      <c r="H443" s="34"/>
      <c r="I443" s="32"/>
      <c r="J443" s="32"/>
      <c r="K443" s="32"/>
      <c r="L443" s="32"/>
      <c r="M443" s="32"/>
      <c r="N443" s="32"/>
      <c r="O443" s="32"/>
      <c r="P443" s="32"/>
      <c r="Q443" s="32"/>
      <c r="R443" s="32"/>
    </row>
    <row r="444" spans="1:18" x14ac:dyDescent="0.3">
      <c r="A444" s="32"/>
      <c r="B444" s="32"/>
      <c r="C444" s="32"/>
      <c r="D444" s="32"/>
      <c r="E444" s="32"/>
      <c r="F444" s="32"/>
      <c r="G444" s="33">
        <f t="shared" si="6"/>
        <v>0</v>
      </c>
      <c r="H444" s="34"/>
      <c r="I444" s="32"/>
      <c r="J444" s="32"/>
      <c r="K444" s="32"/>
      <c r="L444" s="32"/>
      <c r="M444" s="32"/>
      <c r="N444" s="32"/>
      <c r="O444" s="32"/>
      <c r="P444" s="32"/>
      <c r="Q444" s="32"/>
      <c r="R444" s="32"/>
    </row>
    <row r="445" spans="1:18" x14ac:dyDescent="0.3">
      <c r="A445" s="32"/>
      <c r="B445" s="32"/>
      <c r="C445" s="32"/>
      <c r="D445" s="32"/>
      <c r="E445" s="32"/>
      <c r="F445" s="32"/>
      <c r="G445" s="33">
        <f t="shared" si="6"/>
        <v>0</v>
      </c>
      <c r="H445" s="34"/>
      <c r="I445" s="32"/>
      <c r="J445" s="32"/>
      <c r="K445" s="32"/>
      <c r="L445" s="32"/>
      <c r="M445" s="32"/>
      <c r="N445" s="32"/>
      <c r="O445" s="32"/>
      <c r="P445" s="32"/>
      <c r="Q445" s="32"/>
      <c r="R445" s="32"/>
    </row>
    <row r="446" spans="1:18" x14ac:dyDescent="0.3">
      <c r="A446" s="32"/>
      <c r="B446" s="32"/>
      <c r="C446" s="32"/>
      <c r="D446" s="32"/>
      <c r="E446" s="32"/>
      <c r="F446" s="32"/>
      <c r="G446" s="33">
        <f t="shared" si="6"/>
        <v>0</v>
      </c>
      <c r="H446" s="34"/>
      <c r="I446" s="32"/>
      <c r="J446" s="32"/>
      <c r="K446" s="32"/>
      <c r="L446" s="32"/>
      <c r="M446" s="32"/>
      <c r="N446" s="32"/>
      <c r="O446" s="32"/>
      <c r="P446" s="32"/>
      <c r="Q446" s="32"/>
      <c r="R446" s="32"/>
    </row>
    <row r="447" spans="1:18" x14ac:dyDescent="0.3">
      <c r="A447" s="32"/>
      <c r="B447" s="32"/>
      <c r="C447" s="32"/>
      <c r="D447" s="32"/>
      <c r="E447" s="32"/>
      <c r="F447" s="32"/>
      <c r="G447" s="33">
        <f t="shared" si="6"/>
        <v>0</v>
      </c>
      <c r="H447" s="34"/>
      <c r="I447" s="32"/>
      <c r="J447" s="32"/>
      <c r="K447" s="32"/>
      <c r="L447" s="32"/>
      <c r="M447" s="32"/>
      <c r="N447" s="32"/>
      <c r="O447" s="32"/>
      <c r="P447" s="32"/>
      <c r="Q447" s="32"/>
      <c r="R447" s="32"/>
    </row>
    <row r="448" spans="1:18" x14ac:dyDescent="0.3">
      <c r="A448" s="32"/>
      <c r="B448" s="32"/>
      <c r="C448" s="32"/>
      <c r="D448" s="32"/>
      <c r="E448" s="32"/>
      <c r="F448" s="32"/>
      <c r="G448" s="33">
        <f t="shared" si="6"/>
        <v>0</v>
      </c>
      <c r="H448" s="34"/>
      <c r="I448" s="32"/>
      <c r="J448" s="32"/>
      <c r="K448" s="32"/>
      <c r="L448" s="32"/>
      <c r="M448" s="32"/>
      <c r="N448" s="32"/>
      <c r="O448" s="32"/>
      <c r="P448" s="32"/>
      <c r="Q448" s="32"/>
      <c r="R448" s="32"/>
    </row>
    <row r="449" spans="1:18" x14ac:dyDescent="0.3">
      <c r="A449" s="32"/>
      <c r="B449" s="32"/>
      <c r="C449" s="32"/>
      <c r="D449" s="32"/>
      <c r="E449" s="32"/>
      <c r="F449" s="32"/>
      <c r="G449" s="33">
        <f t="shared" si="6"/>
        <v>0</v>
      </c>
      <c r="H449" s="34"/>
      <c r="I449" s="32"/>
      <c r="J449" s="32"/>
      <c r="K449" s="32"/>
      <c r="L449" s="32"/>
      <c r="M449" s="32"/>
      <c r="N449" s="32"/>
      <c r="O449" s="32"/>
      <c r="P449" s="32"/>
      <c r="Q449" s="32"/>
      <c r="R449" s="32"/>
    </row>
    <row r="450" spans="1:18" x14ac:dyDescent="0.3">
      <c r="A450" s="32"/>
      <c r="B450" s="32"/>
      <c r="C450" s="32"/>
      <c r="D450" s="32"/>
      <c r="E450" s="32"/>
      <c r="F450" s="32"/>
      <c r="G450" s="33">
        <f t="shared" si="6"/>
        <v>0</v>
      </c>
      <c r="H450" s="34"/>
      <c r="I450" s="32"/>
      <c r="J450" s="32"/>
      <c r="K450" s="32"/>
      <c r="L450" s="32"/>
      <c r="M450" s="32"/>
      <c r="N450" s="32"/>
      <c r="O450" s="32"/>
      <c r="P450" s="32"/>
      <c r="Q450" s="32"/>
      <c r="R450" s="32"/>
    </row>
    <row r="451" spans="1:18" x14ac:dyDescent="0.3">
      <c r="A451" s="32"/>
      <c r="B451" s="32"/>
      <c r="C451" s="32"/>
      <c r="D451" s="32"/>
      <c r="E451" s="32"/>
      <c r="F451" s="32"/>
      <c r="G451" s="33">
        <f t="shared" si="6"/>
        <v>0</v>
      </c>
      <c r="H451" s="34"/>
      <c r="I451" s="32"/>
      <c r="J451" s="32"/>
      <c r="K451" s="32"/>
      <c r="L451" s="32"/>
      <c r="M451" s="32"/>
      <c r="N451" s="32"/>
      <c r="O451" s="32"/>
      <c r="P451" s="32"/>
      <c r="Q451" s="32"/>
      <c r="R451" s="32"/>
    </row>
    <row r="452" spans="1:18" x14ac:dyDescent="0.3">
      <c r="A452" s="32"/>
      <c r="B452" s="32"/>
      <c r="C452" s="32"/>
      <c r="D452" s="32"/>
      <c r="E452" s="32"/>
      <c r="F452" s="32"/>
      <c r="G452" s="33">
        <f t="shared" si="6"/>
        <v>0</v>
      </c>
      <c r="H452" s="34"/>
      <c r="I452" s="32"/>
      <c r="J452" s="32"/>
      <c r="K452" s="32"/>
      <c r="L452" s="32"/>
      <c r="M452" s="32"/>
      <c r="N452" s="32"/>
      <c r="O452" s="32"/>
      <c r="P452" s="32"/>
      <c r="Q452" s="32"/>
      <c r="R452" s="32"/>
    </row>
    <row r="453" spans="1:18" x14ac:dyDescent="0.3">
      <c r="A453" s="32"/>
      <c r="B453" s="32"/>
      <c r="C453" s="32"/>
      <c r="D453" s="32"/>
      <c r="E453" s="32"/>
      <c r="F453" s="32"/>
      <c r="G453" s="33">
        <f t="shared" si="6"/>
        <v>0</v>
      </c>
      <c r="H453" s="34"/>
      <c r="I453" s="32"/>
      <c r="J453" s="32"/>
      <c r="K453" s="32"/>
      <c r="L453" s="32"/>
      <c r="M453" s="32"/>
      <c r="N453" s="32"/>
      <c r="O453" s="32"/>
      <c r="P453" s="32"/>
      <c r="Q453" s="32"/>
      <c r="R453" s="32"/>
    </row>
    <row r="454" spans="1:18" x14ac:dyDescent="0.3">
      <c r="A454" s="32"/>
      <c r="B454" s="32"/>
      <c r="C454" s="32"/>
      <c r="D454" s="32"/>
      <c r="E454" s="32"/>
      <c r="F454" s="32"/>
      <c r="G454" s="33">
        <f t="shared" si="6"/>
        <v>0</v>
      </c>
      <c r="H454" s="34"/>
      <c r="I454" s="32"/>
      <c r="J454" s="32"/>
      <c r="K454" s="32"/>
      <c r="L454" s="32"/>
      <c r="M454" s="32"/>
      <c r="N454" s="32"/>
      <c r="O454" s="32"/>
      <c r="P454" s="32"/>
      <c r="Q454" s="32"/>
      <c r="R454" s="32"/>
    </row>
    <row r="455" spans="1:18" x14ac:dyDescent="0.3">
      <c r="A455" s="32"/>
      <c r="B455" s="32"/>
      <c r="C455" s="32"/>
      <c r="D455" s="32"/>
      <c r="E455" s="32"/>
      <c r="F455" s="32"/>
      <c r="G455" s="33">
        <f t="shared" si="6"/>
        <v>0</v>
      </c>
      <c r="H455" s="34"/>
      <c r="I455" s="32"/>
      <c r="J455" s="32"/>
      <c r="K455" s="32"/>
      <c r="L455" s="32"/>
      <c r="M455" s="32"/>
      <c r="N455" s="32"/>
      <c r="O455" s="32"/>
      <c r="P455" s="32"/>
      <c r="Q455" s="32"/>
      <c r="R455" s="32"/>
    </row>
    <row r="456" spans="1:18" x14ac:dyDescent="0.3">
      <c r="A456" s="32"/>
      <c r="B456" s="32"/>
      <c r="C456" s="32"/>
      <c r="D456" s="32"/>
      <c r="E456" s="32"/>
      <c r="F456" s="32"/>
      <c r="G456" s="33">
        <f t="shared" si="6"/>
        <v>0</v>
      </c>
      <c r="H456" s="34"/>
      <c r="I456" s="32"/>
      <c r="J456" s="32"/>
      <c r="K456" s="32"/>
      <c r="L456" s="32"/>
      <c r="M456" s="32"/>
      <c r="N456" s="32"/>
      <c r="O456" s="32"/>
      <c r="P456" s="32"/>
      <c r="Q456" s="32"/>
      <c r="R456" s="32"/>
    </row>
    <row r="457" spans="1:18" x14ac:dyDescent="0.3">
      <c r="A457" s="32"/>
      <c r="B457" s="32"/>
      <c r="C457" s="32"/>
      <c r="D457" s="32"/>
      <c r="E457" s="32"/>
      <c r="F457" s="32"/>
      <c r="G457" s="33">
        <f t="shared" si="6"/>
        <v>0</v>
      </c>
      <c r="H457" s="34"/>
      <c r="I457" s="32"/>
      <c r="J457" s="32"/>
      <c r="K457" s="32"/>
      <c r="L457" s="32"/>
      <c r="M457" s="32"/>
      <c r="N457" s="32"/>
      <c r="O457" s="32"/>
      <c r="P457" s="32"/>
      <c r="Q457" s="32"/>
      <c r="R457" s="32"/>
    </row>
    <row r="458" spans="1:18" x14ac:dyDescent="0.3">
      <c r="A458" s="32"/>
      <c r="B458" s="32"/>
      <c r="C458" s="32"/>
      <c r="D458" s="32"/>
      <c r="E458" s="32"/>
      <c r="F458" s="32"/>
      <c r="G458" s="33">
        <f t="shared" si="6"/>
        <v>0</v>
      </c>
      <c r="H458" s="34"/>
      <c r="I458" s="32"/>
      <c r="J458" s="32"/>
      <c r="K458" s="32"/>
      <c r="L458" s="32"/>
      <c r="M458" s="32"/>
      <c r="N458" s="32"/>
      <c r="O458" s="32"/>
      <c r="P458" s="32"/>
      <c r="Q458" s="32"/>
      <c r="R458" s="32"/>
    </row>
    <row r="459" spans="1:18" x14ac:dyDescent="0.3">
      <c r="A459" s="32"/>
      <c r="B459" s="32"/>
      <c r="C459" s="32"/>
      <c r="D459" s="32"/>
      <c r="E459" s="32"/>
      <c r="F459" s="32"/>
      <c r="G459" s="33">
        <f t="shared" si="6"/>
        <v>0</v>
      </c>
      <c r="H459" s="34"/>
      <c r="I459" s="32"/>
      <c r="J459" s="32"/>
      <c r="K459" s="32"/>
      <c r="L459" s="32"/>
      <c r="M459" s="32"/>
      <c r="N459" s="32"/>
      <c r="O459" s="32"/>
      <c r="P459" s="32"/>
      <c r="Q459" s="32"/>
      <c r="R459" s="32"/>
    </row>
    <row r="460" spans="1:18" x14ac:dyDescent="0.3">
      <c r="A460" s="32"/>
      <c r="B460" s="32"/>
      <c r="C460" s="32"/>
      <c r="D460" s="32"/>
      <c r="E460" s="32"/>
      <c r="F460" s="32"/>
      <c r="G460" s="33">
        <f t="shared" si="6"/>
        <v>0</v>
      </c>
      <c r="H460" s="34"/>
      <c r="I460" s="32"/>
      <c r="J460" s="32"/>
      <c r="K460" s="32"/>
      <c r="L460" s="32"/>
      <c r="M460" s="32"/>
      <c r="N460" s="32"/>
      <c r="O460" s="32"/>
      <c r="P460" s="32"/>
      <c r="Q460" s="32"/>
      <c r="R460" s="32"/>
    </row>
    <row r="461" spans="1:18" x14ac:dyDescent="0.3">
      <c r="A461" s="32"/>
      <c r="B461" s="32"/>
      <c r="C461" s="32"/>
      <c r="D461" s="32"/>
      <c r="E461" s="32"/>
      <c r="F461" s="32"/>
      <c r="G461" s="33">
        <f t="shared" ref="G461:G511" si="7">ABS((E461*1000+F461)-(C461*1000+D461))/1000</f>
        <v>0</v>
      </c>
      <c r="H461" s="34"/>
      <c r="I461" s="32"/>
      <c r="J461" s="32"/>
      <c r="K461" s="32"/>
      <c r="L461" s="32"/>
      <c r="M461" s="32"/>
      <c r="N461" s="32"/>
      <c r="O461" s="32"/>
      <c r="P461" s="32"/>
      <c r="Q461" s="32"/>
      <c r="R461" s="32"/>
    </row>
    <row r="462" spans="1:18" x14ac:dyDescent="0.3">
      <c r="A462" s="32"/>
      <c r="B462" s="32"/>
      <c r="C462" s="32"/>
      <c r="D462" s="32"/>
      <c r="E462" s="32"/>
      <c r="F462" s="32"/>
      <c r="G462" s="33">
        <f t="shared" si="7"/>
        <v>0</v>
      </c>
      <c r="H462" s="34"/>
      <c r="I462" s="32"/>
      <c r="J462" s="32"/>
      <c r="K462" s="32"/>
      <c r="L462" s="32"/>
      <c r="M462" s="32"/>
      <c r="N462" s="32"/>
      <c r="O462" s="32"/>
      <c r="P462" s="32"/>
      <c r="Q462" s="32"/>
      <c r="R462" s="32"/>
    </row>
    <row r="463" spans="1:18" x14ac:dyDescent="0.3">
      <c r="A463" s="32"/>
      <c r="B463" s="32"/>
      <c r="C463" s="32"/>
      <c r="D463" s="32"/>
      <c r="E463" s="32"/>
      <c r="F463" s="32"/>
      <c r="G463" s="33">
        <f t="shared" si="7"/>
        <v>0</v>
      </c>
      <c r="H463" s="34"/>
      <c r="I463" s="32"/>
      <c r="J463" s="32"/>
      <c r="K463" s="32"/>
      <c r="L463" s="32"/>
      <c r="M463" s="32"/>
      <c r="N463" s="32"/>
      <c r="O463" s="32"/>
      <c r="P463" s="32"/>
      <c r="Q463" s="32"/>
      <c r="R463" s="32"/>
    </row>
    <row r="464" spans="1:18" x14ac:dyDescent="0.3">
      <c r="A464" s="32"/>
      <c r="B464" s="32"/>
      <c r="C464" s="32"/>
      <c r="D464" s="32"/>
      <c r="E464" s="32"/>
      <c r="F464" s="32"/>
      <c r="G464" s="33">
        <f t="shared" si="7"/>
        <v>0</v>
      </c>
      <c r="H464" s="34"/>
      <c r="I464" s="32"/>
      <c r="J464" s="32"/>
      <c r="K464" s="32"/>
      <c r="L464" s="32"/>
      <c r="M464" s="32"/>
      <c r="N464" s="32"/>
      <c r="O464" s="32"/>
      <c r="P464" s="32"/>
      <c r="Q464" s="32"/>
      <c r="R464" s="32"/>
    </row>
    <row r="465" spans="1:18" x14ac:dyDescent="0.3">
      <c r="A465" s="32"/>
      <c r="B465" s="32"/>
      <c r="C465" s="32"/>
      <c r="D465" s="32"/>
      <c r="E465" s="32"/>
      <c r="F465" s="32"/>
      <c r="G465" s="33">
        <f t="shared" si="7"/>
        <v>0</v>
      </c>
      <c r="H465" s="34"/>
      <c r="I465" s="32"/>
      <c r="J465" s="32"/>
      <c r="K465" s="32"/>
      <c r="L465" s="32"/>
      <c r="M465" s="32"/>
      <c r="N465" s="32"/>
      <c r="O465" s="32"/>
      <c r="P465" s="32"/>
      <c r="Q465" s="32"/>
      <c r="R465" s="32"/>
    </row>
    <row r="466" spans="1:18" x14ac:dyDescent="0.3">
      <c r="A466" s="32"/>
      <c r="B466" s="32"/>
      <c r="C466" s="32"/>
      <c r="D466" s="32"/>
      <c r="E466" s="32"/>
      <c r="F466" s="32"/>
      <c r="G466" s="33">
        <f t="shared" si="7"/>
        <v>0</v>
      </c>
      <c r="H466" s="34"/>
      <c r="I466" s="32"/>
      <c r="J466" s="32"/>
      <c r="K466" s="32"/>
      <c r="L466" s="32"/>
      <c r="M466" s="32"/>
      <c r="N466" s="32"/>
      <c r="O466" s="32"/>
      <c r="P466" s="32"/>
      <c r="Q466" s="32"/>
      <c r="R466" s="32"/>
    </row>
    <row r="467" spans="1:18" x14ac:dyDescent="0.3">
      <c r="A467" s="32"/>
      <c r="B467" s="32"/>
      <c r="C467" s="32"/>
      <c r="D467" s="32"/>
      <c r="E467" s="32"/>
      <c r="F467" s="32"/>
      <c r="G467" s="33">
        <f t="shared" si="7"/>
        <v>0</v>
      </c>
      <c r="H467" s="34"/>
      <c r="I467" s="32"/>
      <c r="J467" s="32"/>
      <c r="K467" s="32"/>
      <c r="L467" s="32"/>
      <c r="M467" s="32"/>
      <c r="N467" s="32"/>
      <c r="O467" s="32"/>
      <c r="P467" s="32"/>
      <c r="Q467" s="32"/>
      <c r="R467" s="32"/>
    </row>
    <row r="468" spans="1:18" x14ac:dyDescent="0.3">
      <c r="A468" s="32"/>
      <c r="B468" s="32"/>
      <c r="C468" s="32"/>
      <c r="D468" s="32"/>
      <c r="E468" s="32"/>
      <c r="F468" s="32"/>
      <c r="G468" s="33">
        <f t="shared" si="7"/>
        <v>0</v>
      </c>
      <c r="H468" s="34"/>
      <c r="I468" s="32"/>
      <c r="J468" s="32"/>
      <c r="K468" s="32"/>
      <c r="L468" s="32"/>
      <c r="M468" s="32"/>
      <c r="N468" s="32"/>
      <c r="O468" s="32"/>
      <c r="P468" s="32"/>
      <c r="Q468" s="32"/>
      <c r="R468" s="32"/>
    </row>
    <row r="469" spans="1:18" x14ac:dyDescent="0.3">
      <c r="A469" s="32"/>
      <c r="B469" s="32"/>
      <c r="C469" s="32"/>
      <c r="D469" s="32"/>
      <c r="E469" s="32"/>
      <c r="F469" s="32"/>
      <c r="G469" s="33">
        <f t="shared" si="7"/>
        <v>0</v>
      </c>
      <c r="H469" s="34"/>
      <c r="I469" s="32"/>
      <c r="J469" s="32"/>
      <c r="K469" s="32"/>
      <c r="L469" s="32"/>
      <c r="M469" s="32"/>
      <c r="N469" s="32"/>
      <c r="O469" s="32"/>
      <c r="P469" s="32"/>
      <c r="Q469" s="32"/>
      <c r="R469" s="32"/>
    </row>
    <row r="470" spans="1:18" x14ac:dyDescent="0.3">
      <c r="A470" s="32"/>
      <c r="B470" s="32"/>
      <c r="C470" s="32"/>
      <c r="D470" s="32"/>
      <c r="E470" s="32"/>
      <c r="F470" s="32"/>
      <c r="G470" s="33">
        <f t="shared" si="7"/>
        <v>0</v>
      </c>
      <c r="H470" s="34"/>
      <c r="I470" s="32"/>
      <c r="J470" s="32"/>
      <c r="K470" s="32"/>
      <c r="L470" s="32"/>
      <c r="M470" s="32"/>
      <c r="N470" s="32"/>
      <c r="O470" s="32"/>
      <c r="P470" s="32"/>
      <c r="Q470" s="32"/>
      <c r="R470" s="32"/>
    </row>
    <row r="471" spans="1:18" x14ac:dyDescent="0.3">
      <c r="A471" s="32"/>
      <c r="B471" s="32"/>
      <c r="C471" s="32"/>
      <c r="D471" s="32"/>
      <c r="E471" s="32"/>
      <c r="F471" s="32"/>
      <c r="G471" s="33">
        <f t="shared" si="7"/>
        <v>0</v>
      </c>
      <c r="H471" s="34"/>
      <c r="I471" s="32"/>
      <c r="J471" s="32"/>
      <c r="K471" s="32"/>
      <c r="L471" s="32"/>
      <c r="M471" s="32"/>
      <c r="N471" s="32"/>
      <c r="O471" s="32"/>
      <c r="P471" s="32"/>
      <c r="Q471" s="32"/>
      <c r="R471" s="32"/>
    </row>
    <row r="472" spans="1:18" x14ac:dyDescent="0.3">
      <c r="A472" s="32"/>
      <c r="B472" s="32"/>
      <c r="C472" s="32"/>
      <c r="D472" s="32"/>
      <c r="E472" s="32"/>
      <c r="F472" s="32"/>
      <c r="G472" s="33">
        <f t="shared" si="7"/>
        <v>0</v>
      </c>
      <c r="H472" s="34"/>
      <c r="I472" s="32"/>
      <c r="J472" s="32"/>
      <c r="K472" s="32"/>
      <c r="L472" s="32"/>
      <c r="M472" s="32"/>
      <c r="N472" s="32"/>
      <c r="O472" s="32"/>
      <c r="P472" s="32"/>
      <c r="Q472" s="32"/>
      <c r="R472" s="32"/>
    </row>
    <row r="473" spans="1:18" x14ac:dyDescent="0.3">
      <c r="A473" s="32"/>
      <c r="B473" s="32"/>
      <c r="C473" s="32"/>
      <c r="D473" s="32"/>
      <c r="E473" s="32"/>
      <c r="F473" s="32"/>
      <c r="G473" s="33">
        <f t="shared" si="7"/>
        <v>0</v>
      </c>
      <c r="H473" s="34"/>
      <c r="I473" s="32"/>
      <c r="J473" s="32"/>
      <c r="K473" s="32"/>
      <c r="L473" s="32"/>
      <c r="M473" s="32"/>
      <c r="N473" s="32"/>
      <c r="O473" s="32"/>
      <c r="P473" s="32"/>
      <c r="Q473" s="32"/>
      <c r="R473" s="32"/>
    </row>
    <row r="474" spans="1:18" x14ac:dyDescent="0.3">
      <c r="A474" s="32"/>
      <c r="B474" s="32"/>
      <c r="C474" s="32"/>
      <c r="D474" s="32"/>
      <c r="E474" s="32"/>
      <c r="F474" s="32"/>
      <c r="G474" s="33">
        <f t="shared" si="7"/>
        <v>0</v>
      </c>
      <c r="H474" s="34"/>
      <c r="I474" s="32"/>
      <c r="J474" s="32"/>
      <c r="K474" s="32"/>
      <c r="L474" s="32"/>
      <c r="M474" s="32"/>
      <c r="N474" s="32"/>
      <c r="O474" s="32"/>
      <c r="P474" s="32"/>
      <c r="Q474" s="32"/>
      <c r="R474" s="32"/>
    </row>
    <row r="475" spans="1:18" x14ac:dyDescent="0.3">
      <c r="A475" s="32"/>
      <c r="B475" s="32"/>
      <c r="C475" s="32"/>
      <c r="D475" s="32"/>
      <c r="E475" s="32"/>
      <c r="F475" s="32"/>
      <c r="G475" s="33">
        <f t="shared" si="7"/>
        <v>0</v>
      </c>
      <c r="H475" s="34"/>
      <c r="I475" s="32"/>
      <c r="J475" s="32"/>
      <c r="K475" s="32"/>
      <c r="L475" s="32"/>
      <c r="M475" s="32"/>
      <c r="N475" s="32"/>
      <c r="O475" s="32"/>
      <c r="P475" s="32"/>
      <c r="Q475" s="32"/>
      <c r="R475" s="32"/>
    </row>
    <row r="476" spans="1:18" x14ac:dyDescent="0.3">
      <c r="A476" s="32"/>
      <c r="B476" s="32"/>
      <c r="C476" s="32"/>
      <c r="D476" s="32"/>
      <c r="E476" s="32"/>
      <c r="F476" s="32"/>
      <c r="G476" s="33">
        <f t="shared" si="7"/>
        <v>0</v>
      </c>
      <c r="H476" s="34"/>
      <c r="I476" s="32"/>
      <c r="J476" s="32"/>
      <c r="K476" s="32"/>
      <c r="L476" s="32"/>
      <c r="M476" s="32"/>
      <c r="N476" s="32"/>
      <c r="O476" s="32"/>
      <c r="P476" s="32"/>
      <c r="Q476" s="32"/>
      <c r="R476" s="32"/>
    </row>
    <row r="477" spans="1:18" x14ac:dyDescent="0.3">
      <c r="A477" s="32"/>
      <c r="B477" s="32"/>
      <c r="C477" s="32"/>
      <c r="D477" s="32"/>
      <c r="E477" s="32"/>
      <c r="F477" s="32"/>
      <c r="G477" s="33">
        <f t="shared" si="7"/>
        <v>0</v>
      </c>
      <c r="H477" s="34"/>
      <c r="I477" s="32"/>
      <c r="J477" s="32"/>
      <c r="K477" s="32"/>
      <c r="L477" s="32"/>
      <c r="M477" s="32"/>
      <c r="N477" s="32"/>
      <c r="O477" s="32"/>
      <c r="P477" s="32"/>
      <c r="Q477" s="32"/>
      <c r="R477" s="32"/>
    </row>
    <row r="478" spans="1:18" x14ac:dyDescent="0.3">
      <c r="A478" s="32"/>
      <c r="B478" s="32"/>
      <c r="C478" s="32"/>
      <c r="D478" s="32"/>
      <c r="E478" s="32"/>
      <c r="F478" s="32"/>
      <c r="G478" s="33">
        <f t="shared" si="7"/>
        <v>0</v>
      </c>
      <c r="H478" s="34"/>
      <c r="I478" s="32"/>
      <c r="J478" s="32"/>
      <c r="K478" s="32"/>
      <c r="L478" s="32"/>
      <c r="M478" s="32"/>
      <c r="N478" s="32"/>
      <c r="O478" s="32"/>
      <c r="P478" s="32"/>
      <c r="Q478" s="32"/>
      <c r="R478" s="32"/>
    </row>
    <row r="479" spans="1:18" x14ac:dyDescent="0.3">
      <c r="A479" s="32"/>
      <c r="B479" s="32"/>
      <c r="C479" s="32"/>
      <c r="D479" s="32"/>
      <c r="E479" s="32"/>
      <c r="F479" s="32"/>
      <c r="G479" s="33">
        <f t="shared" si="7"/>
        <v>0</v>
      </c>
      <c r="H479" s="34"/>
      <c r="I479" s="32"/>
      <c r="J479" s="32"/>
      <c r="K479" s="32"/>
      <c r="L479" s="32"/>
      <c r="M479" s="32"/>
      <c r="N479" s="32"/>
      <c r="O479" s="32"/>
      <c r="P479" s="32"/>
      <c r="Q479" s="32"/>
      <c r="R479" s="32"/>
    </row>
    <row r="480" spans="1:18" x14ac:dyDescent="0.3">
      <c r="A480" s="32"/>
      <c r="B480" s="32"/>
      <c r="C480" s="32"/>
      <c r="D480" s="32"/>
      <c r="E480" s="32"/>
      <c r="F480" s="32"/>
      <c r="G480" s="33">
        <f t="shared" si="7"/>
        <v>0</v>
      </c>
      <c r="H480" s="34"/>
      <c r="I480" s="32"/>
      <c r="J480" s="32"/>
      <c r="K480" s="32"/>
      <c r="L480" s="32"/>
      <c r="M480" s="32"/>
      <c r="N480" s="32"/>
      <c r="O480" s="32"/>
      <c r="P480" s="32"/>
      <c r="Q480" s="32"/>
      <c r="R480" s="32"/>
    </row>
    <row r="481" spans="1:18" x14ac:dyDescent="0.3">
      <c r="A481" s="32"/>
      <c r="B481" s="32"/>
      <c r="C481" s="32"/>
      <c r="D481" s="32"/>
      <c r="E481" s="32"/>
      <c r="F481" s="32"/>
      <c r="G481" s="33">
        <f t="shared" si="7"/>
        <v>0</v>
      </c>
      <c r="H481" s="34"/>
      <c r="I481" s="32"/>
      <c r="J481" s="32"/>
      <c r="K481" s="32"/>
      <c r="L481" s="32"/>
      <c r="M481" s="32"/>
      <c r="N481" s="32"/>
      <c r="O481" s="32"/>
      <c r="P481" s="32"/>
      <c r="Q481" s="32"/>
      <c r="R481" s="32"/>
    </row>
    <row r="482" spans="1:18" x14ac:dyDescent="0.3">
      <c r="A482" s="32"/>
      <c r="B482" s="32"/>
      <c r="C482" s="32"/>
      <c r="D482" s="32"/>
      <c r="E482" s="32"/>
      <c r="F482" s="32"/>
      <c r="G482" s="33">
        <f t="shared" si="7"/>
        <v>0</v>
      </c>
      <c r="H482" s="34"/>
      <c r="I482" s="32"/>
      <c r="J482" s="32"/>
      <c r="K482" s="32"/>
      <c r="L482" s="32"/>
      <c r="M482" s="32"/>
      <c r="N482" s="32"/>
      <c r="O482" s="32"/>
      <c r="P482" s="32"/>
      <c r="Q482" s="32"/>
      <c r="R482" s="32"/>
    </row>
    <row r="483" spans="1:18" x14ac:dyDescent="0.3">
      <c r="A483" s="32"/>
      <c r="B483" s="32"/>
      <c r="C483" s="32"/>
      <c r="D483" s="32"/>
      <c r="E483" s="32"/>
      <c r="F483" s="32"/>
      <c r="G483" s="33">
        <f t="shared" si="7"/>
        <v>0</v>
      </c>
      <c r="H483" s="34"/>
      <c r="I483" s="32"/>
      <c r="J483" s="32"/>
      <c r="K483" s="32"/>
      <c r="L483" s="32"/>
      <c r="M483" s="32"/>
      <c r="N483" s="32"/>
      <c r="O483" s="32"/>
      <c r="P483" s="32"/>
      <c r="Q483" s="32"/>
      <c r="R483" s="32"/>
    </row>
    <row r="484" spans="1:18" x14ac:dyDescent="0.3">
      <c r="A484" s="32"/>
      <c r="B484" s="32"/>
      <c r="C484" s="32"/>
      <c r="D484" s="32"/>
      <c r="E484" s="32"/>
      <c r="F484" s="32"/>
      <c r="G484" s="33">
        <f t="shared" si="7"/>
        <v>0</v>
      </c>
      <c r="H484" s="34"/>
      <c r="I484" s="32"/>
      <c r="J484" s="32"/>
      <c r="K484" s="32"/>
      <c r="L484" s="32"/>
      <c r="M484" s="32"/>
      <c r="N484" s="32"/>
      <c r="O484" s="32"/>
      <c r="P484" s="32"/>
      <c r="Q484" s="32"/>
      <c r="R484" s="32"/>
    </row>
    <row r="485" spans="1:18" x14ac:dyDescent="0.3">
      <c r="A485" s="32"/>
      <c r="B485" s="32"/>
      <c r="C485" s="32"/>
      <c r="D485" s="32"/>
      <c r="E485" s="32"/>
      <c r="F485" s="32"/>
      <c r="G485" s="33">
        <f t="shared" si="7"/>
        <v>0</v>
      </c>
      <c r="H485" s="34"/>
      <c r="I485" s="32"/>
      <c r="J485" s="32"/>
      <c r="K485" s="32"/>
      <c r="L485" s="32"/>
      <c r="M485" s="32"/>
      <c r="N485" s="32"/>
      <c r="O485" s="32"/>
      <c r="P485" s="32"/>
      <c r="Q485" s="32"/>
      <c r="R485" s="32"/>
    </row>
    <row r="486" spans="1:18" x14ac:dyDescent="0.3">
      <c r="A486" s="32"/>
      <c r="B486" s="32"/>
      <c r="C486" s="32"/>
      <c r="D486" s="32"/>
      <c r="E486" s="32"/>
      <c r="F486" s="32"/>
      <c r="G486" s="33">
        <f t="shared" si="7"/>
        <v>0</v>
      </c>
      <c r="H486" s="34"/>
      <c r="I486" s="32"/>
      <c r="J486" s="32"/>
      <c r="K486" s="32"/>
      <c r="L486" s="32"/>
      <c r="M486" s="32"/>
      <c r="N486" s="32"/>
      <c r="O486" s="32"/>
      <c r="P486" s="32"/>
      <c r="Q486" s="32"/>
      <c r="R486" s="32"/>
    </row>
    <row r="487" spans="1:18" x14ac:dyDescent="0.3">
      <c r="A487" s="32"/>
      <c r="B487" s="32"/>
      <c r="C487" s="32"/>
      <c r="D487" s="32"/>
      <c r="E487" s="32"/>
      <c r="F487" s="32"/>
      <c r="G487" s="33">
        <f t="shared" si="7"/>
        <v>0</v>
      </c>
      <c r="H487" s="34"/>
      <c r="I487" s="32"/>
      <c r="J487" s="32"/>
      <c r="K487" s="32"/>
      <c r="L487" s="32"/>
      <c r="M487" s="32"/>
      <c r="N487" s="32"/>
      <c r="O487" s="32"/>
      <c r="P487" s="32"/>
      <c r="Q487" s="32"/>
      <c r="R487" s="32"/>
    </row>
    <row r="488" spans="1:18" x14ac:dyDescent="0.3">
      <c r="A488" s="32"/>
      <c r="B488" s="32"/>
      <c r="C488" s="32"/>
      <c r="D488" s="32"/>
      <c r="E488" s="32"/>
      <c r="F488" s="32"/>
      <c r="G488" s="33">
        <f t="shared" si="7"/>
        <v>0</v>
      </c>
      <c r="H488" s="34"/>
      <c r="I488" s="32"/>
      <c r="J488" s="32"/>
      <c r="K488" s="32"/>
      <c r="L488" s="32"/>
      <c r="M488" s="32"/>
      <c r="N488" s="32"/>
      <c r="O488" s="32"/>
      <c r="P488" s="32"/>
      <c r="Q488" s="32"/>
      <c r="R488" s="32"/>
    </row>
    <row r="489" spans="1:18" x14ac:dyDescent="0.3">
      <c r="A489" s="32"/>
      <c r="B489" s="32"/>
      <c r="C489" s="32"/>
      <c r="D489" s="32"/>
      <c r="E489" s="32"/>
      <c r="F489" s="32"/>
      <c r="G489" s="33">
        <f t="shared" si="7"/>
        <v>0</v>
      </c>
      <c r="H489" s="34"/>
      <c r="I489" s="32"/>
      <c r="J489" s="32"/>
      <c r="K489" s="32"/>
      <c r="L489" s="32"/>
      <c r="M489" s="32"/>
      <c r="N489" s="32"/>
      <c r="O489" s="32"/>
      <c r="P489" s="32"/>
      <c r="Q489" s="32"/>
      <c r="R489" s="32"/>
    </row>
    <row r="490" spans="1:18" x14ac:dyDescent="0.3">
      <c r="A490" s="32"/>
      <c r="B490" s="32"/>
      <c r="C490" s="32"/>
      <c r="D490" s="32"/>
      <c r="E490" s="32"/>
      <c r="F490" s="32"/>
      <c r="G490" s="33">
        <f t="shared" si="7"/>
        <v>0</v>
      </c>
      <c r="H490" s="34"/>
      <c r="I490" s="32"/>
      <c r="J490" s="32"/>
      <c r="K490" s="32"/>
      <c r="L490" s="32"/>
      <c r="M490" s="32"/>
      <c r="N490" s="32"/>
      <c r="O490" s="32"/>
      <c r="P490" s="32"/>
      <c r="Q490" s="32"/>
      <c r="R490" s="32"/>
    </row>
    <row r="491" spans="1:18" x14ac:dyDescent="0.3">
      <c r="A491" s="32"/>
      <c r="B491" s="32"/>
      <c r="C491" s="32"/>
      <c r="D491" s="32"/>
      <c r="E491" s="32"/>
      <c r="F491" s="32"/>
      <c r="G491" s="33">
        <f t="shared" si="7"/>
        <v>0</v>
      </c>
      <c r="H491" s="34"/>
      <c r="I491" s="32"/>
      <c r="J491" s="32"/>
      <c r="K491" s="32"/>
      <c r="L491" s="32"/>
      <c r="M491" s="32"/>
      <c r="N491" s="32"/>
      <c r="O491" s="32"/>
      <c r="P491" s="32"/>
      <c r="Q491" s="32"/>
      <c r="R491" s="32"/>
    </row>
    <row r="492" spans="1:18" x14ac:dyDescent="0.3">
      <c r="A492" s="32"/>
      <c r="B492" s="32"/>
      <c r="C492" s="32"/>
      <c r="D492" s="32"/>
      <c r="E492" s="32"/>
      <c r="F492" s="32"/>
      <c r="G492" s="33">
        <f t="shared" si="7"/>
        <v>0</v>
      </c>
      <c r="H492" s="34"/>
      <c r="I492" s="32"/>
      <c r="J492" s="32"/>
      <c r="K492" s="32"/>
      <c r="L492" s="32"/>
      <c r="M492" s="32"/>
      <c r="N492" s="32"/>
      <c r="O492" s="32"/>
      <c r="P492" s="32"/>
      <c r="Q492" s="32"/>
      <c r="R492" s="32"/>
    </row>
    <row r="493" spans="1:18" x14ac:dyDescent="0.3">
      <c r="A493" s="32"/>
      <c r="B493" s="32"/>
      <c r="C493" s="32"/>
      <c r="D493" s="32"/>
      <c r="E493" s="32"/>
      <c r="F493" s="32"/>
      <c r="G493" s="33">
        <f t="shared" si="7"/>
        <v>0</v>
      </c>
      <c r="H493" s="34"/>
      <c r="I493" s="32"/>
      <c r="J493" s="32"/>
      <c r="K493" s="32"/>
      <c r="L493" s="32"/>
      <c r="M493" s="32"/>
      <c r="N493" s="32"/>
      <c r="O493" s="32"/>
      <c r="P493" s="32"/>
      <c r="Q493" s="32"/>
      <c r="R493" s="32"/>
    </row>
    <row r="494" spans="1:18" x14ac:dyDescent="0.3">
      <c r="A494" s="32"/>
      <c r="B494" s="32"/>
      <c r="C494" s="32"/>
      <c r="D494" s="32"/>
      <c r="E494" s="32"/>
      <c r="F494" s="32"/>
      <c r="G494" s="33">
        <f t="shared" si="7"/>
        <v>0</v>
      </c>
      <c r="H494" s="34"/>
      <c r="I494" s="32"/>
      <c r="J494" s="32"/>
      <c r="K494" s="32"/>
      <c r="L494" s="32"/>
      <c r="M494" s="32"/>
      <c r="N494" s="32"/>
      <c r="O494" s="32"/>
      <c r="P494" s="32"/>
      <c r="Q494" s="32"/>
      <c r="R494" s="32"/>
    </row>
    <row r="495" spans="1:18" x14ac:dyDescent="0.3">
      <c r="A495" s="32"/>
      <c r="B495" s="32"/>
      <c r="C495" s="32"/>
      <c r="D495" s="32"/>
      <c r="E495" s="32"/>
      <c r="F495" s="32"/>
      <c r="G495" s="33">
        <f t="shared" si="7"/>
        <v>0</v>
      </c>
      <c r="H495" s="34"/>
      <c r="I495" s="32"/>
      <c r="J495" s="32"/>
      <c r="K495" s="32"/>
      <c r="L495" s="32"/>
      <c r="M495" s="32"/>
      <c r="N495" s="32"/>
      <c r="O495" s="32"/>
      <c r="P495" s="32"/>
      <c r="Q495" s="32"/>
      <c r="R495" s="32"/>
    </row>
    <row r="496" spans="1:18" x14ac:dyDescent="0.3">
      <c r="A496" s="32"/>
      <c r="B496" s="32"/>
      <c r="C496" s="32"/>
      <c r="D496" s="32"/>
      <c r="E496" s="32"/>
      <c r="F496" s="32"/>
      <c r="G496" s="33">
        <f t="shared" si="7"/>
        <v>0</v>
      </c>
      <c r="H496" s="34"/>
      <c r="I496" s="32"/>
      <c r="J496" s="32"/>
      <c r="K496" s="32"/>
      <c r="L496" s="32"/>
      <c r="M496" s="32"/>
      <c r="N496" s="32"/>
      <c r="O496" s="32"/>
      <c r="P496" s="32"/>
      <c r="Q496" s="32"/>
      <c r="R496" s="32"/>
    </row>
    <row r="497" spans="1:18" x14ac:dyDescent="0.3">
      <c r="A497" s="32"/>
      <c r="B497" s="32"/>
      <c r="C497" s="32"/>
      <c r="D497" s="32"/>
      <c r="E497" s="32"/>
      <c r="F497" s="32"/>
      <c r="G497" s="33">
        <f t="shared" si="7"/>
        <v>0</v>
      </c>
      <c r="H497" s="34"/>
      <c r="I497" s="32"/>
      <c r="J497" s="32"/>
      <c r="K497" s="32"/>
      <c r="L497" s="32"/>
      <c r="M497" s="32"/>
      <c r="N497" s="32"/>
      <c r="O497" s="32"/>
      <c r="P497" s="32"/>
      <c r="Q497" s="32"/>
      <c r="R497" s="32"/>
    </row>
    <row r="498" spans="1:18" x14ac:dyDescent="0.3">
      <c r="A498" s="32"/>
      <c r="B498" s="32"/>
      <c r="C498" s="32"/>
      <c r="D498" s="32"/>
      <c r="E498" s="32"/>
      <c r="F498" s="32"/>
      <c r="G498" s="33">
        <f t="shared" si="7"/>
        <v>0</v>
      </c>
      <c r="H498" s="34"/>
      <c r="I498" s="32"/>
      <c r="J498" s="32"/>
      <c r="K498" s="32"/>
      <c r="L498" s="32"/>
      <c r="M498" s="32"/>
      <c r="N498" s="32"/>
      <c r="O498" s="32"/>
      <c r="P498" s="32"/>
      <c r="Q498" s="32"/>
      <c r="R498" s="32"/>
    </row>
    <row r="499" spans="1:18" x14ac:dyDescent="0.3">
      <c r="A499" s="32"/>
      <c r="B499" s="32"/>
      <c r="C499" s="32"/>
      <c r="D499" s="32"/>
      <c r="E499" s="32"/>
      <c r="F499" s="32"/>
      <c r="G499" s="33">
        <f t="shared" si="7"/>
        <v>0</v>
      </c>
      <c r="H499" s="34"/>
      <c r="I499" s="32"/>
      <c r="J499" s="32"/>
      <c r="K499" s="32"/>
      <c r="L499" s="32"/>
      <c r="M499" s="32"/>
      <c r="N499" s="32"/>
      <c r="O499" s="32"/>
      <c r="P499" s="32"/>
      <c r="Q499" s="32"/>
      <c r="R499" s="32"/>
    </row>
    <row r="500" spans="1:18" x14ac:dyDescent="0.3">
      <c r="A500" s="32"/>
      <c r="B500" s="32"/>
      <c r="C500" s="32"/>
      <c r="D500" s="32"/>
      <c r="E500" s="32"/>
      <c r="F500" s="32"/>
      <c r="G500" s="33">
        <f t="shared" si="7"/>
        <v>0</v>
      </c>
      <c r="H500" s="34"/>
      <c r="I500" s="32"/>
      <c r="J500" s="32"/>
      <c r="K500" s="32"/>
      <c r="L500" s="32"/>
      <c r="M500" s="32"/>
      <c r="N500" s="32"/>
      <c r="O500" s="32"/>
      <c r="P500" s="32"/>
      <c r="Q500" s="32"/>
      <c r="R500" s="32"/>
    </row>
    <row r="501" spans="1:18" x14ac:dyDescent="0.3">
      <c r="A501" s="32"/>
      <c r="B501" s="32"/>
      <c r="C501" s="32"/>
      <c r="D501" s="32"/>
      <c r="E501" s="32"/>
      <c r="F501" s="32"/>
      <c r="G501" s="33">
        <f t="shared" si="7"/>
        <v>0</v>
      </c>
      <c r="H501" s="34"/>
      <c r="I501" s="32"/>
      <c r="J501" s="32"/>
      <c r="K501" s="32"/>
      <c r="L501" s="32"/>
      <c r="M501" s="32"/>
      <c r="N501" s="32"/>
      <c r="O501" s="32"/>
      <c r="P501" s="32"/>
      <c r="Q501" s="32"/>
      <c r="R501" s="32"/>
    </row>
    <row r="502" spans="1:18" x14ac:dyDescent="0.3">
      <c r="A502" s="32"/>
      <c r="B502" s="32"/>
      <c r="C502" s="32"/>
      <c r="D502" s="32"/>
      <c r="E502" s="32"/>
      <c r="F502" s="32"/>
      <c r="G502" s="33">
        <f t="shared" si="7"/>
        <v>0</v>
      </c>
      <c r="H502" s="34"/>
      <c r="I502" s="32"/>
      <c r="J502" s="32"/>
      <c r="K502" s="32"/>
      <c r="L502" s="32"/>
      <c r="M502" s="32"/>
      <c r="N502" s="32"/>
      <c r="O502" s="32"/>
      <c r="P502" s="32"/>
      <c r="Q502" s="32"/>
      <c r="R502" s="32"/>
    </row>
    <row r="503" spans="1:18" x14ac:dyDescent="0.3">
      <c r="A503" s="32"/>
      <c r="B503" s="32"/>
      <c r="C503" s="32"/>
      <c r="D503" s="32"/>
      <c r="E503" s="32"/>
      <c r="F503" s="32"/>
      <c r="G503" s="33">
        <f t="shared" si="7"/>
        <v>0</v>
      </c>
      <c r="H503" s="34"/>
      <c r="I503" s="32"/>
      <c r="J503" s="32"/>
      <c r="K503" s="32"/>
      <c r="L503" s="32"/>
      <c r="M503" s="32"/>
      <c r="N503" s="32"/>
      <c r="O503" s="32"/>
      <c r="P503" s="32"/>
      <c r="Q503" s="32"/>
      <c r="R503" s="32"/>
    </row>
    <row r="504" spans="1:18" x14ac:dyDescent="0.3">
      <c r="A504" s="32"/>
      <c r="B504" s="32"/>
      <c r="C504" s="32"/>
      <c r="D504" s="32"/>
      <c r="E504" s="32"/>
      <c r="F504" s="32"/>
      <c r="G504" s="33">
        <f t="shared" si="7"/>
        <v>0</v>
      </c>
      <c r="H504" s="34"/>
      <c r="I504" s="32"/>
      <c r="J504" s="32"/>
      <c r="K504" s="32"/>
      <c r="L504" s="32"/>
      <c r="M504" s="32"/>
      <c r="N504" s="32"/>
      <c r="O504" s="32"/>
      <c r="P504" s="32"/>
      <c r="Q504" s="32"/>
      <c r="R504" s="32"/>
    </row>
    <row r="505" spans="1:18" x14ac:dyDescent="0.3">
      <c r="A505" s="32"/>
      <c r="B505" s="32"/>
      <c r="C505" s="32"/>
      <c r="D505" s="32"/>
      <c r="E505" s="32"/>
      <c r="F505" s="32"/>
      <c r="G505" s="33">
        <f t="shared" si="7"/>
        <v>0</v>
      </c>
      <c r="H505" s="34"/>
      <c r="I505" s="32"/>
      <c r="J505" s="32"/>
      <c r="K505" s="32"/>
      <c r="L505" s="32"/>
      <c r="M505" s="32"/>
      <c r="N505" s="32"/>
      <c r="O505" s="32"/>
      <c r="P505" s="32"/>
      <c r="Q505" s="32"/>
      <c r="R505" s="32"/>
    </row>
    <row r="506" spans="1:18" x14ac:dyDescent="0.3">
      <c r="A506" s="32"/>
      <c r="B506" s="32"/>
      <c r="C506" s="32"/>
      <c r="D506" s="32"/>
      <c r="E506" s="32"/>
      <c r="F506" s="32"/>
      <c r="G506" s="33">
        <f t="shared" si="7"/>
        <v>0</v>
      </c>
      <c r="H506" s="34"/>
      <c r="I506" s="32"/>
      <c r="J506" s="32"/>
      <c r="K506" s="32"/>
      <c r="L506" s="32"/>
      <c r="M506" s="32"/>
      <c r="N506" s="32"/>
      <c r="O506" s="32"/>
      <c r="P506" s="32"/>
      <c r="Q506" s="32"/>
      <c r="R506" s="32"/>
    </row>
    <row r="507" spans="1:18" x14ac:dyDescent="0.3">
      <c r="A507" s="32"/>
      <c r="B507" s="32"/>
      <c r="C507" s="32"/>
      <c r="D507" s="32"/>
      <c r="E507" s="32"/>
      <c r="F507" s="32"/>
      <c r="G507" s="33">
        <f t="shared" si="7"/>
        <v>0</v>
      </c>
      <c r="H507" s="34"/>
      <c r="I507" s="32"/>
      <c r="J507" s="32"/>
      <c r="K507" s="32"/>
      <c r="L507" s="32"/>
      <c r="M507" s="32"/>
      <c r="N507" s="32"/>
      <c r="O507" s="32"/>
      <c r="P507" s="32"/>
      <c r="Q507" s="32"/>
      <c r="R507" s="32"/>
    </row>
    <row r="508" spans="1:18" x14ac:dyDescent="0.3">
      <c r="A508" s="32"/>
      <c r="B508" s="32"/>
      <c r="C508" s="32"/>
      <c r="D508" s="32"/>
      <c r="E508" s="32"/>
      <c r="F508" s="32"/>
      <c r="G508" s="33">
        <f t="shared" si="7"/>
        <v>0</v>
      </c>
      <c r="H508" s="34"/>
      <c r="I508" s="32"/>
      <c r="J508" s="32"/>
      <c r="K508" s="32"/>
      <c r="L508" s="32"/>
      <c r="M508" s="32"/>
      <c r="N508" s="32"/>
      <c r="O508" s="32"/>
      <c r="P508" s="32"/>
      <c r="Q508" s="32"/>
      <c r="R508" s="32"/>
    </row>
    <row r="509" spans="1:18" x14ac:dyDescent="0.3">
      <c r="A509" s="32"/>
      <c r="B509" s="32"/>
      <c r="C509" s="32"/>
      <c r="D509" s="32"/>
      <c r="E509" s="32"/>
      <c r="F509" s="32"/>
      <c r="G509" s="33">
        <f t="shared" si="7"/>
        <v>0</v>
      </c>
      <c r="H509" s="34"/>
      <c r="I509" s="32"/>
      <c r="J509" s="32"/>
      <c r="K509" s="32"/>
      <c r="L509" s="32"/>
      <c r="M509" s="32"/>
      <c r="N509" s="32"/>
      <c r="O509" s="32"/>
      <c r="P509" s="32"/>
      <c r="Q509" s="32"/>
      <c r="R509" s="32"/>
    </row>
    <row r="510" spans="1:18" x14ac:dyDescent="0.3">
      <c r="A510" s="32"/>
      <c r="B510" s="32"/>
      <c r="C510" s="32"/>
      <c r="D510" s="32"/>
      <c r="E510" s="32"/>
      <c r="F510" s="32"/>
      <c r="G510" s="33">
        <f t="shared" si="7"/>
        <v>0</v>
      </c>
      <c r="H510" s="34"/>
      <c r="I510" s="32"/>
      <c r="J510" s="32"/>
      <c r="K510" s="32"/>
      <c r="L510" s="32"/>
      <c r="M510" s="32"/>
      <c r="N510" s="32"/>
      <c r="O510" s="32"/>
      <c r="P510" s="32"/>
      <c r="Q510" s="32"/>
      <c r="R510" s="32"/>
    </row>
    <row r="511" spans="1:18" x14ac:dyDescent="0.3">
      <c r="A511" s="32"/>
      <c r="B511" s="32"/>
      <c r="C511" s="32"/>
      <c r="D511" s="32"/>
      <c r="E511" s="32"/>
      <c r="F511" s="32"/>
      <c r="G511" s="33">
        <f t="shared" si="7"/>
        <v>0</v>
      </c>
      <c r="H511" s="34"/>
      <c r="I511" s="32"/>
      <c r="J511" s="32"/>
      <c r="K511" s="32"/>
      <c r="L511" s="32"/>
      <c r="M511" s="32"/>
      <c r="N511" s="32"/>
      <c r="O511" s="32"/>
      <c r="P511" s="32"/>
      <c r="Q511" s="32"/>
      <c r="R511" s="32"/>
    </row>
    <row r="512" spans="1:18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</sheetData>
  <sheetProtection sheet="1" objects="1" scenarios="1"/>
  <dataValidations count="11">
    <dataValidation type="decimal" allowBlank="1" showInputMessage="1" showErrorMessage="1" sqref="H12:H511">
      <formula1>$H$6</formula1>
      <formula2>$H$7</formula2>
    </dataValidation>
    <dataValidation type="decimal" allowBlank="1" showInputMessage="1" showErrorMessage="1" sqref="I12:I511">
      <formula1>$I$6</formula1>
      <formula2>$I$7</formula2>
    </dataValidation>
    <dataValidation type="list" allowBlank="1" showInputMessage="1" showErrorMessage="1" sqref="O12:O511">
      <formula1>$O$6:$O$7</formula1>
    </dataValidation>
    <dataValidation type="list" allowBlank="1" showInputMessage="1" showErrorMessage="1" sqref="K12:K511">
      <formula1>$K$6:$K$8</formula1>
    </dataValidation>
    <dataValidation type="decimal" allowBlank="1" showInputMessage="1" showErrorMessage="1" sqref="L12:L511">
      <formula1>$L$6</formula1>
      <formula2>$L$7</formula2>
    </dataValidation>
    <dataValidation type="decimal" allowBlank="1" showInputMessage="1" showErrorMessage="1" sqref="N12:N511">
      <formula1>$N$6</formula1>
      <formula2>$N$7</formula2>
    </dataValidation>
    <dataValidation type="list" allowBlank="1" showInputMessage="1" showErrorMessage="1" sqref="P12:P511">
      <formula1>$P$6:$P$7</formula1>
    </dataValidation>
    <dataValidation type="decimal" allowBlank="1" showInputMessage="1" showErrorMessage="1" sqref="J12:J511">
      <formula1>$J$6</formula1>
      <formula2>$J$7</formula2>
    </dataValidation>
    <dataValidation type="decimal" allowBlank="1" showInputMessage="1" showErrorMessage="1" sqref="M12:M511">
      <formula1>$M$6</formula1>
      <formula2>$M$7</formula2>
    </dataValidation>
    <dataValidation type="decimal" allowBlank="1" showInputMessage="1" showErrorMessage="1" sqref="Q12:Q511">
      <formula1>$Q$6</formula1>
      <formula2>$Q$7</formula2>
    </dataValidation>
    <dataValidation type="list" allowBlank="1" showInputMessage="1" showErrorMessage="1" sqref="R12:R511">
      <formula1>$R$6:$R$11</formula1>
    </dataValidation>
  </dataValidations>
  <pageMargins left="0.7" right="0.7" top="0.75" bottom="0.75" header="0.3" footer="0.3"/>
  <pageSetup paperSize="9" orientation="portrait" r:id="rId1"/>
  <ignoredErrors>
    <ignoredError sqref="G12:G5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5"/>
  <sheetViews>
    <sheetView workbookViewId="0">
      <pane xSplit="8" ySplit="5" topLeftCell="I6" activePane="bottomRight" state="frozenSplit"/>
      <selection pane="topRight" activeCell="J1" sqref="J1"/>
      <selection pane="bottomLeft" activeCell="A4" sqref="A4"/>
      <selection pane="bottomRight" activeCell="I6" sqref="I6"/>
    </sheetView>
  </sheetViews>
  <sheetFormatPr defaultColWidth="0" defaultRowHeight="14.4" zeroHeight="1" x14ac:dyDescent="0.3"/>
  <cols>
    <col min="1" max="1" width="15.77734375" style="4" customWidth="1"/>
    <col min="2" max="2" width="11.77734375" style="4" customWidth="1"/>
    <col min="3" max="7" width="7.77734375" style="4" customWidth="1"/>
    <col min="8" max="8" width="12.77734375" style="4" customWidth="1"/>
    <col min="9" max="9" width="18.77734375" style="4" customWidth="1"/>
    <col min="10" max="10" width="7.77734375" style="4" customWidth="1"/>
    <col min="11" max="11" width="12.77734375" style="4" customWidth="1"/>
    <col min="12" max="12" width="17.77734375" style="4" customWidth="1"/>
    <col min="13" max="13" width="23.77734375" style="4" customWidth="1"/>
    <col min="14" max="14" width="11.77734375" style="4" customWidth="1"/>
    <col min="15" max="15" width="16.77734375" style="4" customWidth="1"/>
    <col min="16" max="16" width="24.77734375" style="4" customWidth="1"/>
    <col min="17" max="17" width="17.77734375" style="4" customWidth="1"/>
    <col min="18" max="20" width="11.77734375" style="4" customWidth="1"/>
    <col min="21" max="21" width="20.77734375" style="4" customWidth="1"/>
    <col min="22" max="39" width="0" style="4" hidden="1" customWidth="1"/>
    <col min="40" max="16384" width="9.109375" style="4" hidden="1"/>
  </cols>
  <sheetData>
    <row r="1" spans="1:21" ht="18" x14ac:dyDescent="0.35">
      <c r="A1" s="11" t="s">
        <v>32</v>
      </c>
      <c r="B1" s="13" t="s">
        <v>33</v>
      </c>
      <c r="C1" s="2"/>
      <c r="D1" s="2"/>
      <c r="E1" s="2"/>
      <c r="F1" s="2"/>
      <c r="G1" s="2"/>
      <c r="H1" s="2"/>
      <c r="I1" s="17" t="s">
        <v>19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.6" x14ac:dyDescent="0.3">
      <c r="A2" s="1"/>
      <c r="B2" s="2"/>
      <c r="C2" s="2"/>
      <c r="D2" s="2"/>
      <c r="E2" s="2"/>
      <c r="F2" s="2"/>
      <c r="G2" s="2"/>
      <c r="H2" s="2"/>
      <c r="I2" s="15"/>
      <c r="J2" s="16"/>
      <c r="K2" s="16"/>
      <c r="L2" s="18"/>
      <c r="M2" s="14"/>
      <c r="N2" s="14"/>
      <c r="O2" s="14"/>
      <c r="P2" s="14"/>
      <c r="Q2" s="18"/>
      <c r="R2" s="14"/>
      <c r="S2" s="14"/>
      <c r="T2" s="14"/>
      <c r="U2" s="14"/>
    </row>
    <row r="3" spans="1:21" x14ac:dyDescent="0.3">
      <c r="A3" s="1"/>
      <c r="B3" s="2"/>
      <c r="C3" s="2"/>
      <c r="D3" s="2"/>
      <c r="E3" s="2"/>
      <c r="F3" s="2"/>
      <c r="G3" s="2"/>
      <c r="H3" s="2"/>
      <c r="I3" s="16"/>
      <c r="J3" s="16"/>
      <c r="K3" s="16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x14ac:dyDescent="0.3">
      <c r="A4" s="1"/>
      <c r="B4" s="2"/>
      <c r="C4" s="1" t="s">
        <v>34</v>
      </c>
      <c r="D4" s="1"/>
      <c r="E4" s="2" t="s">
        <v>35</v>
      </c>
      <c r="F4" s="2"/>
      <c r="G4" s="1" t="s">
        <v>36</v>
      </c>
      <c r="H4" s="2" t="s">
        <v>1</v>
      </c>
      <c r="I4" s="16" t="s">
        <v>54</v>
      </c>
      <c r="J4" s="5" t="s">
        <v>36</v>
      </c>
      <c r="K4" s="16" t="s">
        <v>1</v>
      </c>
      <c r="L4" s="3" t="s">
        <v>38</v>
      </c>
      <c r="M4" s="14" t="s">
        <v>40</v>
      </c>
      <c r="N4" s="3" t="s">
        <v>42</v>
      </c>
      <c r="O4" s="14" t="s">
        <v>45</v>
      </c>
      <c r="P4" s="3" t="s">
        <v>47</v>
      </c>
      <c r="Q4" s="14" t="s">
        <v>48</v>
      </c>
      <c r="R4" s="3" t="s">
        <v>49</v>
      </c>
      <c r="S4" s="14" t="s">
        <v>50</v>
      </c>
      <c r="T4" s="3" t="s">
        <v>51</v>
      </c>
      <c r="U4" s="14" t="s">
        <v>53</v>
      </c>
    </row>
    <row r="5" spans="1:21" x14ac:dyDescent="0.3">
      <c r="A5" s="1"/>
      <c r="B5" s="2" t="s">
        <v>23</v>
      </c>
      <c r="C5" s="1" t="s">
        <v>0</v>
      </c>
      <c r="D5" s="1" t="s">
        <v>24</v>
      </c>
      <c r="E5" s="2" t="s">
        <v>0</v>
      </c>
      <c r="F5" s="2" t="s">
        <v>24</v>
      </c>
      <c r="G5" s="1" t="s">
        <v>37</v>
      </c>
      <c r="H5" s="2" t="s">
        <v>26</v>
      </c>
      <c r="I5" s="16" t="s">
        <v>3</v>
      </c>
      <c r="J5" s="5" t="s">
        <v>37</v>
      </c>
      <c r="K5" s="16" t="s">
        <v>26</v>
      </c>
      <c r="L5" s="3" t="s">
        <v>39</v>
      </c>
      <c r="M5" s="14" t="s">
        <v>41</v>
      </c>
      <c r="N5" s="3" t="s">
        <v>43</v>
      </c>
      <c r="O5" s="14" t="s">
        <v>46</v>
      </c>
      <c r="P5" s="3" t="s">
        <v>46</v>
      </c>
      <c r="Q5" s="14" t="s">
        <v>46</v>
      </c>
      <c r="R5" s="3" t="s">
        <v>3</v>
      </c>
      <c r="S5" s="14" t="s">
        <v>3</v>
      </c>
      <c r="T5" s="3" t="s">
        <v>52</v>
      </c>
      <c r="U5" s="14" t="s">
        <v>15</v>
      </c>
    </row>
    <row r="6" spans="1:21" x14ac:dyDescent="0.3">
      <c r="A6" s="4" t="str">
        <f>IF(Inddata!A12="","",Inddata!A12)</f>
        <v/>
      </c>
      <c r="B6" s="4" t="str">
        <f>IF(Inddata!B12="","",Inddata!B12)</f>
        <v/>
      </c>
      <c r="C6" s="4" t="str">
        <f>IF(Inddata!C12="","",Inddata!C12)</f>
        <v/>
      </c>
      <c r="D6" s="4" t="str">
        <f>IF(Inddata!D12="","",Inddata!D12)</f>
        <v/>
      </c>
      <c r="E6" s="4" t="str">
        <f>IF(Inddata!E12="","",Inddata!E12)</f>
        <v/>
      </c>
      <c r="F6" s="4" t="str">
        <f>IF(Inddata!F12="","",Inddata!F12)</f>
        <v/>
      </c>
      <c r="G6" s="20" t="str">
        <f>IF(Inddata!G12=0,"",Inddata!G12)</f>
        <v/>
      </c>
      <c r="H6" s="9" t="str">
        <f>IF(Inddata!H12="","",Inddata!H12)</f>
        <v/>
      </c>
      <c r="I6" s="4" t="str">
        <f>IF(AND(G6&gt;0,G6&lt;100,H6&gt;0.5,H6&lt;50000.5),"Ja","Nej")</f>
        <v>Nej</v>
      </c>
      <c r="J6" s="20" t="str">
        <f>IF(I6="Ja",G6,"")</f>
        <v/>
      </c>
      <c r="K6" s="9" t="str">
        <f>IF(I6="Ja",H6,"")</f>
        <v/>
      </c>
      <c r="L6" s="9" t="str">
        <f>IF(AND(I6="Ja",Inddata!I12=""),10,IF(I6="Ja",Inddata!I12,""))</f>
        <v/>
      </c>
      <c r="M6" s="21" t="str">
        <f>IF(AND(I6="Ja",Inddata!J12=""),2,IF(I6="Ja",Inddata!J12,""))</f>
        <v/>
      </c>
      <c r="N6" s="4" t="str">
        <f>IF(AND(I6="Ja",Inddata!K12=""),"Nej",IF(I6="Ja",Inddata!K12,""))</f>
        <v/>
      </c>
      <c r="O6" s="6" t="str">
        <f>IF(AND(I6="Ja",Inddata!L12=""),3.5,IF(I6="Ja",Inddata!L12,""))</f>
        <v/>
      </c>
      <c r="P6" s="6" t="str">
        <f>IF(AND(I6="Ja",Inddata!M12=""),0.5,IF(I6="Ja",Inddata!M12,""))</f>
        <v/>
      </c>
      <c r="Q6" s="21" t="str">
        <f>IF(AND(I6="Ja",Inddata!N12=""),2,IF(I6="Ja",Inddata!N12,""))</f>
        <v/>
      </c>
      <c r="R6" s="4" t="str">
        <f>IF(AND(I6="Ja",Inddata!O12=""),"Nej",IF(I6="Ja",Inddata!O12,""))</f>
        <v/>
      </c>
      <c r="S6" s="4" t="str">
        <f>IF(AND(I6="Ja",Inddata!P12=""),"Nej",IF(I6="Ja",Inddata!P12,""))</f>
        <v/>
      </c>
      <c r="T6" s="21" t="str">
        <f>IF(AND(I6="Ja",Inddata!Q12=""),0,IF(I6="Ja",Inddata!Q12,""))</f>
        <v/>
      </c>
      <c r="U6" s="22" t="str">
        <f>IF(AND(I6="Ja",Inddata!R12=""),80,IF(I6="Ja",Inddata!R12,""))</f>
        <v/>
      </c>
    </row>
    <row r="7" spans="1:21" x14ac:dyDescent="0.3">
      <c r="A7" s="4" t="str">
        <f>IF(Inddata!A13="","",Inddata!A13)</f>
        <v/>
      </c>
      <c r="B7" s="4" t="str">
        <f>IF(Inddata!B13="","",Inddata!B13)</f>
        <v/>
      </c>
      <c r="C7" s="4" t="str">
        <f>IF(Inddata!C13="","",Inddata!C13)</f>
        <v/>
      </c>
      <c r="D7" s="4" t="str">
        <f>IF(Inddata!D13="","",Inddata!D13)</f>
        <v/>
      </c>
      <c r="E7" s="4" t="str">
        <f>IF(Inddata!E13="","",Inddata!E13)</f>
        <v/>
      </c>
      <c r="F7" s="4" t="str">
        <f>IF(Inddata!F13="","",Inddata!F13)</f>
        <v/>
      </c>
      <c r="G7" s="20" t="str">
        <f>IF(Inddata!G13=0,"",Inddata!G13)</f>
        <v/>
      </c>
      <c r="H7" s="9" t="str">
        <f>IF(Inddata!H13="","",Inddata!H13)</f>
        <v/>
      </c>
      <c r="I7" s="4" t="str">
        <f t="shared" ref="I7:I70" si="0">IF(AND(G7&gt;0,G7&lt;100,H7&gt;0.5,H7&lt;50000.5),"Ja","Nej")</f>
        <v>Nej</v>
      </c>
      <c r="J7" s="20" t="str">
        <f t="shared" ref="J7:J70" si="1">IF(I7="Ja",G7,"")</f>
        <v/>
      </c>
      <c r="K7" s="9" t="str">
        <f t="shared" ref="K7:K70" si="2">IF(I7="Ja",H7,"")</f>
        <v/>
      </c>
      <c r="L7" s="9" t="str">
        <f>IF(AND(I7="Ja",Inddata!I13=""),10,IF(I7="Ja",Inddata!I13,""))</f>
        <v/>
      </c>
      <c r="M7" s="21" t="str">
        <f>IF(AND(I7="Ja",Inddata!J13=""),2,IF(I7="Ja",Inddata!J13,""))</f>
        <v/>
      </c>
      <c r="N7" s="4" t="str">
        <f>IF(AND(I7="Ja",Inddata!K13=""),"Nej",IF(I7="Ja",Inddata!K13,""))</f>
        <v/>
      </c>
      <c r="O7" s="6" t="str">
        <f>IF(AND(I7="Ja",Inddata!L13=""),3.5,IF(I7="Ja",Inddata!L13,""))</f>
        <v/>
      </c>
      <c r="P7" s="6" t="str">
        <f>IF(AND(I7="Ja",Inddata!M13=""),0.5,IF(I7="Ja",Inddata!M13,""))</f>
        <v/>
      </c>
      <c r="Q7" s="21" t="str">
        <f>IF(AND(I7="Ja",Inddata!N13=""),2,IF(I7="Ja",Inddata!N13,""))</f>
        <v/>
      </c>
      <c r="R7" s="4" t="str">
        <f>IF(AND(I7="Ja",Inddata!O13=""),"Nej",IF(I7="Ja",Inddata!O13,""))</f>
        <v/>
      </c>
      <c r="S7" s="4" t="str">
        <f>IF(AND(I7="Ja",Inddata!P13=""),"Nej",IF(I7="Ja",Inddata!P13,""))</f>
        <v/>
      </c>
      <c r="T7" s="21" t="str">
        <f>IF(AND(I7="Ja",Inddata!Q13=""),0,IF(I7="Ja",Inddata!Q13,""))</f>
        <v/>
      </c>
      <c r="U7" s="22" t="str">
        <f>IF(AND(I7="Ja",Inddata!R13=""),80,IF(I7="Ja",Inddata!R13,""))</f>
        <v/>
      </c>
    </row>
    <row r="8" spans="1:21" x14ac:dyDescent="0.3">
      <c r="A8" s="4" t="str">
        <f>IF(Inddata!A14="","",Inddata!A14)</f>
        <v/>
      </c>
      <c r="B8" s="4" t="str">
        <f>IF(Inddata!B14="","",Inddata!B14)</f>
        <v/>
      </c>
      <c r="C8" s="4" t="str">
        <f>IF(Inddata!C14="","",Inddata!C14)</f>
        <v/>
      </c>
      <c r="D8" s="4" t="str">
        <f>IF(Inddata!D14="","",Inddata!D14)</f>
        <v/>
      </c>
      <c r="E8" s="4" t="str">
        <f>IF(Inddata!E14="","",Inddata!E14)</f>
        <v/>
      </c>
      <c r="F8" s="4" t="str">
        <f>IF(Inddata!F14="","",Inddata!F14)</f>
        <v/>
      </c>
      <c r="G8" s="20" t="str">
        <f>IF(Inddata!G14=0,"",Inddata!G14)</f>
        <v/>
      </c>
      <c r="H8" s="9" t="str">
        <f>IF(Inddata!H14="","",Inddata!H14)</f>
        <v/>
      </c>
      <c r="I8" s="4" t="str">
        <f t="shared" si="0"/>
        <v>Nej</v>
      </c>
      <c r="J8" s="20" t="str">
        <f t="shared" si="1"/>
        <v/>
      </c>
      <c r="K8" s="9" t="str">
        <f t="shared" si="2"/>
        <v/>
      </c>
      <c r="L8" s="9" t="str">
        <f>IF(AND(I8="Ja",Inddata!I14=""),10,IF(I8="Ja",Inddata!I14,""))</f>
        <v/>
      </c>
      <c r="M8" s="21" t="str">
        <f>IF(AND(I8="Ja",Inddata!J14=""),2,IF(I8="Ja",Inddata!J14,""))</f>
        <v/>
      </c>
      <c r="N8" s="4" t="str">
        <f>IF(AND(I8="Ja",Inddata!K14=""),"Nej",IF(I8="Ja",Inddata!K14,""))</f>
        <v/>
      </c>
      <c r="O8" s="6" t="str">
        <f>IF(AND(I8="Ja",Inddata!L14=""),3.5,IF(I8="Ja",Inddata!L14,""))</f>
        <v/>
      </c>
      <c r="P8" s="6" t="str">
        <f>IF(AND(I8="Ja",Inddata!M14=""),0.5,IF(I8="Ja",Inddata!M14,""))</f>
        <v/>
      </c>
      <c r="Q8" s="21" t="str">
        <f>IF(AND(I8="Ja",Inddata!N14=""),2,IF(I8="Ja",Inddata!N14,""))</f>
        <v/>
      </c>
      <c r="R8" s="4" t="str">
        <f>IF(AND(I8="Ja",Inddata!O14=""),"Nej",IF(I8="Ja",Inddata!O14,""))</f>
        <v/>
      </c>
      <c r="S8" s="4" t="str">
        <f>IF(AND(I8="Ja",Inddata!P14=""),"Nej",IF(I8="Ja",Inddata!P14,""))</f>
        <v/>
      </c>
      <c r="T8" s="21" t="str">
        <f>IF(AND(I8="Ja",Inddata!Q14=""),0,IF(I8="Ja",Inddata!Q14,""))</f>
        <v/>
      </c>
      <c r="U8" s="22" t="str">
        <f>IF(AND(I8="Ja",Inddata!R14=""),80,IF(I8="Ja",Inddata!R14,""))</f>
        <v/>
      </c>
    </row>
    <row r="9" spans="1:21" x14ac:dyDescent="0.3">
      <c r="A9" s="4" t="str">
        <f>IF(Inddata!A15="","",Inddata!A15)</f>
        <v/>
      </c>
      <c r="B9" s="4" t="str">
        <f>IF(Inddata!B15="","",Inddata!B15)</f>
        <v/>
      </c>
      <c r="C9" s="4" t="str">
        <f>IF(Inddata!C15="","",Inddata!C15)</f>
        <v/>
      </c>
      <c r="D9" s="4" t="str">
        <f>IF(Inddata!D15="","",Inddata!D15)</f>
        <v/>
      </c>
      <c r="E9" s="4" t="str">
        <f>IF(Inddata!E15="","",Inddata!E15)</f>
        <v/>
      </c>
      <c r="F9" s="4" t="str">
        <f>IF(Inddata!F15="","",Inddata!F15)</f>
        <v/>
      </c>
      <c r="G9" s="20" t="str">
        <f>IF(Inddata!G15=0,"",Inddata!G15)</f>
        <v/>
      </c>
      <c r="H9" s="9" t="str">
        <f>IF(Inddata!H15="","",Inddata!H15)</f>
        <v/>
      </c>
      <c r="I9" s="4" t="str">
        <f t="shared" si="0"/>
        <v>Nej</v>
      </c>
      <c r="J9" s="20" t="str">
        <f t="shared" si="1"/>
        <v/>
      </c>
      <c r="K9" s="9" t="str">
        <f t="shared" si="2"/>
        <v/>
      </c>
      <c r="L9" s="9" t="str">
        <f>IF(AND(I9="Ja",Inddata!I15=""),10,IF(I9="Ja",Inddata!I15,""))</f>
        <v/>
      </c>
      <c r="M9" s="21" t="str">
        <f>IF(AND(I9="Ja",Inddata!J15=""),2,IF(I9="Ja",Inddata!J15,""))</f>
        <v/>
      </c>
      <c r="N9" s="4" t="str">
        <f>IF(AND(I9="Ja",Inddata!K15=""),"Nej",IF(I9="Ja",Inddata!K15,""))</f>
        <v/>
      </c>
      <c r="O9" s="6" t="str">
        <f>IF(AND(I9="Ja",Inddata!L15=""),3.5,IF(I9="Ja",Inddata!L15,""))</f>
        <v/>
      </c>
      <c r="P9" s="6" t="str">
        <f>IF(AND(I9="Ja",Inddata!M15=""),0.5,IF(I9="Ja",Inddata!M15,""))</f>
        <v/>
      </c>
      <c r="Q9" s="21" t="str">
        <f>IF(AND(I9="Ja",Inddata!N15=""),2,IF(I9="Ja",Inddata!N15,""))</f>
        <v/>
      </c>
      <c r="R9" s="4" t="str">
        <f>IF(AND(I9="Ja",Inddata!O15=""),"Nej",IF(I9="Ja",Inddata!O15,""))</f>
        <v/>
      </c>
      <c r="S9" s="4" t="str">
        <f>IF(AND(I9="Ja",Inddata!P15=""),"Nej",IF(I9="Ja",Inddata!P15,""))</f>
        <v/>
      </c>
      <c r="T9" s="21" t="str">
        <f>IF(AND(I9="Ja",Inddata!Q15=""),0,IF(I9="Ja",Inddata!Q15,""))</f>
        <v/>
      </c>
      <c r="U9" s="22" t="str">
        <f>IF(AND(I9="Ja",Inddata!R15=""),80,IF(I9="Ja",Inddata!R15,""))</f>
        <v/>
      </c>
    </row>
    <row r="10" spans="1:21" x14ac:dyDescent="0.3">
      <c r="A10" s="4" t="str">
        <f>IF(Inddata!A16="","",Inddata!A16)</f>
        <v/>
      </c>
      <c r="B10" s="4" t="str">
        <f>IF(Inddata!B16="","",Inddata!B16)</f>
        <v/>
      </c>
      <c r="C10" s="4" t="str">
        <f>IF(Inddata!C16="","",Inddata!C16)</f>
        <v/>
      </c>
      <c r="D10" s="4" t="str">
        <f>IF(Inddata!D16="","",Inddata!D16)</f>
        <v/>
      </c>
      <c r="E10" s="4" t="str">
        <f>IF(Inddata!E16="","",Inddata!E16)</f>
        <v/>
      </c>
      <c r="F10" s="4" t="str">
        <f>IF(Inddata!F16="","",Inddata!F16)</f>
        <v/>
      </c>
      <c r="G10" s="20" t="str">
        <f>IF(Inddata!G16=0,"",Inddata!G16)</f>
        <v/>
      </c>
      <c r="H10" s="9" t="str">
        <f>IF(Inddata!H16="","",Inddata!H16)</f>
        <v/>
      </c>
      <c r="I10" s="4" t="str">
        <f t="shared" si="0"/>
        <v>Nej</v>
      </c>
      <c r="J10" s="20" t="str">
        <f t="shared" si="1"/>
        <v/>
      </c>
      <c r="K10" s="9" t="str">
        <f t="shared" si="2"/>
        <v/>
      </c>
      <c r="L10" s="9" t="str">
        <f>IF(AND(I10="Ja",Inddata!I16=""),10,IF(I10="Ja",Inddata!I16,""))</f>
        <v/>
      </c>
      <c r="M10" s="21" t="str">
        <f>IF(AND(I10="Ja",Inddata!J16=""),2,IF(I10="Ja",Inddata!J16,""))</f>
        <v/>
      </c>
      <c r="N10" s="4" t="str">
        <f>IF(AND(I10="Ja",Inddata!K16=""),"Nej",IF(I10="Ja",Inddata!K16,""))</f>
        <v/>
      </c>
      <c r="O10" s="6" t="str">
        <f>IF(AND(I10="Ja",Inddata!L16=""),3.5,IF(I10="Ja",Inddata!L16,""))</f>
        <v/>
      </c>
      <c r="P10" s="6" t="str">
        <f>IF(AND(I10="Ja",Inddata!M16=""),0.5,IF(I10="Ja",Inddata!M16,""))</f>
        <v/>
      </c>
      <c r="Q10" s="21" t="str">
        <f>IF(AND(I10="Ja",Inddata!N16=""),2,IF(I10="Ja",Inddata!N16,""))</f>
        <v/>
      </c>
      <c r="R10" s="4" t="str">
        <f>IF(AND(I10="Ja",Inddata!O16=""),"Nej",IF(I10="Ja",Inddata!O16,""))</f>
        <v/>
      </c>
      <c r="S10" s="4" t="str">
        <f>IF(AND(I10="Ja",Inddata!P16=""),"Nej",IF(I10="Ja",Inddata!P16,""))</f>
        <v/>
      </c>
      <c r="T10" s="21" t="str">
        <f>IF(AND(I10="Ja",Inddata!Q16=""),0,IF(I10="Ja",Inddata!Q16,""))</f>
        <v/>
      </c>
      <c r="U10" s="22" t="str">
        <f>IF(AND(I10="Ja",Inddata!R16=""),80,IF(I10="Ja",Inddata!R16,""))</f>
        <v/>
      </c>
    </row>
    <row r="11" spans="1:21" x14ac:dyDescent="0.3">
      <c r="A11" s="4" t="str">
        <f>IF(Inddata!A17="","",Inddata!A17)</f>
        <v/>
      </c>
      <c r="B11" s="4" t="str">
        <f>IF(Inddata!B17="","",Inddata!B17)</f>
        <v/>
      </c>
      <c r="C11" s="4" t="str">
        <f>IF(Inddata!C17="","",Inddata!C17)</f>
        <v/>
      </c>
      <c r="D11" s="4" t="str">
        <f>IF(Inddata!D17="","",Inddata!D17)</f>
        <v/>
      </c>
      <c r="E11" s="4" t="str">
        <f>IF(Inddata!E17="","",Inddata!E17)</f>
        <v/>
      </c>
      <c r="F11" s="4" t="str">
        <f>IF(Inddata!F17="","",Inddata!F17)</f>
        <v/>
      </c>
      <c r="G11" s="20" t="str">
        <f>IF(Inddata!G17=0,"",Inddata!G17)</f>
        <v/>
      </c>
      <c r="H11" s="9" t="str">
        <f>IF(Inddata!H17="","",Inddata!H17)</f>
        <v/>
      </c>
      <c r="I11" s="4" t="str">
        <f t="shared" si="0"/>
        <v>Nej</v>
      </c>
      <c r="J11" s="20" t="str">
        <f t="shared" si="1"/>
        <v/>
      </c>
      <c r="K11" s="9" t="str">
        <f t="shared" si="2"/>
        <v/>
      </c>
      <c r="L11" s="9" t="str">
        <f>IF(AND(I11="Ja",Inddata!I17=""),10,IF(I11="Ja",Inddata!I17,""))</f>
        <v/>
      </c>
      <c r="M11" s="21" t="str">
        <f>IF(AND(I11="Ja",Inddata!J17=""),2,IF(I11="Ja",Inddata!J17,""))</f>
        <v/>
      </c>
      <c r="N11" s="4" t="str">
        <f>IF(AND(I11="Ja",Inddata!K17=""),"Nej",IF(I11="Ja",Inddata!K17,""))</f>
        <v/>
      </c>
      <c r="O11" s="6" t="str">
        <f>IF(AND(I11="Ja",Inddata!L17=""),3.5,IF(I11="Ja",Inddata!L17,""))</f>
        <v/>
      </c>
      <c r="P11" s="6" t="str">
        <f>IF(AND(I11="Ja",Inddata!M17=""),0.5,IF(I11="Ja",Inddata!M17,""))</f>
        <v/>
      </c>
      <c r="Q11" s="21" t="str">
        <f>IF(AND(I11="Ja",Inddata!N17=""),2,IF(I11="Ja",Inddata!N17,""))</f>
        <v/>
      </c>
      <c r="R11" s="4" t="str">
        <f>IF(AND(I11="Ja",Inddata!O17=""),"Nej",IF(I11="Ja",Inddata!O17,""))</f>
        <v/>
      </c>
      <c r="S11" s="4" t="str">
        <f>IF(AND(I11="Ja",Inddata!P17=""),"Nej",IF(I11="Ja",Inddata!P17,""))</f>
        <v/>
      </c>
      <c r="T11" s="21" t="str">
        <f>IF(AND(I11="Ja",Inddata!Q17=""),0,IF(I11="Ja",Inddata!Q17,""))</f>
        <v/>
      </c>
      <c r="U11" s="22" t="str">
        <f>IF(AND(I11="Ja",Inddata!R17=""),80,IF(I11="Ja",Inddata!R17,""))</f>
        <v/>
      </c>
    </row>
    <row r="12" spans="1:21" x14ac:dyDescent="0.3">
      <c r="A12" s="4" t="str">
        <f>IF(Inddata!A18="","",Inddata!A18)</f>
        <v/>
      </c>
      <c r="B12" s="4" t="str">
        <f>IF(Inddata!B18="","",Inddata!B18)</f>
        <v/>
      </c>
      <c r="C12" s="4" t="str">
        <f>IF(Inddata!C18="","",Inddata!C18)</f>
        <v/>
      </c>
      <c r="D12" s="4" t="str">
        <f>IF(Inddata!D18="","",Inddata!D18)</f>
        <v/>
      </c>
      <c r="E12" s="4" t="str">
        <f>IF(Inddata!E18="","",Inddata!E18)</f>
        <v/>
      </c>
      <c r="F12" s="4" t="str">
        <f>IF(Inddata!F18="","",Inddata!F18)</f>
        <v/>
      </c>
      <c r="G12" s="20" t="str">
        <f>IF(Inddata!G18=0,"",Inddata!G18)</f>
        <v/>
      </c>
      <c r="H12" s="9" t="str">
        <f>IF(Inddata!H18="","",Inddata!H18)</f>
        <v/>
      </c>
      <c r="I12" s="4" t="str">
        <f t="shared" si="0"/>
        <v>Nej</v>
      </c>
      <c r="J12" s="20" t="str">
        <f t="shared" si="1"/>
        <v/>
      </c>
      <c r="K12" s="9" t="str">
        <f t="shared" si="2"/>
        <v/>
      </c>
      <c r="L12" s="9" t="str">
        <f>IF(AND(I12="Ja",Inddata!I18=""),10,IF(I12="Ja",Inddata!I18,""))</f>
        <v/>
      </c>
      <c r="M12" s="21" t="str">
        <f>IF(AND(I12="Ja",Inddata!J18=""),2,IF(I12="Ja",Inddata!J18,""))</f>
        <v/>
      </c>
      <c r="N12" s="4" t="str">
        <f>IF(AND(I12="Ja",Inddata!K18=""),"Nej",IF(I12="Ja",Inddata!K18,""))</f>
        <v/>
      </c>
      <c r="O12" s="6" t="str">
        <f>IF(AND(I12="Ja",Inddata!L18=""),3.5,IF(I12="Ja",Inddata!L18,""))</f>
        <v/>
      </c>
      <c r="P12" s="6" t="str">
        <f>IF(AND(I12="Ja",Inddata!M18=""),0.5,IF(I12="Ja",Inddata!M18,""))</f>
        <v/>
      </c>
      <c r="Q12" s="21" t="str">
        <f>IF(AND(I12="Ja",Inddata!N18=""),2,IF(I12="Ja",Inddata!N18,""))</f>
        <v/>
      </c>
      <c r="R12" s="4" t="str">
        <f>IF(AND(I12="Ja",Inddata!O18=""),"Nej",IF(I12="Ja",Inddata!O18,""))</f>
        <v/>
      </c>
      <c r="S12" s="4" t="str">
        <f>IF(AND(I12="Ja",Inddata!P18=""),"Nej",IF(I12="Ja",Inddata!P18,""))</f>
        <v/>
      </c>
      <c r="T12" s="21" t="str">
        <f>IF(AND(I12="Ja",Inddata!Q18=""),0,IF(I12="Ja",Inddata!Q18,""))</f>
        <v/>
      </c>
      <c r="U12" s="22" t="str">
        <f>IF(AND(I12="Ja",Inddata!R18=""),80,IF(I12="Ja",Inddata!R18,""))</f>
        <v/>
      </c>
    </row>
    <row r="13" spans="1:21" x14ac:dyDescent="0.3">
      <c r="A13" s="4" t="str">
        <f>IF(Inddata!A19="","",Inddata!A19)</f>
        <v/>
      </c>
      <c r="B13" s="4" t="str">
        <f>IF(Inddata!B19="","",Inddata!B19)</f>
        <v/>
      </c>
      <c r="C13" s="4" t="str">
        <f>IF(Inddata!C19="","",Inddata!C19)</f>
        <v/>
      </c>
      <c r="D13" s="4" t="str">
        <f>IF(Inddata!D19="","",Inddata!D19)</f>
        <v/>
      </c>
      <c r="E13" s="4" t="str">
        <f>IF(Inddata!E19="","",Inddata!E19)</f>
        <v/>
      </c>
      <c r="F13" s="4" t="str">
        <f>IF(Inddata!F19="","",Inddata!F19)</f>
        <v/>
      </c>
      <c r="G13" s="20" t="str">
        <f>IF(Inddata!G19=0,"",Inddata!G19)</f>
        <v/>
      </c>
      <c r="H13" s="9" t="str">
        <f>IF(Inddata!H19="","",Inddata!H19)</f>
        <v/>
      </c>
      <c r="I13" s="4" t="str">
        <f t="shared" si="0"/>
        <v>Nej</v>
      </c>
      <c r="J13" s="20" t="str">
        <f t="shared" si="1"/>
        <v/>
      </c>
      <c r="K13" s="9" t="str">
        <f t="shared" si="2"/>
        <v/>
      </c>
      <c r="L13" s="9" t="str">
        <f>IF(AND(I13="Ja",Inddata!I19=""),10,IF(I13="Ja",Inddata!I19,""))</f>
        <v/>
      </c>
      <c r="M13" s="21" t="str">
        <f>IF(AND(I13="Ja",Inddata!J19=""),2,IF(I13="Ja",Inddata!J19,""))</f>
        <v/>
      </c>
      <c r="N13" s="4" t="str">
        <f>IF(AND(I13="Ja",Inddata!K19=""),"Nej",IF(I13="Ja",Inddata!K19,""))</f>
        <v/>
      </c>
      <c r="O13" s="6" t="str">
        <f>IF(AND(I13="Ja",Inddata!L19=""),3.5,IF(I13="Ja",Inddata!L19,""))</f>
        <v/>
      </c>
      <c r="P13" s="6" t="str">
        <f>IF(AND(I13="Ja",Inddata!M19=""),0.5,IF(I13="Ja",Inddata!M19,""))</f>
        <v/>
      </c>
      <c r="Q13" s="21" t="str">
        <f>IF(AND(I13="Ja",Inddata!N19=""),2,IF(I13="Ja",Inddata!N19,""))</f>
        <v/>
      </c>
      <c r="R13" s="4" t="str">
        <f>IF(AND(I13="Ja",Inddata!O19=""),"Nej",IF(I13="Ja",Inddata!O19,""))</f>
        <v/>
      </c>
      <c r="S13" s="4" t="str">
        <f>IF(AND(I13="Ja",Inddata!P19=""),"Nej",IF(I13="Ja",Inddata!P19,""))</f>
        <v/>
      </c>
      <c r="T13" s="21" t="str">
        <f>IF(AND(I13="Ja",Inddata!Q19=""),0,IF(I13="Ja",Inddata!Q19,""))</f>
        <v/>
      </c>
      <c r="U13" s="22" t="str">
        <f>IF(AND(I13="Ja",Inddata!R19=""),80,IF(I13="Ja",Inddata!R19,""))</f>
        <v/>
      </c>
    </row>
    <row r="14" spans="1:21" x14ac:dyDescent="0.3">
      <c r="A14" s="4" t="str">
        <f>IF(Inddata!A20="","",Inddata!A20)</f>
        <v/>
      </c>
      <c r="B14" s="4" t="str">
        <f>IF(Inddata!B20="","",Inddata!B20)</f>
        <v/>
      </c>
      <c r="C14" s="4" t="str">
        <f>IF(Inddata!C20="","",Inddata!C20)</f>
        <v/>
      </c>
      <c r="D14" s="4" t="str">
        <f>IF(Inddata!D20="","",Inddata!D20)</f>
        <v/>
      </c>
      <c r="E14" s="4" t="str">
        <f>IF(Inddata!E20="","",Inddata!E20)</f>
        <v/>
      </c>
      <c r="F14" s="4" t="str">
        <f>IF(Inddata!F20="","",Inddata!F20)</f>
        <v/>
      </c>
      <c r="G14" s="20" t="str">
        <f>IF(Inddata!G20=0,"",Inddata!G20)</f>
        <v/>
      </c>
      <c r="H14" s="9" t="str">
        <f>IF(Inddata!H20="","",Inddata!H20)</f>
        <v/>
      </c>
      <c r="I14" s="4" t="str">
        <f t="shared" si="0"/>
        <v>Nej</v>
      </c>
      <c r="J14" s="20" t="str">
        <f t="shared" si="1"/>
        <v/>
      </c>
      <c r="K14" s="9" t="str">
        <f t="shared" si="2"/>
        <v/>
      </c>
      <c r="L14" s="9" t="str">
        <f>IF(AND(I14="Ja",Inddata!I20=""),10,IF(I14="Ja",Inddata!I20,""))</f>
        <v/>
      </c>
      <c r="M14" s="21" t="str">
        <f>IF(AND(I14="Ja",Inddata!J20=""),2,IF(I14="Ja",Inddata!J20,""))</f>
        <v/>
      </c>
      <c r="N14" s="4" t="str">
        <f>IF(AND(I14="Ja",Inddata!K20=""),"Nej",IF(I14="Ja",Inddata!K20,""))</f>
        <v/>
      </c>
      <c r="O14" s="6" t="str">
        <f>IF(AND(I14="Ja",Inddata!L20=""),3.5,IF(I14="Ja",Inddata!L20,""))</f>
        <v/>
      </c>
      <c r="P14" s="6" t="str">
        <f>IF(AND(I14="Ja",Inddata!M20=""),0.5,IF(I14="Ja",Inddata!M20,""))</f>
        <v/>
      </c>
      <c r="Q14" s="21" t="str">
        <f>IF(AND(I14="Ja",Inddata!N20=""),2,IF(I14="Ja",Inddata!N20,""))</f>
        <v/>
      </c>
      <c r="R14" s="4" t="str">
        <f>IF(AND(I14="Ja",Inddata!O20=""),"Nej",IF(I14="Ja",Inddata!O20,""))</f>
        <v/>
      </c>
      <c r="S14" s="4" t="str">
        <f>IF(AND(I14="Ja",Inddata!P20=""),"Nej",IF(I14="Ja",Inddata!P20,""))</f>
        <v/>
      </c>
      <c r="T14" s="21" t="str">
        <f>IF(AND(I14="Ja",Inddata!Q20=""),0,IF(I14="Ja",Inddata!Q20,""))</f>
        <v/>
      </c>
      <c r="U14" s="22" t="str">
        <f>IF(AND(I14="Ja",Inddata!R20=""),80,IF(I14="Ja",Inddata!R20,""))</f>
        <v/>
      </c>
    </row>
    <row r="15" spans="1:21" x14ac:dyDescent="0.3">
      <c r="A15" s="4" t="str">
        <f>IF(Inddata!A21="","",Inddata!A21)</f>
        <v/>
      </c>
      <c r="B15" s="4" t="str">
        <f>IF(Inddata!B21="","",Inddata!B21)</f>
        <v/>
      </c>
      <c r="C15" s="4" t="str">
        <f>IF(Inddata!C21="","",Inddata!C21)</f>
        <v/>
      </c>
      <c r="D15" s="4" t="str">
        <f>IF(Inddata!D21="","",Inddata!D21)</f>
        <v/>
      </c>
      <c r="E15" s="4" t="str">
        <f>IF(Inddata!E21="","",Inddata!E21)</f>
        <v/>
      </c>
      <c r="F15" s="4" t="str">
        <f>IF(Inddata!F21="","",Inddata!F21)</f>
        <v/>
      </c>
      <c r="G15" s="20" t="str">
        <f>IF(Inddata!G21=0,"",Inddata!G21)</f>
        <v/>
      </c>
      <c r="H15" s="9" t="str">
        <f>IF(Inddata!H21="","",Inddata!H21)</f>
        <v/>
      </c>
      <c r="I15" s="4" t="str">
        <f t="shared" si="0"/>
        <v>Nej</v>
      </c>
      <c r="J15" s="20" t="str">
        <f t="shared" si="1"/>
        <v/>
      </c>
      <c r="K15" s="9" t="str">
        <f t="shared" si="2"/>
        <v/>
      </c>
      <c r="L15" s="9" t="str">
        <f>IF(AND(I15="Ja",Inddata!I21=""),10,IF(I15="Ja",Inddata!I21,""))</f>
        <v/>
      </c>
      <c r="M15" s="21" t="str">
        <f>IF(AND(I15="Ja",Inddata!J21=""),2,IF(I15="Ja",Inddata!J21,""))</f>
        <v/>
      </c>
      <c r="N15" s="4" t="str">
        <f>IF(AND(I15="Ja",Inddata!K21=""),"Nej",IF(I15="Ja",Inddata!K21,""))</f>
        <v/>
      </c>
      <c r="O15" s="6" t="str">
        <f>IF(AND(I15="Ja",Inddata!L21=""),3.5,IF(I15="Ja",Inddata!L21,""))</f>
        <v/>
      </c>
      <c r="P15" s="6" t="str">
        <f>IF(AND(I15="Ja",Inddata!M21=""),0.5,IF(I15="Ja",Inddata!M21,""))</f>
        <v/>
      </c>
      <c r="Q15" s="21" t="str">
        <f>IF(AND(I15="Ja",Inddata!N21=""),2,IF(I15="Ja",Inddata!N21,""))</f>
        <v/>
      </c>
      <c r="R15" s="4" t="str">
        <f>IF(AND(I15="Ja",Inddata!O21=""),"Nej",IF(I15="Ja",Inddata!O21,""))</f>
        <v/>
      </c>
      <c r="S15" s="4" t="str">
        <f>IF(AND(I15="Ja",Inddata!P21=""),"Nej",IF(I15="Ja",Inddata!P21,""))</f>
        <v/>
      </c>
      <c r="T15" s="21" t="str">
        <f>IF(AND(I15="Ja",Inddata!Q21=""),0,IF(I15="Ja",Inddata!Q21,""))</f>
        <v/>
      </c>
      <c r="U15" s="22" t="str">
        <f>IF(AND(I15="Ja",Inddata!R21=""),80,IF(I15="Ja",Inddata!R21,""))</f>
        <v/>
      </c>
    </row>
    <row r="16" spans="1:21" x14ac:dyDescent="0.3">
      <c r="A16" s="4" t="str">
        <f>IF(Inddata!A22="","",Inddata!A22)</f>
        <v/>
      </c>
      <c r="B16" s="4" t="str">
        <f>IF(Inddata!B22="","",Inddata!B22)</f>
        <v/>
      </c>
      <c r="C16" s="4" t="str">
        <f>IF(Inddata!C22="","",Inddata!C22)</f>
        <v/>
      </c>
      <c r="D16" s="4" t="str">
        <f>IF(Inddata!D22="","",Inddata!D22)</f>
        <v/>
      </c>
      <c r="E16" s="4" t="str">
        <f>IF(Inddata!E22="","",Inddata!E22)</f>
        <v/>
      </c>
      <c r="F16" s="4" t="str">
        <f>IF(Inddata!F22="","",Inddata!F22)</f>
        <v/>
      </c>
      <c r="G16" s="20" t="str">
        <f>IF(Inddata!G22=0,"",Inddata!G22)</f>
        <v/>
      </c>
      <c r="H16" s="9" t="str">
        <f>IF(Inddata!H22="","",Inddata!H22)</f>
        <v/>
      </c>
      <c r="I16" s="4" t="str">
        <f t="shared" si="0"/>
        <v>Nej</v>
      </c>
      <c r="J16" s="20" t="str">
        <f t="shared" si="1"/>
        <v/>
      </c>
      <c r="K16" s="9" t="str">
        <f t="shared" si="2"/>
        <v/>
      </c>
      <c r="L16" s="9" t="str">
        <f>IF(AND(I16="Ja",Inddata!I22=""),10,IF(I16="Ja",Inddata!I22,""))</f>
        <v/>
      </c>
      <c r="M16" s="21" t="str">
        <f>IF(AND(I16="Ja",Inddata!J22=""),2,IF(I16="Ja",Inddata!J22,""))</f>
        <v/>
      </c>
      <c r="N16" s="4" t="str">
        <f>IF(AND(I16="Ja",Inddata!K22=""),"Nej",IF(I16="Ja",Inddata!K22,""))</f>
        <v/>
      </c>
      <c r="O16" s="6" t="str">
        <f>IF(AND(I16="Ja",Inddata!L22=""),3.5,IF(I16="Ja",Inddata!L22,""))</f>
        <v/>
      </c>
      <c r="P16" s="6" t="str">
        <f>IF(AND(I16="Ja",Inddata!M22=""),0.5,IF(I16="Ja",Inddata!M22,""))</f>
        <v/>
      </c>
      <c r="Q16" s="21" t="str">
        <f>IF(AND(I16="Ja",Inddata!N22=""),2,IF(I16="Ja",Inddata!N22,""))</f>
        <v/>
      </c>
      <c r="R16" s="4" t="str">
        <f>IF(AND(I16="Ja",Inddata!O22=""),"Nej",IF(I16="Ja",Inddata!O22,""))</f>
        <v/>
      </c>
      <c r="S16" s="4" t="str">
        <f>IF(AND(I16="Ja",Inddata!P22=""),"Nej",IF(I16="Ja",Inddata!P22,""))</f>
        <v/>
      </c>
      <c r="T16" s="21" t="str">
        <f>IF(AND(I16="Ja",Inddata!Q22=""),0,IF(I16="Ja",Inddata!Q22,""))</f>
        <v/>
      </c>
      <c r="U16" s="22" t="str">
        <f>IF(AND(I16="Ja",Inddata!R22=""),80,IF(I16="Ja",Inddata!R22,""))</f>
        <v/>
      </c>
    </row>
    <row r="17" spans="1:21" x14ac:dyDescent="0.3">
      <c r="A17" s="4" t="str">
        <f>IF(Inddata!A23="","",Inddata!A23)</f>
        <v/>
      </c>
      <c r="B17" s="4" t="str">
        <f>IF(Inddata!B23="","",Inddata!B23)</f>
        <v/>
      </c>
      <c r="C17" s="4" t="str">
        <f>IF(Inddata!C23="","",Inddata!C23)</f>
        <v/>
      </c>
      <c r="D17" s="4" t="str">
        <f>IF(Inddata!D23="","",Inddata!D23)</f>
        <v/>
      </c>
      <c r="E17" s="4" t="str">
        <f>IF(Inddata!E23="","",Inddata!E23)</f>
        <v/>
      </c>
      <c r="F17" s="4" t="str">
        <f>IF(Inddata!F23="","",Inddata!F23)</f>
        <v/>
      </c>
      <c r="G17" s="20" t="str">
        <f>IF(Inddata!G23=0,"",Inddata!G23)</f>
        <v/>
      </c>
      <c r="H17" s="9" t="str">
        <f>IF(Inddata!H23="","",Inddata!H23)</f>
        <v/>
      </c>
      <c r="I17" s="4" t="str">
        <f t="shared" si="0"/>
        <v>Nej</v>
      </c>
      <c r="J17" s="20" t="str">
        <f t="shared" si="1"/>
        <v/>
      </c>
      <c r="K17" s="9" t="str">
        <f t="shared" si="2"/>
        <v/>
      </c>
      <c r="L17" s="9" t="str">
        <f>IF(AND(I17="Ja",Inddata!I23=""),10,IF(I17="Ja",Inddata!I23,""))</f>
        <v/>
      </c>
      <c r="M17" s="21" t="str">
        <f>IF(AND(I17="Ja",Inddata!J23=""),2,IF(I17="Ja",Inddata!J23,""))</f>
        <v/>
      </c>
      <c r="N17" s="4" t="str">
        <f>IF(AND(I17="Ja",Inddata!K23=""),"Nej",IF(I17="Ja",Inddata!K23,""))</f>
        <v/>
      </c>
      <c r="O17" s="6" t="str">
        <f>IF(AND(I17="Ja",Inddata!L23=""),3.5,IF(I17="Ja",Inddata!L23,""))</f>
        <v/>
      </c>
      <c r="P17" s="6" t="str">
        <f>IF(AND(I17="Ja",Inddata!M23=""),0.5,IF(I17="Ja",Inddata!M23,""))</f>
        <v/>
      </c>
      <c r="Q17" s="21" t="str">
        <f>IF(AND(I17="Ja",Inddata!N23=""),2,IF(I17="Ja",Inddata!N23,""))</f>
        <v/>
      </c>
      <c r="R17" s="4" t="str">
        <f>IF(AND(I17="Ja",Inddata!O23=""),"Nej",IF(I17="Ja",Inddata!O23,""))</f>
        <v/>
      </c>
      <c r="S17" s="4" t="str">
        <f>IF(AND(I17="Ja",Inddata!P23=""),"Nej",IF(I17="Ja",Inddata!P23,""))</f>
        <v/>
      </c>
      <c r="T17" s="21" t="str">
        <f>IF(AND(I17="Ja",Inddata!Q23=""),0,IF(I17="Ja",Inddata!Q23,""))</f>
        <v/>
      </c>
      <c r="U17" s="22" t="str">
        <f>IF(AND(I17="Ja",Inddata!R23=""),80,IF(I17="Ja",Inddata!R23,""))</f>
        <v/>
      </c>
    </row>
    <row r="18" spans="1:21" x14ac:dyDescent="0.3">
      <c r="A18" s="4" t="str">
        <f>IF(Inddata!A24="","",Inddata!A24)</f>
        <v/>
      </c>
      <c r="B18" s="4" t="str">
        <f>IF(Inddata!B24="","",Inddata!B24)</f>
        <v/>
      </c>
      <c r="C18" s="4" t="str">
        <f>IF(Inddata!C24="","",Inddata!C24)</f>
        <v/>
      </c>
      <c r="D18" s="4" t="str">
        <f>IF(Inddata!D24="","",Inddata!D24)</f>
        <v/>
      </c>
      <c r="E18" s="4" t="str">
        <f>IF(Inddata!E24="","",Inddata!E24)</f>
        <v/>
      </c>
      <c r="F18" s="4" t="str">
        <f>IF(Inddata!F24="","",Inddata!F24)</f>
        <v/>
      </c>
      <c r="G18" s="20" t="str">
        <f>IF(Inddata!G24=0,"",Inddata!G24)</f>
        <v/>
      </c>
      <c r="H18" s="9" t="str">
        <f>IF(Inddata!H24="","",Inddata!H24)</f>
        <v/>
      </c>
      <c r="I18" s="4" t="str">
        <f t="shared" si="0"/>
        <v>Nej</v>
      </c>
      <c r="J18" s="20" t="str">
        <f t="shared" si="1"/>
        <v/>
      </c>
      <c r="K18" s="9" t="str">
        <f t="shared" si="2"/>
        <v/>
      </c>
      <c r="L18" s="9" t="str">
        <f>IF(AND(I18="Ja",Inddata!I24=""),10,IF(I18="Ja",Inddata!I24,""))</f>
        <v/>
      </c>
      <c r="M18" s="21" t="str">
        <f>IF(AND(I18="Ja",Inddata!J24=""),2,IF(I18="Ja",Inddata!J24,""))</f>
        <v/>
      </c>
      <c r="N18" s="4" t="str">
        <f>IF(AND(I18="Ja",Inddata!K24=""),"Nej",IF(I18="Ja",Inddata!K24,""))</f>
        <v/>
      </c>
      <c r="O18" s="6" t="str">
        <f>IF(AND(I18="Ja",Inddata!L24=""),3.5,IF(I18="Ja",Inddata!L24,""))</f>
        <v/>
      </c>
      <c r="P18" s="6" t="str">
        <f>IF(AND(I18="Ja",Inddata!M24=""),0.5,IF(I18="Ja",Inddata!M24,""))</f>
        <v/>
      </c>
      <c r="Q18" s="21" t="str">
        <f>IF(AND(I18="Ja",Inddata!N24=""),2,IF(I18="Ja",Inddata!N24,""))</f>
        <v/>
      </c>
      <c r="R18" s="4" t="str">
        <f>IF(AND(I18="Ja",Inddata!O24=""),"Nej",IF(I18="Ja",Inddata!O24,""))</f>
        <v/>
      </c>
      <c r="S18" s="4" t="str">
        <f>IF(AND(I18="Ja",Inddata!P24=""),"Nej",IF(I18="Ja",Inddata!P24,""))</f>
        <v/>
      </c>
      <c r="T18" s="21" t="str">
        <f>IF(AND(I18="Ja",Inddata!Q24=""),0,IF(I18="Ja",Inddata!Q24,""))</f>
        <v/>
      </c>
      <c r="U18" s="22" t="str">
        <f>IF(AND(I18="Ja",Inddata!R24=""),80,IF(I18="Ja",Inddata!R24,""))</f>
        <v/>
      </c>
    </row>
    <row r="19" spans="1:21" x14ac:dyDescent="0.3">
      <c r="A19" s="4" t="str">
        <f>IF(Inddata!A25="","",Inddata!A25)</f>
        <v/>
      </c>
      <c r="B19" s="4" t="str">
        <f>IF(Inddata!B25="","",Inddata!B25)</f>
        <v/>
      </c>
      <c r="C19" s="4" t="str">
        <f>IF(Inddata!C25="","",Inddata!C25)</f>
        <v/>
      </c>
      <c r="D19" s="4" t="str">
        <f>IF(Inddata!D25="","",Inddata!D25)</f>
        <v/>
      </c>
      <c r="E19" s="4" t="str">
        <f>IF(Inddata!E25="","",Inddata!E25)</f>
        <v/>
      </c>
      <c r="F19" s="4" t="str">
        <f>IF(Inddata!F25="","",Inddata!F25)</f>
        <v/>
      </c>
      <c r="G19" s="20" t="str">
        <f>IF(Inddata!G25=0,"",Inddata!G25)</f>
        <v/>
      </c>
      <c r="H19" s="9" t="str">
        <f>IF(Inddata!H25="","",Inddata!H25)</f>
        <v/>
      </c>
      <c r="I19" s="4" t="str">
        <f t="shared" si="0"/>
        <v>Nej</v>
      </c>
      <c r="J19" s="20" t="str">
        <f t="shared" si="1"/>
        <v/>
      </c>
      <c r="K19" s="9" t="str">
        <f t="shared" si="2"/>
        <v/>
      </c>
      <c r="L19" s="9" t="str">
        <f>IF(AND(I19="Ja",Inddata!I25=""),10,IF(I19="Ja",Inddata!I25,""))</f>
        <v/>
      </c>
      <c r="M19" s="21" t="str">
        <f>IF(AND(I19="Ja",Inddata!J25=""),2,IF(I19="Ja",Inddata!J25,""))</f>
        <v/>
      </c>
      <c r="N19" s="4" t="str">
        <f>IF(AND(I19="Ja",Inddata!K25=""),"Nej",IF(I19="Ja",Inddata!K25,""))</f>
        <v/>
      </c>
      <c r="O19" s="6" t="str">
        <f>IF(AND(I19="Ja",Inddata!L25=""),3.5,IF(I19="Ja",Inddata!L25,""))</f>
        <v/>
      </c>
      <c r="P19" s="6" t="str">
        <f>IF(AND(I19="Ja",Inddata!M25=""),0.5,IF(I19="Ja",Inddata!M25,""))</f>
        <v/>
      </c>
      <c r="Q19" s="21" t="str">
        <f>IF(AND(I19="Ja",Inddata!N25=""),2,IF(I19="Ja",Inddata!N25,""))</f>
        <v/>
      </c>
      <c r="R19" s="4" t="str">
        <f>IF(AND(I19="Ja",Inddata!O25=""),"Nej",IF(I19="Ja",Inddata!O25,""))</f>
        <v/>
      </c>
      <c r="S19" s="4" t="str">
        <f>IF(AND(I19="Ja",Inddata!P25=""),"Nej",IF(I19="Ja",Inddata!P25,""))</f>
        <v/>
      </c>
      <c r="T19" s="21" t="str">
        <f>IF(AND(I19="Ja",Inddata!Q25=""),0,IF(I19="Ja",Inddata!Q25,""))</f>
        <v/>
      </c>
      <c r="U19" s="22" t="str">
        <f>IF(AND(I19="Ja",Inddata!R25=""),80,IF(I19="Ja",Inddata!R25,""))</f>
        <v/>
      </c>
    </row>
    <row r="20" spans="1:21" x14ac:dyDescent="0.3">
      <c r="A20" s="4" t="str">
        <f>IF(Inddata!A26="","",Inddata!A26)</f>
        <v/>
      </c>
      <c r="B20" s="4" t="str">
        <f>IF(Inddata!B26="","",Inddata!B26)</f>
        <v/>
      </c>
      <c r="C20" s="4" t="str">
        <f>IF(Inddata!C26="","",Inddata!C26)</f>
        <v/>
      </c>
      <c r="D20" s="4" t="str">
        <f>IF(Inddata!D26="","",Inddata!D26)</f>
        <v/>
      </c>
      <c r="E20" s="4" t="str">
        <f>IF(Inddata!E26="","",Inddata!E26)</f>
        <v/>
      </c>
      <c r="F20" s="4" t="str">
        <f>IF(Inddata!F26="","",Inddata!F26)</f>
        <v/>
      </c>
      <c r="G20" s="20" t="str">
        <f>IF(Inddata!G26=0,"",Inddata!G26)</f>
        <v/>
      </c>
      <c r="H20" s="9" t="str">
        <f>IF(Inddata!H26="","",Inddata!H26)</f>
        <v/>
      </c>
      <c r="I20" s="4" t="str">
        <f t="shared" si="0"/>
        <v>Nej</v>
      </c>
      <c r="J20" s="20" t="str">
        <f t="shared" si="1"/>
        <v/>
      </c>
      <c r="K20" s="9" t="str">
        <f t="shared" si="2"/>
        <v/>
      </c>
      <c r="L20" s="9" t="str">
        <f>IF(AND(I20="Ja",Inddata!I26=""),10,IF(I20="Ja",Inddata!I26,""))</f>
        <v/>
      </c>
      <c r="M20" s="21" t="str">
        <f>IF(AND(I20="Ja",Inddata!J26=""),2,IF(I20="Ja",Inddata!J26,""))</f>
        <v/>
      </c>
      <c r="N20" s="4" t="str">
        <f>IF(AND(I20="Ja",Inddata!K26=""),"Nej",IF(I20="Ja",Inddata!K26,""))</f>
        <v/>
      </c>
      <c r="O20" s="6" t="str">
        <f>IF(AND(I20="Ja",Inddata!L26=""),3.5,IF(I20="Ja",Inddata!L26,""))</f>
        <v/>
      </c>
      <c r="P20" s="6" t="str">
        <f>IF(AND(I20="Ja",Inddata!M26=""),0.5,IF(I20="Ja",Inddata!M26,""))</f>
        <v/>
      </c>
      <c r="Q20" s="21" t="str">
        <f>IF(AND(I20="Ja",Inddata!N26=""),2,IF(I20="Ja",Inddata!N26,""))</f>
        <v/>
      </c>
      <c r="R20" s="4" t="str">
        <f>IF(AND(I20="Ja",Inddata!O26=""),"Nej",IF(I20="Ja",Inddata!O26,""))</f>
        <v/>
      </c>
      <c r="S20" s="4" t="str">
        <f>IF(AND(I20="Ja",Inddata!P26=""),"Nej",IF(I20="Ja",Inddata!P26,""))</f>
        <v/>
      </c>
      <c r="T20" s="21" t="str">
        <f>IF(AND(I20="Ja",Inddata!Q26=""),0,IF(I20="Ja",Inddata!Q26,""))</f>
        <v/>
      </c>
      <c r="U20" s="22" t="str">
        <f>IF(AND(I20="Ja",Inddata!R26=""),80,IF(I20="Ja",Inddata!R26,""))</f>
        <v/>
      </c>
    </row>
    <row r="21" spans="1:21" x14ac:dyDescent="0.3">
      <c r="A21" s="4" t="str">
        <f>IF(Inddata!A27="","",Inddata!A27)</f>
        <v/>
      </c>
      <c r="B21" s="4" t="str">
        <f>IF(Inddata!B27="","",Inddata!B27)</f>
        <v/>
      </c>
      <c r="C21" s="4" t="str">
        <f>IF(Inddata!C27="","",Inddata!C27)</f>
        <v/>
      </c>
      <c r="D21" s="4" t="str">
        <f>IF(Inddata!D27="","",Inddata!D27)</f>
        <v/>
      </c>
      <c r="E21" s="4" t="str">
        <f>IF(Inddata!E27="","",Inddata!E27)</f>
        <v/>
      </c>
      <c r="F21" s="4" t="str">
        <f>IF(Inddata!F27="","",Inddata!F27)</f>
        <v/>
      </c>
      <c r="G21" s="20" t="str">
        <f>IF(Inddata!G27=0,"",Inddata!G27)</f>
        <v/>
      </c>
      <c r="H21" s="9" t="str">
        <f>IF(Inddata!H27="","",Inddata!H27)</f>
        <v/>
      </c>
      <c r="I21" s="4" t="str">
        <f t="shared" si="0"/>
        <v>Nej</v>
      </c>
      <c r="J21" s="20" t="str">
        <f t="shared" si="1"/>
        <v/>
      </c>
      <c r="K21" s="9" t="str">
        <f t="shared" si="2"/>
        <v/>
      </c>
      <c r="L21" s="9" t="str">
        <f>IF(AND(I21="Ja",Inddata!I27=""),10,IF(I21="Ja",Inddata!I27,""))</f>
        <v/>
      </c>
      <c r="M21" s="21" t="str">
        <f>IF(AND(I21="Ja",Inddata!J27=""),2,IF(I21="Ja",Inddata!J27,""))</f>
        <v/>
      </c>
      <c r="N21" s="4" t="str">
        <f>IF(AND(I21="Ja",Inddata!K27=""),"Nej",IF(I21="Ja",Inddata!K27,""))</f>
        <v/>
      </c>
      <c r="O21" s="6" t="str">
        <f>IF(AND(I21="Ja",Inddata!L27=""),3.5,IF(I21="Ja",Inddata!L27,""))</f>
        <v/>
      </c>
      <c r="P21" s="6" t="str">
        <f>IF(AND(I21="Ja",Inddata!M27=""),0.5,IF(I21="Ja",Inddata!M27,""))</f>
        <v/>
      </c>
      <c r="Q21" s="21" t="str">
        <f>IF(AND(I21="Ja",Inddata!N27=""),2,IF(I21="Ja",Inddata!N27,""))</f>
        <v/>
      </c>
      <c r="R21" s="4" t="str">
        <f>IF(AND(I21="Ja",Inddata!O27=""),"Nej",IF(I21="Ja",Inddata!O27,""))</f>
        <v/>
      </c>
      <c r="S21" s="4" t="str">
        <f>IF(AND(I21="Ja",Inddata!P27=""),"Nej",IF(I21="Ja",Inddata!P27,""))</f>
        <v/>
      </c>
      <c r="T21" s="21" t="str">
        <f>IF(AND(I21="Ja",Inddata!Q27=""),0,IF(I21="Ja",Inddata!Q27,""))</f>
        <v/>
      </c>
      <c r="U21" s="22" t="str">
        <f>IF(AND(I21="Ja",Inddata!R27=""),80,IF(I21="Ja",Inddata!R27,""))</f>
        <v/>
      </c>
    </row>
    <row r="22" spans="1:21" x14ac:dyDescent="0.3">
      <c r="A22" s="4" t="str">
        <f>IF(Inddata!A28="","",Inddata!A28)</f>
        <v/>
      </c>
      <c r="B22" s="4" t="str">
        <f>IF(Inddata!B28="","",Inddata!B28)</f>
        <v/>
      </c>
      <c r="C22" s="4" t="str">
        <f>IF(Inddata!C28="","",Inddata!C28)</f>
        <v/>
      </c>
      <c r="D22" s="4" t="str">
        <f>IF(Inddata!D28="","",Inddata!D28)</f>
        <v/>
      </c>
      <c r="E22" s="4" t="str">
        <f>IF(Inddata!E28="","",Inddata!E28)</f>
        <v/>
      </c>
      <c r="F22" s="4" t="str">
        <f>IF(Inddata!F28="","",Inddata!F28)</f>
        <v/>
      </c>
      <c r="G22" s="20" t="str">
        <f>IF(Inddata!G28=0,"",Inddata!G28)</f>
        <v/>
      </c>
      <c r="H22" s="9" t="str">
        <f>IF(Inddata!H28="","",Inddata!H28)</f>
        <v/>
      </c>
      <c r="I22" s="4" t="str">
        <f t="shared" si="0"/>
        <v>Nej</v>
      </c>
      <c r="J22" s="20" t="str">
        <f t="shared" si="1"/>
        <v/>
      </c>
      <c r="K22" s="9" t="str">
        <f t="shared" si="2"/>
        <v/>
      </c>
      <c r="L22" s="9" t="str">
        <f>IF(AND(I22="Ja",Inddata!I28=""),10,IF(I22="Ja",Inddata!I28,""))</f>
        <v/>
      </c>
      <c r="M22" s="21" t="str">
        <f>IF(AND(I22="Ja",Inddata!J28=""),2,IF(I22="Ja",Inddata!J28,""))</f>
        <v/>
      </c>
      <c r="N22" s="4" t="str">
        <f>IF(AND(I22="Ja",Inddata!K28=""),"Nej",IF(I22="Ja",Inddata!K28,""))</f>
        <v/>
      </c>
      <c r="O22" s="6" t="str">
        <f>IF(AND(I22="Ja",Inddata!L28=""),3.5,IF(I22="Ja",Inddata!L28,""))</f>
        <v/>
      </c>
      <c r="P22" s="6" t="str">
        <f>IF(AND(I22="Ja",Inddata!M28=""),0.5,IF(I22="Ja",Inddata!M28,""))</f>
        <v/>
      </c>
      <c r="Q22" s="21" t="str">
        <f>IF(AND(I22="Ja",Inddata!N28=""),2,IF(I22="Ja",Inddata!N28,""))</f>
        <v/>
      </c>
      <c r="R22" s="4" t="str">
        <f>IF(AND(I22="Ja",Inddata!O28=""),"Nej",IF(I22="Ja",Inddata!O28,""))</f>
        <v/>
      </c>
      <c r="S22" s="4" t="str">
        <f>IF(AND(I22="Ja",Inddata!P28=""),"Nej",IF(I22="Ja",Inddata!P28,""))</f>
        <v/>
      </c>
      <c r="T22" s="21" t="str">
        <f>IF(AND(I22="Ja",Inddata!Q28=""),0,IF(I22="Ja",Inddata!Q28,""))</f>
        <v/>
      </c>
      <c r="U22" s="22" t="str">
        <f>IF(AND(I22="Ja",Inddata!R28=""),80,IF(I22="Ja",Inddata!R28,""))</f>
        <v/>
      </c>
    </row>
    <row r="23" spans="1:21" x14ac:dyDescent="0.3">
      <c r="A23" s="4" t="str">
        <f>IF(Inddata!A29="","",Inddata!A29)</f>
        <v/>
      </c>
      <c r="B23" s="4" t="str">
        <f>IF(Inddata!B29="","",Inddata!B29)</f>
        <v/>
      </c>
      <c r="C23" s="4" t="str">
        <f>IF(Inddata!C29="","",Inddata!C29)</f>
        <v/>
      </c>
      <c r="D23" s="4" t="str">
        <f>IF(Inddata!D29="","",Inddata!D29)</f>
        <v/>
      </c>
      <c r="E23" s="4" t="str">
        <f>IF(Inddata!E29="","",Inddata!E29)</f>
        <v/>
      </c>
      <c r="F23" s="4" t="str">
        <f>IF(Inddata!F29="","",Inddata!F29)</f>
        <v/>
      </c>
      <c r="G23" s="20" t="str">
        <f>IF(Inddata!G29=0,"",Inddata!G29)</f>
        <v/>
      </c>
      <c r="H23" s="9" t="str">
        <f>IF(Inddata!H29="","",Inddata!H29)</f>
        <v/>
      </c>
      <c r="I23" s="4" t="str">
        <f t="shared" si="0"/>
        <v>Nej</v>
      </c>
      <c r="J23" s="20" t="str">
        <f t="shared" si="1"/>
        <v/>
      </c>
      <c r="K23" s="9" t="str">
        <f t="shared" si="2"/>
        <v/>
      </c>
      <c r="L23" s="9" t="str">
        <f>IF(AND(I23="Ja",Inddata!I29=""),10,IF(I23="Ja",Inddata!I29,""))</f>
        <v/>
      </c>
      <c r="M23" s="21" t="str">
        <f>IF(AND(I23="Ja",Inddata!J29=""),2,IF(I23="Ja",Inddata!J29,""))</f>
        <v/>
      </c>
      <c r="N23" s="4" t="str">
        <f>IF(AND(I23="Ja",Inddata!K29=""),"Nej",IF(I23="Ja",Inddata!K29,""))</f>
        <v/>
      </c>
      <c r="O23" s="6" t="str">
        <f>IF(AND(I23="Ja",Inddata!L29=""),3.5,IF(I23="Ja",Inddata!L29,""))</f>
        <v/>
      </c>
      <c r="P23" s="6" t="str">
        <f>IF(AND(I23="Ja",Inddata!M29=""),0.5,IF(I23="Ja",Inddata!M29,""))</f>
        <v/>
      </c>
      <c r="Q23" s="21" t="str">
        <f>IF(AND(I23="Ja",Inddata!N29=""),2,IF(I23="Ja",Inddata!N29,""))</f>
        <v/>
      </c>
      <c r="R23" s="4" t="str">
        <f>IF(AND(I23="Ja",Inddata!O29=""),"Nej",IF(I23="Ja",Inddata!O29,""))</f>
        <v/>
      </c>
      <c r="S23" s="4" t="str">
        <f>IF(AND(I23="Ja",Inddata!P29=""),"Nej",IF(I23="Ja",Inddata!P29,""))</f>
        <v/>
      </c>
      <c r="T23" s="21" t="str">
        <f>IF(AND(I23="Ja",Inddata!Q29=""),0,IF(I23="Ja",Inddata!Q29,""))</f>
        <v/>
      </c>
      <c r="U23" s="22" t="str">
        <f>IF(AND(I23="Ja",Inddata!R29=""),80,IF(I23="Ja",Inddata!R29,""))</f>
        <v/>
      </c>
    </row>
    <row r="24" spans="1:21" x14ac:dyDescent="0.3">
      <c r="A24" s="4" t="str">
        <f>IF(Inddata!A30="","",Inddata!A30)</f>
        <v/>
      </c>
      <c r="B24" s="4" t="str">
        <f>IF(Inddata!B30="","",Inddata!B30)</f>
        <v/>
      </c>
      <c r="C24" s="4" t="str">
        <f>IF(Inddata!C30="","",Inddata!C30)</f>
        <v/>
      </c>
      <c r="D24" s="4" t="str">
        <f>IF(Inddata!D30="","",Inddata!D30)</f>
        <v/>
      </c>
      <c r="E24" s="4" t="str">
        <f>IF(Inddata!E30="","",Inddata!E30)</f>
        <v/>
      </c>
      <c r="F24" s="4" t="str">
        <f>IF(Inddata!F30="","",Inddata!F30)</f>
        <v/>
      </c>
      <c r="G24" s="20" t="str">
        <f>IF(Inddata!G30=0,"",Inddata!G30)</f>
        <v/>
      </c>
      <c r="H24" s="9" t="str">
        <f>IF(Inddata!H30="","",Inddata!H30)</f>
        <v/>
      </c>
      <c r="I24" s="4" t="str">
        <f t="shared" si="0"/>
        <v>Nej</v>
      </c>
      <c r="J24" s="20" t="str">
        <f t="shared" si="1"/>
        <v/>
      </c>
      <c r="K24" s="9" t="str">
        <f t="shared" si="2"/>
        <v/>
      </c>
      <c r="L24" s="9" t="str">
        <f>IF(AND(I24="Ja",Inddata!I30=""),10,IF(I24="Ja",Inddata!I30,""))</f>
        <v/>
      </c>
      <c r="M24" s="21" t="str">
        <f>IF(AND(I24="Ja",Inddata!J30=""),2,IF(I24="Ja",Inddata!J30,""))</f>
        <v/>
      </c>
      <c r="N24" s="4" t="str">
        <f>IF(AND(I24="Ja",Inddata!K30=""),"Nej",IF(I24="Ja",Inddata!K30,""))</f>
        <v/>
      </c>
      <c r="O24" s="6" t="str">
        <f>IF(AND(I24="Ja",Inddata!L30=""),3.5,IF(I24="Ja",Inddata!L30,""))</f>
        <v/>
      </c>
      <c r="P24" s="6" t="str">
        <f>IF(AND(I24="Ja",Inddata!M30=""),0.5,IF(I24="Ja",Inddata!M30,""))</f>
        <v/>
      </c>
      <c r="Q24" s="21" t="str">
        <f>IF(AND(I24="Ja",Inddata!N30=""),2,IF(I24="Ja",Inddata!N30,""))</f>
        <v/>
      </c>
      <c r="R24" s="4" t="str">
        <f>IF(AND(I24="Ja",Inddata!O30=""),"Nej",IF(I24="Ja",Inddata!O30,""))</f>
        <v/>
      </c>
      <c r="S24" s="4" t="str">
        <f>IF(AND(I24="Ja",Inddata!P30=""),"Nej",IF(I24="Ja",Inddata!P30,""))</f>
        <v/>
      </c>
      <c r="T24" s="21" t="str">
        <f>IF(AND(I24="Ja",Inddata!Q30=""),0,IF(I24="Ja",Inddata!Q30,""))</f>
        <v/>
      </c>
      <c r="U24" s="22" t="str">
        <f>IF(AND(I24="Ja",Inddata!R30=""),80,IF(I24="Ja",Inddata!R30,""))</f>
        <v/>
      </c>
    </row>
    <row r="25" spans="1:21" x14ac:dyDescent="0.3">
      <c r="A25" s="4" t="str">
        <f>IF(Inddata!A31="","",Inddata!A31)</f>
        <v/>
      </c>
      <c r="B25" s="4" t="str">
        <f>IF(Inddata!B31="","",Inddata!B31)</f>
        <v/>
      </c>
      <c r="C25" s="4" t="str">
        <f>IF(Inddata!C31="","",Inddata!C31)</f>
        <v/>
      </c>
      <c r="D25" s="4" t="str">
        <f>IF(Inddata!D31="","",Inddata!D31)</f>
        <v/>
      </c>
      <c r="E25" s="4" t="str">
        <f>IF(Inddata!E31="","",Inddata!E31)</f>
        <v/>
      </c>
      <c r="F25" s="4" t="str">
        <f>IF(Inddata!F31="","",Inddata!F31)</f>
        <v/>
      </c>
      <c r="G25" s="20" t="str">
        <f>IF(Inddata!G31=0,"",Inddata!G31)</f>
        <v/>
      </c>
      <c r="H25" s="9" t="str">
        <f>IF(Inddata!H31="","",Inddata!H31)</f>
        <v/>
      </c>
      <c r="I25" s="4" t="str">
        <f t="shared" si="0"/>
        <v>Nej</v>
      </c>
      <c r="J25" s="20" t="str">
        <f t="shared" si="1"/>
        <v/>
      </c>
      <c r="K25" s="9" t="str">
        <f t="shared" si="2"/>
        <v/>
      </c>
      <c r="L25" s="9" t="str">
        <f>IF(AND(I25="Ja",Inddata!I31=""),10,IF(I25="Ja",Inddata!I31,""))</f>
        <v/>
      </c>
      <c r="M25" s="21" t="str">
        <f>IF(AND(I25="Ja",Inddata!J31=""),2,IF(I25="Ja",Inddata!J31,""))</f>
        <v/>
      </c>
      <c r="N25" s="4" t="str">
        <f>IF(AND(I25="Ja",Inddata!K31=""),"Nej",IF(I25="Ja",Inddata!K31,""))</f>
        <v/>
      </c>
      <c r="O25" s="6" t="str">
        <f>IF(AND(I25="Ja",Inddata!L31=""),3.5,IF(I25="Ja",Inddata!L31,""))</f>
        <v/>
      </c>
      <c r="P25" s="6" t="str">
        <f>IF(AND(I25="Ja",Inddata!M31=""),0.5,IF(I25="Ja",Inddata!M31,""))</f>
        <v/>
      </c>
      <c r="Q25" s="21" t="str">
        <f>IF(AND(I25="Ja",Inddata!N31=""),2,IF(I25="Ja",Inddata!N31,""))</f>
        <v/>
      </c>
      <c r="R25" s="4" t="str">
        <f>IF(AND(I25="Ja",Inddata!O31=""),"Nej",IF(I25="Ja",Inddata!O31,""))</f>
        <v/>
      </c>
      <c r="S25" s="4" t="str">
        <f>IF(AND(I25="Ja",Inddata!P31=""),"Nej",IF(I25="Ja",Inddata!P31,""))</f>
        <v/>
      </c>
      <c r="T25" s="21" t="str">
        <f>IF(AND(I25="Ja",Inddata!Q31=""),0,IF(I25="Ja",Inddata!Q31,""))</f>
        <v/>
      </c>
      <c r="U25" s="22" t="str">
        <f>IF(AND(I25="Ja",Inddata!R31=""),80,IF(I25="Ja",Inddata!R31,""))</f>
        <v/>
      </c>
    </row>
    <row r="26" spans="1:21" x14ac:dyDescent="0.3">
      <c r="A26" s="4" t="str">
        <f>IF(Inddata!A32="","",Inddata!A32)</f>
        <v/>
      </c>
      <c r="B26" s="4" t="str">
        <f>IF(Inddata!B32="","",Inddata!B32)</f>
        <v/>
      </c>
      <c r="C26" s="4" t="str">
        <f>IF(Inddata!C32="","",Inddata!C32)</f>
        <v/>
      </c>
      <c r="D26" s="4" t="str">
        <f>IF(Inddata!D32="","",Inddata!D32)</f>
        <v/>
      </c>
      <c r="E26" s="4" t="str">
        <f>IF(Inddata!E32="","",Inddata!E32)</f>
        <v/>
      </c>
      <c r="F26" s="4" t="str">
        <f>IF(Inddata!F32="","",Inddata!F32)</f>
        <v/>
      </c>
      <c r="G26" s="20" t="str">
        <f>IF(Inddata!G32=0,"",Inddata!G32)</f>
        <v/>
      </c>
      <c r="H26" s="9" t="str">
        <f>IF(Inddata!H32="","",Inddata!H32)</f>
        <v/>
      </c>
      <c r="I26" s="4" t="str">
        <f t="shared" si="0"/>
        <v>Nej</v>
      </c>
      <c r="J26" s="20" t="str">
        <f t="shared" si="1"/>
        <v/>
      </c>
      <c r="K26" s="9" t="str">
        <f t="shared" si="2"/>
        <v/>
      </c>
      <c r="L26" s="9" t="str">
        <f>IF(AND(I26="Ja",Inddata!I32=""),10,IF(I26="Ja",Inddata!I32,""))</f>
        <v/>
      </c>
      <c r="M26" s="21" t="str">
        <f>IF(AND(I26="Ja",Inddata!J32=""),2,IF(I26="Ja",Inddata!J32,""))</f>
        <v/>
      </c>
      <c r="N26" s="4" t="str">
        <f>IF(AND(I26="Ja",Inddata!K32=""),"Nej",IF(I26="Ja",Inddata!K32,""))</f>
        <v/>
      </c>
      <c r="O26" s="6" t="str">
        <f>IF(AND(I26="Ja",Inddata!L32=""),3.5,IF(I26="Ja",Inddata!L32,""))</f>
        <v/>
      </c>
      <c r="P26" s="6" t="str">
        <f>IF(AND(I26="Ja",Inddata!M32=""),0.5,IF(I26="Ja",Inddata!M32,""))</f>
        <v/>
      </c>
      <c r="Q26" s="21" t="str">
        <f>IF(AND(I26="Ja",Inddata!N32=""),2,IF(I26="Ja",Inddata!N32,""))</f>
        <v/>
      </c>
      <c r="R26" s="4" t="str">
        <f>IF(AND(I26="Ja",Inddata!O32=""),"Nej",IF(I26="Ja",Inddata!O32,""))</f>
        <v/>
      </c>
      <c r="S26" s="4" t="str">
        <f>IF(AND(I26="Ja",Inddata!P32=""),"Nej",IF(I26="Ja",Inddata!P32,""))</f>
        <v/>
      </c>
      <c r="T26" s="21" t="str">
        <f>IF(AND(I26="Ja",Inddata!Q32=""),0,IF(I26="Ja",Inddata!Q32,""))</f>
        <v/>
      </c>
      <c r="U26" s="22" t="str">
        <f>IF(AND(I26="Ja",Inddata!R32=""),80,IF(I26="Ja",Inddata!R32,""))</f>
        <v/>
      </c>
    </row>
    <row r="27" spans="1:21" x14ac:dyDescent="0.3">
      <c r="A27" s="4" t="str">
        <f>IF(Inddata!A33="","",Inddata!A33)</f>
        <v/>
      </c>
      <c r="B27" s="4" t="str">
        <f>IF(Inddata!B33="","",Inddata!B33)</f>
        <v/>
      </c>
      <c r="C27" s="4" t="str">
        <f>IF(Inddata!C33="","",Inddata!C33)</f>
        <v/>
      </c>
      <c r="D27" s="4" t="str">
        <f>IF(Inddata!D33="","",Inddata!D33)</f>
        <v/>
      </c>
      <c r="E27" s="4" t="str">
        <f>IF(Inddata!E33="","",Inddata!E33)</f>
        <v/>
      </c>
      <c r="F27" s="4" t="str">
        <f>IF(Inddata!F33="","",Inddata!F33)</f>
        <v/>
      </c>
      <c r="G27" s="20" t="str">
        <f>IF(Inddata!G33=0,"",Inddata!G33)</f>
        <v/>
      </c>
      <c r="H27" s="9" t="str">
        <f>IF(Inddata!H33="","",Inddata!H33)</f>
        <v/>
      </c>
      <c r="I27" s="4" t="str">
        <f t="shared" si="0"/>
        <v>Nej</v>
      </c>
      <c r="J27" s="20" t="str">
        <f t="shared" si="1"/>
        <v/>
      </c>
      <c r="K27" s="9" t="str">
        <f t="shared" si="2"/>
        <v/>
      </c>
      <c r="L27" s="9" t="str">
        <f>IF(AND(I27="Ja",Inddata!I33=""),10,IF(I27="Ja",Inddata!I33,""))</f>
        <v/>
      </c>
      <c r="M27" s="21" t="str">
        <f>IF(AND(I27="Ja",Inddata!J33=""),2,IF(I27="Ja",Inddata!J33,""))</f>
        <v/>
      </c>
      <c r="N27" s="4" t="str">
        <f>IF(AND(I27="Ja",Inddata!K33=""),"Nej",IF(I27="Ja",Inddata!K33,""))</f>
        <v/>
      </c>
      <c r="O27" s="6" t="str">
        <f>IF(AND(I27="Ja",Inddata!L33=""),3.5,IF(I27="Ja",Inddata!L33,""))</f>
        <v/>
      </c>
      <c r="P27" s="6" t="str">
        <f>IF(AND(I27="Ja",Inddata!M33=""),0.5,IF(I27="Ja",Inddata!M33,""))</f>
        <v/>
      </c>
      <c r="Q27" s="21" t="str">
        <f>IF(AND(I27="Ja",Inddata!N33=""),2,IF(I27="Ja",Inddata!N33,""))</f>
        <v/>
      </c>
      <c r="R27" s="4" t="str">
        <f>IF(AND(I27="Ja",Inddata!O33=""),"Nej",IF(I27="Ja",Inddata!O33,""))</f>
        <v/>
      </c>
      <c r="S27" s="4" t="str">
        <f>IF(AND(I27="Ja",Inddata!P33=""),"Nej",IF(I27="Ja",Inddata!P33,""))</f>
        <v/>
      </c>
      <c r="T27" s="21" t="str">
        <f>IF(AND(I27="Ja",Inddata!Q33=""),0,IF(I27="Ja",Inddata!Q33,""))</f>
        <v/>
      </c>
      <c r="U27" s="22" t="str">
        <f>IF(AND(I27="Ja",Inddata!R33=""),80,IF(I27="Ja",Inddata!R33,""))</f>
        <v/>
      </c>
    </row>
    <row r="28" spans="1:21" x14ac:dyDescent="0.3">
      <c r="A28" s="4" t="str">
        <f>IF(Inddata!A34="","",Inddata!A34)</f>
        <v/>
      </c>
      <c r="B28" s="4" t="str">
        <f>IF(Inddata!B34="","",Inddata!B34)</f>
        <v/>
      </c>
      <c r="C28" s="4" t="str">
        <f>IF(Inddata!C34="","",Inddata!C34)</f>
        <v/>
      </c>
      <c r="D28" s="4" t="str">
        <f>IF(Inddata!D34="","",Inddata!D34)</f>
        <v/>
      </c>
      <c r="E28" s="4" t="str">
        <f>IF(Inddata!E34="","",Inddata!E34)</f>
        <v/>
      </c>
      <c r="F28" s="4" t="str">
        <f>IF(Inddata!F34="","",Inddata!F34)</f>
        <v/>
      </c>
      <c r="G28" s="20" t="str">
        <f>IF(Inddata!G34=0,"",Inddata!G34)</f>
        <v/>
      </c>
      <c r="H28" s="9" t="str">
        <f>IF(Inddata!H34="","",Inddata!H34)</f>
        <v/>
      </c>
      <c r="I28" s="4" t="str">
        <f t="shared" si="0"/>
        <v>Nej</v>
      </c>
      <c r="J28" s="20" t="str">
        <f t="shared" si="1"/>
        <v/>
      </c>
      <c r="K28" s="9" t="str">
        <f t="shared" si="2"/>
        <v/>
      </c>
      <c r="L28" s="9" t="str">
        <f>IF(AND(I28="Ja",Inddata!I34=""),10,IF(I28="Ja",Inddata!I34,""))</f>
        <v/>
      </c>
      <c r="M28" s="21" t="str">
        <f>IF(AND(I28="Ja",Inddata!J34=""),2,IF(I28="Ja",Inddata!J34,""))</f>
        <v/>
      </c>
      <c r="N28" s="4" t="str">
        <f>IF(AND(I28="Ja",Inddata!K34=""),"Nej",IF(I28="Ja",Inddata!K34,""))</f>
        <v/>
      </c>
      <c r="O28" s="6" t="str">
        <f>IF(AND(I28="Ja",Inddata!L34=""),3.5,IF(I28="Ja",Inddata!L34,""))</f>
        <v/>
      </c>
      <c r="P28" s="6" t="str">
        <f>IF(AND(I28="Ja",Inddata!M34=""),0.5,IF(I28="Ja",Inddata!M34,""))</f>
        <v/>
      </c>
      <c r="Q28" s="21" t="str">
        <f>IF(AND(I28="Ja",Inddata!N34=""),2,IF(I28="Ja",Inddata!N34,""))</f>
        <v/>
      </c>
      <c r="R28" s="4" t="str">
        <f>IF(AND(I28="Ja",Inddata!O34=""),"Nej",IF(I28="Ja",Inddata!O34,""))</f>
        <v/>
      </c>
      <c r="S28" s="4" t="str">
        <f>IF(AND(I28="Ja",Inddata!P34=""),"Nej",IF(I28="Ja",Inddata!P34,""))</f>
        <v/>
      </c>
      <c r="T28" s="21" t="str">
        <f>IF(AND(I28="Ja",Inddata!Q34=""),0,IF(I28="Ja",Inddata!Q34,""))</f>
        <v/>
      </c>
      <c r="U28" s="22" t="str">
        <f>IF(AND(I28="Ja",Inddata!R34=""),80,IF(I28="Ja",Inddata!R34,""))</f>
        <v/>
      </c>
    </row>
    <row r="29" spans="1:21" x14ac:dyDescent="0.3">
      <c r="A29" s="4" t="str">
        <f>IF(Inddata!A35="","",Inddata!A35)</f>
        <v/>
      </c>
      <c r="B29" s="4" t="str">
        <f>IF(Inddata!B35="","",Inddata!B35)</f>
        <v/>
      </c>
      <c r="C29" s="4" t="str">
        <f>IF(Inddata!C35="","",Inddata!C35)</f>
        <v/>
      </c>
      <c r="D29" s="4" t="str">
        <f>IF(Inddata!D35="","",Inddata!D35)</f>
        <v/>
      </c>
      <c r="E29" s="4" t="str">
        <f>IF(Inddata!E35="","",Inddata!E35)</f>
        <v/>
      </c>
      <c r="F29" s="4" t="str">
        <f>IF(Inddata!F35="","",Inddata!F35)</f>
        <v/>
      </c>
      <c r="G29" s="20" t="str">
        <f>IF(Inddata!G35=0,"",Inddata!G35)</f>
        <v/>
      </c>
      <c r="H29" s="9" t="str">
        <f>IF(Inddata!H35="","",Inddata!H35)</f>
        <v/>
      </c>
      <c r="I29" s="4" t="str">
        <f t="shared" si="0"/>
        <v>Nej</v>
      </c>
      <c r="J29" s="20" t="str">
        <f t="shared" si="1"/>
        <v/>
      </c>
      <c r="K29" s="9" t="str">
        <f t="shared" si="2"/>
        <v/>
      </c>
      <c r="L29" s="9" t="str">
        <f>IF(AND(I29="Ja",Inddata!I35=""),10,IF(I29="Ja",Inddata!I35,""))</f>
        <v/>
      </c>
      <c r="M29" s="21" t="str">
        <f>IF(AND(I29="Ja",Inddata!J35=""),2,IF(I29="Ja",Inddata!J35,""))</f>
        <v/>
      </c>
      <c r="N29" s="4" t="str">
        <f>IF(AND(I29="Ja",Inddata!K35=""),"Nej",IF(I29="Ja",Inddata!K35,""))</f>
        <v/>
      </c>
      <c r="O29" s="6" t="str">
        <f>IF(AND(I29="Ja",Inddata!L35=""),3.5,IF(I29="Ja",Inddata!L35,""))</f>
        <v/>
      </c>
      <c r="P29" s="6" t="str">
        <f>IF(AND(I29="Ja",Inddata!M35=""),0.5,IF(I29="Ja",Inddata!M35,""))</f>
        <v/>
      </c>
      <c r="Q29" s="21" t="str">
        <f>IF(AND(I29="Ja",Inddata!N35=""),2,IF(I29="Ja",Inddata!N35,""))</f>
        <v/>
      </c>
      <c r="R29" s="4" t="str">
        <f>IF(AND(I29="Ja",Inddata!O35=""),"Nej",IF(I29="Ja",Inddata!O35,""))</f>
        <v/>
      </c>
      <c r="S29" s="4" t="str">
        <f>IF(AND(I29="Ja",Inddata!P35=""),"Nej",IF(I29="Ja",Inddata!P35,""))</f>
        <v/>
      </c>
      <c r="T29" s="21" t="str">
        <f>IF(AND(I29="Ja",Inddata!Q35=""),0,IF(I29="Ja",Inddata!Q35,""))</f>
        <v/>
      </c>
      <c r="U29" s="22" t="str">
        <f>IF(AND(I29="Ja",Inddata!R35=""),80,IF(I29="Ja",Inddata!R35,""))</f>
        <v/>
      </c>
    </row>
    <row r="30" spans="1:21" x14ac:dyDescent="0.3">
      <c r="A30" s="4" t="str">
        <f>IF(Inddata!A36="","",Inddata!A36)</f>
        <v/>
      </c>
      <c r="B30" s="4" t="str">
        <f>IF(Inddata!B36="","",Inddata!B36)</f>
        <v/>
      </c>
      <c r="C30" s="4" t="str">
        <f>IF(Inddata!C36="","",Inddata!C36)</f>
        <v/>
      </c>
      <c r="D30" s="4" t="str">
        <f>IF(Inddata!D36="","",Inddata!D36)</f>
        <v/>
      </c>
      <c r="E30" s="4" t="str">
        <f>IF(Inddata!E36="","",Inddata!E36)</f>
        <v/>
      </c>
      <c r="F30" s="4" t="str">
        <f>IF(Inddata!F36="","",Inddata!F36)</f>
        <v/>
      </c>
      <c r="G30" s="20" t="str">
        <f>IF(Inddata!G36=0,"",Inddata!G36)</f>
        <v/>
      </c>
      <c r="H30" s="9" t="str">
        <f>IF(Inddata!H36="","",Inddata!H36)</f>
        <v/>
      </c>
      <c r="I30" s="4" t="str">
        <f t="shared" si="0"/>
        <v>Nej</v>
      </c>
      <c r="J30" s="20" t="str">
        <f t="shared" si="1"/>
        <v/>
      </c>
      <c r="K30" s="9" t="str">
        <f t="shared" si="2"/>
        <v/>
      </c>
      <c r="L30" s="9" t="str">
        <f>IF(AND(I30="Ja",Inddata!I36=""),10,IF(I30="Ja",Inddata!I36,""))</f>
        <v/>
      </c>
      <c r="M30" s="21" t="str">
        <f>IF(AND(I30="Ja",Inddata!J36=""),2,IF(I30="Ja",Inddata!J36,""))</f>
        <v/>
      </c>
      <c r="N30" s="4" t="str">
        <f>IF(AND(I30="Ja",Inddata!K36=""),"Nej",IF(I30="Ja",Inddata!K36,""))</f>
        <v/>
      </c>
      <c r="O30" s="6" t="str">
        <f>IF(AND(I30="Ja",Inddata!L36=""),3.5,IF(I30="Ja",Inddata!L36,""))</f>
        <v/>
      </c>
      <c r="P30" s="6" t="str">
        <f>IF(AND(I30="Ja",Inddata!M36=""),0.5,IF(I30="Ja",Inddata!M36,""))</f>
        <v/>
      </c>
      <c r="Q30" s="21" t="str">
        <f>IF(AND(I30="Ja",Inddata!N36=""),2,IF(I30="Ja",Inddata!N36,""))</f>
        <v/>
      </c>
      <c r="R30" s="4" t="str">
        <f>IF(AND(I30="Ja",Inddata!O36=""),"Nej",IF(I30="Ja",Inddata!O36,""))</f>
        <v/>
      </c>
      <c r="S30" s="4" t="str">
        <f>IF(AND(I30="Ja",Inddata!P36=""),"Nej",IF(I30="Ja",Inddata!P36,""))</f>
        <v/>
      </c>
      <c r="T30" s="21" t="str">
        <f>IF(AND(I30="Ja",Inddata!Q36=""),0,IF(I30="Ja",Inddata!Q36,""))</f>
        <v/>
      </c>
      <c r="U30" s="22" t="str">
        <f>IF(AND(I30="Ja",Inddata!R36=""),80,IF(I30="Ja",Inddata!R36,""))</f>
        <v/>
      </c>
    </row>
    <row r="31" spans="1:21" x14ac:dyDescent="0.3">
      <c r="A31" s="4" t="str">
        <f>IF(Inddata!A37="","",Inddata!A37)</f>
        <v/>
      </c>
      <c r="B31" s="4" t="str">
        <f>IF(Inddata!B37="","",Inddata!B37)</f>
        <v/>
      </c>
      <c r="C31" s="4" t="str">
        <f>IF(Inddata!C37="","",Inddata!C37)</f>
        <v/>
      </c>
      <c r="D31" s="4" t="str">
        <f>IF(Inddata!D37="","",Inddata!D37)</f>
        <v/>
      </c>
      <c r="E31" s="4" t="str">
        <f>IF(Inddata!E37="","",Inddata!E37)</f>
        <v/>
      </c>
      <c r="F31" s="4" t="str">
        <f>IF(Inddata!F37="","",Inddata!F37)</f>
        <v/>
      </c>
      <c r="G31" s="20" t="str">
        <f>IF(Inddata!G37=0,"",Inddata!G37)</f>
        <v/>
      </c>
      <c r="H31" s="9" t="str">
        <f>IF(Inddata!H37="","",Inddata!H37)</f>
        <v/>
      </c>
      <c r="I31" s="4" t="str">
        <f t="shared" si="0"/>
        <v>Nej</v>
      </c>
      <c r="J31" s="20" t="str">
        <f t="shared" si="1"/>
        <v/>
      </c>
      <c r="K31" s="9" t="str">
        <f t="shared" si="2"/>
        <v/>
      </c>
      <c r="L31" s="9" t="str">
        <f>IF(AND(I31="Ja",Inddata!I37=""),10,IF(I31="Ja",Inddata!I37,""))</f>
        <v/>
      </c>
      <c r="M31" s="21" t="str">
        <f>IF(AND(I31="Ja",Inddata!J37=""),2,IF(I31="Ja",Inddata!J37,""))</f>
        <v/>
      </c>
      <c r="N31" s="4" t="str">
        <f>IF(AND(I31="Ja",Inddata!K37=""),"Nej",IF(I31="Ja",Inddata!K37,""))</f>
        <v/>
      </c>
      <c r="O31" s="6" t="str">
        <f>IF(AND(I31="Ja",Inddata!L37=""),3.5,IF(I31="Ja",Inddata!L37,""))</f>
        <v/>
      </c>
      <c r="P31" s="6" t="str">
        <f>IF(AND(I31="Ja",Inddata!M37=""),0.5,IF(I31="Ja",Inddata!M37,""))</f>
        <v/>
      </c>
      <c r="Q31" s="21" t="str">
        <f>IF(AND(I31="Ja",Inddata!N37=""),2,IF(I31="Ja",Inddata!N37,""))</f>
        <v/>
      </c>
      <c r="R31" s="4" t="str">
        <f>IF(AND(I31="Ja",Inddata!O37=""),"Nej",IF(I31="Ja",Inddata!O37,""))</f>
        <v/>
      </c>
      <c r="S31" s="4" t="str">
        <f>IF(AND(I31="Ja",Inddata!P37=""),"Nej",IF(I31="Ja",Inddata!P37,""))</f>
        <v/>
      </c>
      <c r="T31" s="21" t="str">
        <f>IF(AND(I31="Ja",Inddata!Q37=""),0,IF(I31="Ja",Inddata!Q37,""))</f>
        <v/>
      </c>
      <c r="U31" s="22" t="str">
        <f>IF(AND(I31="Ja",Inddata!R37=""),80,IF(I31="Ja",Inddata!R37,""))</f>
        <v/>
      </c>
    </row>
    <row r="32" spans="1:21" x14ac:dyDescent="0.3">
      <c r="A32" s="4" t="str">
        <f>IF(Inddata!A38="","",Inddata!A38)</f>
        <v/>
      </c>
      <c r="B32" s="4" t="str">
        <f>IF(Inddata!B38="","",Inddata!B38)</f>
        <v/>
      </c>
      <c r="C32" s="4" t="str">
        <f>IF(Inddata!C38="","",Inddata!C38)</f>
        <v/>
      </c>
      <c r="D32" s="4" t="str">
        <f>IF(Inddata!D38="","",Inddata!D38)</f>
        <v/>
      </c>
      <c r="E32" s="4" t="str">
        <f>IF(Inddata!E38="","",Inddata!E38)</f>
        <v/>
      </c>
      <c r="F32" s="4" t="str">
        <f>IF(Inddata!F38="","",Inddata!F38)</f>
        <v/>
      </c>
      <c r="G32" s="20" t="str">
        <f>IF(Inddata!G38=0,"",Inddata!G38)</f>
        <v/>
      </c>
      <c r="H32" s="9" t="str">
        <f>IF(Inddata!H38="","",Inddata!H38)</f>
        <v/>
      </c>
      <c r="I32" s="4" t="str">
        <f t="shared" si="0"/>
        <v>Nej</v>
      </c>
      <c r="J32" s="20" t="str">
        <f t="shared" si="1"/>
        <v/>
      </c>
      <c r="K32" s="9" t="str">
        <f t="shared" si="2"/>
        <v/>
      </c>
      <c r="L32" s="9" t="str">
        <f>IF(AND(I32="Ja",Inddata!I38=""),10,IF(I32="Ja",Inddata!I38,""))</f>
        <v/>
      </c>
      <c r="M32" s="21" t="str">
        <f>IF(AND(I32="Ja",Inddata!J38=""),2,IF(I32="Ja",Inddata!J38,""))</f>
        <v/>
      </c>
      <c r="N32" s="4" t="str">
        <f>IF(AND(I32="Ja",Inddata!K38=""),"Nej",IF(I32="Ja",Inddata!K38,""))</f>
        <v/>
      </c>
      <c r="O32" s="6" t="str">
        <f>IF(AND(I32="Ja",Inddata!L38=""),3.5,IF(I32="Ja",Inddata!L38,""))</f>
        <v/>
      </c>
      <c r="P32" s="6" t="str">
        <f>IF(AND(I32="Ja",Inddata!M38=""),0.5,IF(I32="Ja",Inddata!M38,""))</f>
        <v/>
      </c>
      <c r="Q32" s="21" t="str">
        <f>IF(AND(I32="Ja",Inddata!N38=""),2,IF(I32="Ja",Inddata!N38,""))</f>
        <v/>
      </c>
      <c r="R32" s="4" t="str">
        <f>IF(AND(I32="Ja",Inddata!O38=""),"Nej",IF(I32="Ja",Inddata!O38,""))</f>
        <v/>
      </c>
      <c r="S32" s="4" t="str">
        <f>IF(AND(I32="Ja",Inddata!P38=""),"Nej",IF(I32="Ja",Inddata!P38,""))</f>
        <v/>
      </c>
      <c r="T32" s="21" t="str">
        <f>IF(AND(I32="Ja",Inddata!Q38=""),0,IF(I32="Ja",Inddata!Q38,""))</f>
        <v/>
      </c>
      <c r="U32" s="22" t="str">
        <f>IF(AND(I32="Ja",Inddata!R38=""),80,IF(I32="Ja",Inddata!R38,""))</f>
        <v/>
      </c>
    </row>
    <row r="33" spans="1:21" x14ac:dyDescent="0.3">
      <c r="A33" s="4" t="str">
        <f>IF(Inddata!A39="","",Inddata!A39)</f>
        <v/>
      </c>
      <c r="B33" s="4" t="str">
        <f>IF(Inddata!B39="","",Inddata!B39)</f>
        <v/>
      </c>
      <c r="C33" s="4" t="str">
        <f>IF(Inddata!C39="","",Inddata!C39)</f>
        <v/>
      </c>
      <c r="D33" s="4" t="str">
        <f>IF(Inddata!D39="","",Inddata!D39)</f>
        <v/>
      </c>
      <c r="E33" s="4" t="str">
        <f>IF(Inddata!E39="","",Inddata!E39)</f>
        <v/>
      </c>
      <c r="F33" s="4" t="str">
        <f>IF(Inddata!F39="","",Inddata!F39)</f>
        <v/>
      </c>
      <c r="G33" s="20" t="str">
        <f>IF(Inddata!G39=0,"",Inddata!G39)</f>
        <v/>
      </c>
      <c r="H33" s="9" t="str">
        <f>IF(Inddata!H39="","",Inddata!H39)</f>
        <v/>
      </c>
      <c r="I33" s="4" t="str">
        <f t="shared" si="0"/>
        <v>Nej</v>
      </c>
      <c r="J33" s="20" t="str">
        <f t="shared" si="1"/>
        <v/>
      </c>
      <c r="K33" s="9" t="str">
        <f t="shared" si="2"/>
        <v/>
      </c>
      <c r="L33" s="9" t="str">
        <f>IF(AND(I33="Ja",Inddata!I39=""),10,IF(I33="Ja",Inddata!I39,""))</f>
        <v/>
      </c>
      <c r="M33" s="21" t="str">
        <f>IF(AND(I33="Ja",Inddata!J39=""),2,IF(I33="Ja",Inddata!J39,""))</f>
        <v/>
      </c>
      <c r="N33" s="4" t="str">
        <f>IF(AND(I33="Ja",Inddata!K39=""),"Nej",IF(I33="Ja",Inddata!K39,""))</f>
        <v/>
      </c>
      <c r="O33" s="6" t="str">
        <f>IF(AND(I33="Ja",Inddata!L39=""),3.5,IF(I33="Ja",Inddata!L39,""))</f>
        <v/>
      </c>
      <c r="P33" s="6" t="str">
        <f>IF(AND(I33="Ja",Inddata!M39=""),0.5,IF(I33="Ja",Inddata!M39,""))</f>
        <v/>
      </c>
      <c r="Q33" s="21" t="str">
        <f>IF(AND(I33="Ja",Inddata!N39=""),2,IF(I33="Ja",Inddata!N39,""))</f>
        <v/>
      </c>
      <c r="R33" s="4" t="str">
        <f>IF(AND(I33="Ja",Inddata!O39=""),"Nej",IF(I33="Ja",Inddata!O39,""))</f>
        <v/>
      </c>
      <c r="S33" s="4" t="str">
        <f>IF(AND(I33="Ja",Inddata!P39=""),"Nej",IF(I33="Ja",Inddata!P39,""))</f>
        <v/>
      </c>
      <c r="T33" s="21" t="str">
        <f>IF(AND(I33="Ja",Inddata!Q39=""),0,IF(I33="Ja",Inddata!Q39,""))</f>
        <v/>
      </c>
      <c r="U33" s="22" t="str">
        <f>IF(AND(I33="Ja",Inddata!R39=""),80,IF(I33="Ja",Inddata!R39,""))</f>
        <v/>
      </c>
    </row>
    <row r="34" spans="1:21" x14ac:dyDescent="0.3">
      <c r="A34" s="4" t="str">
        <f>IF(Inddata!A40="","",Inddata!A40)</f>
        <v/>
      </c>
      <c r="B34" s="4" t="str">
        <f>IF(Inddata!B40="","",Inddata!B40)</f>
        <v/>
      </c>
      <c r="C34" s="4" t="str">
        <f>IF(Inddata!C40="","",Inddata!C40)</f>
        <v/>
      </c>
      <c r="D34" s="4" t="str">
        <f>IF(Inddata!D40="","",Inddata!D40)</f>
        <v/>
      </c>
      <c r="E34" s="4" t="str">
        <f>IF(Inddata!E40="","",Inddata!E40)</f>
        <v/>
      </c>
      <c r="F34" s="4" t="str">
        <f>IF(Inddata!F40="","",Inddata!F40)</f>
        <v/>
      </c>
      <c r="G34" s="20" t="str">
        <f>IF(Inddata!G40=0,"",Inddata!G40)</f>
        <v/>
      </c>
      <c r="H34" s="9" t="str">
        <f>IF(Inddata!H40="","",Inddata!H40)</f>
        <v/>
      </c>
      <c r="I34" s="4" t="str">
        <f t="shared" si="0"/>
        <v>Nej</v>
      </c>
      <c r="J34" s="20" t="str">
        <f t="shared" si="1"/>
        <v/>
      </c>
      <c r="K34" s="9" t="str">
        <f t="shared" si="2"/>
        <v/>
      </c>
      <c r="L34" s="9" t="str">
        <f>IF(AND(I34="Ja",Inddata!I40=""),10,IF(I34="Ja",Inddata!I40,""))</f>
        <v/>
      </c>
      <c r="M34" s="21" t="str">
        <f>IF(AND(I34="Ja",Inddata!J40=""),2,IF(I34="Ja",Inddata!J40,""))</f>
        <v/>
      </c>
      <c r="N34" s="4" t="str">
        <f>IF(AND(I34="Ja",Inddata!K40=""),"Nej",IF(I34="Ja",Inddata!K40,""))</f>
        <v/>
      </c>
      <c r="O34" s="6" t="str">
        <f>IF(AND(I34="Ja",Inddata!L40=""),3.5,IF(I34="Ja",Inddata!L40,""))</f>
        <v/>
      </c>
      <c r="P34" s="6" t="str">
        <f>IF(AND(I34="Ja",Inddata!M40=""),0.5,IF(I34="Ja",Inddata!M40,""))</f>
        <v/>
      </c>
      <c r="Q34" s="21" t="str">
        <f>IF(AND(I34="Ja",Inddata!N40=""),2,IF(I34="Ja",Inddata!N40,""))</f>
        <v/>
      </c>
      <c r="R34" s="4" t="str">
        <f>IF(AND(I34="Ja",Inddata!O40=""),"Nej",IF(I34="Ja",Inddata!O40,""))</f>
        <v/>
      </c>
      <c r="S34" s="4" t="str">
        <f>IF(AND(I34="Ja",Inddata!P40=""),"Nej",IF(I34="Ja",Inddata!P40,""))</f>
        <v/>
      </c>
      <c r="T34" s="21" t="str">
        <f>IF(AND(I34="Ja",Inddata!Q40=""),0,IF(I34="Ja",Inddata!Q40,""))</f>
        <v/>
      </c>
      <c r="U34" s="22" t="str">
        <f>IF(AND(I34="Ja",Inddata!R40=""),80,IF(I34="Ja",Inddata!R40,""))</f>
        <v/>
      </c>
    </row>
    <row r="35" spans="1:21" x14ac:dyDescent="0.3">
      <c r="A35" s="4" t="str">
        <f>IF(Inddata!A41="","",Inddata!A41)</f>
        <v/>
      </c>
      <c r="B35" s="4" t="str">
        <f>IF(Inddata!B41="","",Inddata!B41)</f>
        <v/>
      </c>
      <c r="C35" s="4" t="str">
        <f>IF(Inddata!C41="","",Inddata!C41)</f>
        <v/>
      </c>
      <c r="D35" s="4" t="str">
        <f>IF(Inddata!D41="","",Inddata!D41)</f>
        <v/>
      </c>
      <c r="E35" s="4" t="str">
        <f>IF(Inddata!E41="","",Inddata!E41)</f>
        <v/>
      </c>
      <c r="F35" s="4" t="str">
        <f>IF(Inddata!F41="","",Inddata!F41)</f>
        <v/>
      </c>
      <c r="G35" s="20" t="str">
        <f>IF(Inddata!G41=0,"",Inddata!G41)</f>
        <v/>
      </c>
      <c r="H35" s="9" t="str">
        <f>IF(Inddata!H41="","",Inddata!H41)</f>
        <v/>
      </c>
      <c r="I35" s="4" t="str">
        <f t="shared" si="0"/>
        <v>Nej</v>
      </c>
      <c r="J35" s="20" t="str">
        <f t="shared" si="1"/>
        <v/>
      </c>
      <c r="K35" s="9" t="str">
        <f t="shared" si="2"/>
        <v/>
      </c>
      <c r="L35" s="9" t="str">
        <f>IF(AND(I35="Ja",Inddata!I41=""),10,IF(I35="Ja",Inddata!I41,""))</f>
        <v/>
      </c>
      <c r="M35" s="21" t="str">
        <f>IF(AND(I35="Ja",Inddata!J41=""),2,IF(I35="Ja",Inddata!J41,""))</f>
        <v/>
      </c>
      <c r="N35" s="4" t="str">
        <f>IF(AND(I35="Ja",Inddata!K41=""),"Nej",IF(I35="Ja",Inddata!K41,""))</f>
        <v/>
      </c>
      <c r="O35" s="6" t="str">
        <f>IF(AND(I35="Ja",Inddata!L41=""),3.5,IF(I35="Ja",Inddata!L41,""))</f>
        <v/>
      </c>
      <c r="P35" s="6" t="str">
        <f>IF(AND(I35="Ja",Inddata!M41=""),0.5,IF(I35="Ja",Inddata!M41,""))</f>
        <v/>
      </c>
      <c r="Q35" s="21" t="str">
        <f>IF(AND(I35="Ja",Inddata!N41=""),2,IF(I35="Ja",Inddata!N41,""))</f>
        <v/>
      </c>
      <c r="R35" s="4" t="str">
        <f>IF(AND(I35="Ja",Inddata!O41=""),"Nej",IF(I35="Ja",Inddata!O41,""))</f>
        <v/>
      </c>
      <c r="S35" s="4" t="str">
        <f>IF(AND(I35="Ja",Inddata!P41=""),"Nej",IF(I35="Ja",Inddata!P41,""))</f>
        <v/>
      </c>
      <c r="T35" s="21" t="str">
        <f>IF(AND(I35="Ja",Inddata!Q41=""),0,IF(I35="Ja",Inddata!Q41,""))</f>
        <v/>
      </c>
      <c r="U35" s="22" t="str">
        <f>IF(AND(I35="Ja",Inddata!R41=""),80,IF(I35="Ja",Inddata!R41,""))</f>
        <v/>
      </c>
    </row>
    <row r="36" spans="1:21" x14ac:dyDescent="0.3">
      <c r="A36" s="4" t="str">
        <f>IF(Inddata!A42="","",Inddata!A42)</f>
        <v/>
      </c>
      <c r="B36" s="4" t="str">
        <f>IF(Inddata!B42="","",Inddata!B42)</f>
        <v/>
      </c>
      <c r="C36" s="4" t="str">
        <f>IF(Inddata!C42="","",Inddata!C42)</f>
        <v/>
      </c>
      <c r="D36" s="4" t="str">
        <f>IF(Inddata!D42="","",Inddata!D42)</f>
        <v/>
      </c>
      <c r="E36" s="4" t="str">
        <f>IF(Inddata!E42="","",Inddata!E42)</f>
        <v/>
      </c>
      <c r="F36" s="4" t="str">
        <f>IF(Inddata!F42="","",Inddata!F42)</f>
        <v/>
      </c>
      <c r="G36" s="20" t="str">
        <f>IF(Inddata!G42=0,"",Inddata!G42)</f>
        <v/>
      </c>
      <c r="H36" s="9" t="str">
        <f>IF(Inddata!H42="","",Inddata!H42)</f>
        <v/>
      </c>
      <c r="I36" s="4" t="str">
        <f t="shared" si="0"/>
        <v>Nej</v>
      </c>
      <c r="J36" s="20" t="str">
        <f t="shared" si="1"/>
        <v/>
      </c>
      <c r="K36" s="9" t="str">
        <f t="shared" si="2"/>
        <v/>
      </c>
      <c r="L36" s="9" t="str">
        <f>IF(AND(I36="Ja",Inddata!I42=""),10,IF(I36="Ja",Inddata!I42,""))</f>
        <v/>
      </c>
      <c r="M36" s="21" t="str">
        <f>IF(AND(I36="Ja",Inddata!J42=""),2,IF(I36="Ja",Inddata!J42,""))</f>
        <v/>
      </c>
      <c r="N36" s="4" t="str">
        <f>IF(AND(I36="Ja",Inddata!K42=""),"Nej",IF(I36="Ja",Inddata!K42,""))</f>
        <v/>
      </c>
      <c r="O36" s="6" t="str">
        <f>IF(AND(I36="Ja",Inddata!L42=""),3.5,IF(I36="Ja",Inddata!L42,""))</f>
        <v/>
      </c>
      <c r="P36" s="6" t="str">
        <f>IF(AND(I36="Ja",Inddata!M42=""),0.5,IF(I36="Ja",Inddata!M42,""))</f>
        <v/>
      </c>
      <c r="Q36" s="21" t="str">
        <f>IF(AND(I36="Ja",Inddata!N42=""),2,IF(I36="Ja",Inddata!N42,""))</f>
        <v/>
      </c>
      <c r="R36" s="4" t="str">
        <f>IF(AND(I36="Ja",Inddata!O42=""),"Nej",IF(I36="Ja",Inddata!O42,""))</f>
        <v/>
      </c>
      <c r="S36" s="4" t="str">
        <f>IF(AND(I36="Ja",Inddata!P42=""),"Nej",IF(I36="Ja",Inddata!P42,""))</f>
        <v/>
      </c>
      <c r="T36" s="21" t="str">
        <f>IF(AND(I36="Ja",Inddata!Q42=""),0,IF(I36="Ja",Inddata!Q42,""))</f>
        <v/>
      </c>
      <c r="U36" s="22" t="str">
        <f>IF(AND(I36="Ja",Inddata!R42=""),80,IF(I36="Ja",Inddata!R42,""))</f>
        <v/>
      </c>
    </row>
    <row r="37" spans="1:21" x14ac:dyDescent="0.3">
      <c r="A37" s="4" t="str">
        <f>IF(Inddata!A43="","",Inddata!A43)</f>
        <v/>
      </c>
      <c r="B37" s="4" t="str">
        <f>IF(Inddata!B43="","",Inddata!B43)</f>
        <v/>
      </c>
      <c r="C37" s="4" t="str">
        <f>IF(Inddata!C43="","",Inddata!C43)</f>
        <v/>
      </c>
      <c r="D37" s="4" t="str">
        <f>IF(Inddata!D43="","",Inddata!D43)</f>
        <v/>
      </c>
      <c r="E37" s="4" t="str">
        <f>IF(Inddata!E43="","",Inddata!E43)</f>
        <v/>
      </c>
      <c r="F37" s="4" t="str">
        <f>IF(Inddata!F43="","",Inddata!F43)</f>
        <v/>
      </c>
      <c r="G37" s="20" t="str">
        <f>IF(Inddata!G43=0,"",Inddata!G43)</f>
        <v/>
      </c>
      <c r="H37" s="9" t="str">
        <f>IF(Inddata!H43="","",Inddata!H43)</f>
        <v/>
      </c>
      <c r="I37" s="4" t="str">
        <f t="shared" si="0"/>
        <v>Nej</v>
      </c>
      <c r="J37" s="20" t="str">
        <f t="shared" si="1"/>
        <v/>
      </c>
      <c r="K37" s="9" t="str">
        <f t="shared" si="2"/>
        <v/>
      </c>
      <c r="L37" s="9" t="str">
        <f>IF(AND(I37="Ja",Inddata!I43=""),10,IF(I37="Ja",Inddata!I43,""))</f>
        <v/>
      </c>
      <c r="M37" s="21" t="str">
        <f>IF(AND(I37="Ja",Inddata!J43=""),2,IF(I37="Ja",Inddata!J43,""))</f>
        <v/>
      </c>
      <c r="N37" s="4" t="str">
        <f>IF(AND(I37="Ja",Inddata!K43=""),"Nej",IF(I37="Ja",Inddata!K43,""))</f>
        <v/>
      </c>
      <c r="O37" s="6" t="str">
        <f>IF(AND(I37="Ja",Inddata!L43=""),3.5,IF(I37="Ja",Inddata!L43,""))</f>
        <v/>
      </c>
      <c r="P37" s="6" t="str">
        <f>IF(AND(I37="Ja",Inddata!M43=""),0.5,IF(I37="Ja",Inddata!M43,""))</f>
        <v/>
      </c>
      <c r="Q37" s="21" t="str">
        <f>IF(AND(I37="Ja",Inddata!N43=""),2,IF(I37="Ja",Inddata!N43,""))</f>
        <v/>
      </c>
      <c r="R37" s="4" t="str">
        <f>IF(AND(I37="Ja",Inddata!O43=""),"Nej",IF(I37="Ja",Inddata!O43,""))</f>
        <v/>
      </c>
      <c r="S37" s="4" t="str">
        <f>IF(AND(I37="Ja",Inddata!P43=""),"Nej",IF(I37="Ja",Inddata!P43,""))</f>
        <v/>
      </c>
      <c r="T37" s="21" t="str">
        <f>IF(AND(I37="Ja",Inddata!Q43=""),0,IF(I37="Ja",Inddata!Q43,""))</f>
        <v/>
      </c>
      <c r="U37" s="22" t="str">
        <f>IF(AND(I37="Ja",Inddata!R43=""),80,IF(I37="Ja",Inddata!R43,""))</f>
        <v/>
      </c>
    </row>
    <row r="38" spans="1:21" x14ac:dyDescent="0.3">
      <c r="A38" s="4" t="str">
        <f>IF(Inddata!A44="","",Inddata!A44)</f>
        <v/>
      </c>
      <c r="B38" s="4" t="str">
        <f>IF(Inddata!B44="","",Inddata!B44)</f>
        <v/>
      </c>
      <c r="C38" s="4" t="str">
        <f>IF(Inddata!C44="","",Inddata!C44)</f>
        <v/>
      </c>
      <c r="D38" s="4" t="str">
        <f>IF(Inddata!D44="","",Inddata!D44)</f>
        <v/>
      </c>
      <c r="E38" s="4" t="str">
        <f>IF(Inddata!E44="","",Inddata!E44)</f>
        <v/>
      </c>
      <c r="F38" s="4" t="str">
        <f>IF(Inddata!F44="","",Inddata!F44)</f>
        <v/>
      </c>
      <c r="G38" s="20" t="str">
        <f>IF(Inddata!G44=0,"",Inddata!G44)</f>
        <v/>
      </c>
      <c r="H38" s="9" t="str">
        <f>IF(Inddata!H44="","",Inddata!H44)</f>
        <v/>
      </c>
      <c r="I38" s="4" t="str">
        <f t="shared" si="0"/>
        <v>Nej</v>
      </c>
      <c r="J38" s="20" t="str">
        <f t="shared" si="1"/>
        <v/>
      </c>
      <c r="K38" s="9" t="str">
        <f t="shared" si="2"/>
        <v/>
      </c>
      <c r="L38" s="9" t="str">
        <f>IF(AND(I38="Ja",Inddata!I44=""),10,IF(I38="Ja",Inddata!I44,""))</f>
        <v/>
      </c>
      <c r="M38" s="21" t="str">
        <f>IF(AND(I38="Ja",Inddata!J44=""),2,IF(I38="Ja",Inddata!J44,""))</f>
        <v/>
      </c>
      <c r="N38" s="4" t="str">
        <f>IF(AND(I38="Ja",Inddata!K44=""),"Nej",IF(I38="Ja",Inddata!K44,""))</f>
        <v/>
      </c>
      <c r="O38" s="6" t="str">
        <f>IF(AND(I38="Ja",Inddata!L44=""),3.5,IF(I38="Ja",Inddata!L44,""))</f>
        <v/>
      </c>
      <c r="P38" s="6" t="str">
        <f>IF(AND(I38="Ja",Inddata!M44=""),0.5,IF(I38="Ja",Inddata!M44,""))</f>
        <v/>
      </c>
      <c r="Q38" s="21" t="str">
        <f>IF(AND(I38="Ja",Inddata!N44=""),2,IF(I38="Ja",Inddata!N44,""))</f>
        <v/>
      </c>
      <c r="R38" s="4" t="str">
        <f>IF(AND(I38="Ja",Inddata!O44=""),"Nej",IF(I38="Ja",Inddata!O44,""))</f>
        <v/>
      </c>
      <c r="S38" s="4" t="str">
        <f>IF(AND(I38="Ja",Inddata!P44=""),"Nej",IF(I38="Ja",Inddata!P44,""))</f>
        <v/>
      </c>
      <c r="T38" s="21" t="str">
        <f>IF(AND(I38="Ja",Inddata!Q44=""),0,IF(I38="Ja",Inddata!Q44,""))</f>
        <v/>
      </c>
      <c r="U38" s="22" t="str">
        <f>IF(AND(I38="Ja",Inddata!R44=""),80,IF(I38="Ja",Inddata!R44,""))</f>
        <v/>
      </c>
    </row>
    <row r="39" spans="1:21" x14ac:dyDescent="0.3">
      <c r="A39" s="4" t="str">
        <f>IF(Inddata!A45="","",Inddata!A45)</f>
        <v/>
      </c>
      <c r="B39" s="4" t="str">
        <f>IF(Inddata!B45="","",Inddata!B45)</f>
        <v/>
      </c>
      <c r="C39" s="4" t="str">
        <f>IF(Inddata!C45="","",Inddata!C45)</f>
        <v/>
      </c>
      <c r="D39" s="4" t="str">
        <f>IF(Inddata!D45="","",Inddata!D45)</f>
        <v/>
      </c>
      <c r="E39" s="4" t="str">
        <f>IF(Inddata!E45="","",Inddata!E45)</f>
        <v/>
      </c>
      <c r="F39" s="4" t="str">
        <f>IF(Inddata!F45="","",Inddata!F45)</f>
        <v/>
      </c>
      <c r="G39" s="20" t="str">
        <f>IF(Inddata!G45=0,"",Inddata!G45)</f>
        <v/>
      </c>
      <c r="H39" s="9" t="str">
        <f>IF(Inddata!H45="","",Inddata!H45)</f>
        <v/>
      </c>
      <c r="I39" s="4" t="str">
        <f t="shared" si="0"/>
        <v>Nej</v>
      </c>
      <c r="J39" s="20" t="str">
        <f t="shared" si="1"/>
        <v/>
      </c>
      <c r="K39" s="9" t="str">
        <f t="shared" si="2"/>
        <v/>
      </c>
      <c r="L39" s="9" t="str">
        <f>IF(AND(I39="Ja",Inddata!I45=""),10,IF(I39="Ja",Inddata!I45,""))</f>
        <v/>
      </c>
      <c r="M39" s="21" t="str">
        <f>IF(AND(I39="Ja",Inddata!J45=""),2,IF(I39="Ja",Inddata!J45,""))</f>
        <v/>
      </c>
      <c r="N39" s="4" t="str">
        <f>IF(AND(I39="Ja",Inddata!K45=""),"Nej",IF(I39="Ja",Inddata!K45,""))</f>
        <v/>
      </c>
      <c r="O39" s="6" t="str">
        <f>IF(AND(I39="Ja",Inddata!L45=""),3.5,IF(I39="Ja",Inddata!L45,""))</f>
        <v/>
      </c>
      <c r="P39" s="6" t="str">
        <f>IF(AND(I39="Ja",Inddata!M45=""),0.5,IF(I39="Ja",Inddata!M45,""))</f>
        <v/>
      </c>
      <c r="Q39" s="21" t="str">
        <f>IF(AND(I39="Ja",Inddata!N45=""),2,IF(I39="Ja",Inddata!N45,""))</f>
        <v/>
      </c>
      <c r="R39" s="4" t="str">
        <f>IF(AND(I39="Ja",Inddata!O45=""),"Nej",IF(I39="Ja",Inddata!O45,""))</f>
        <v/>
      </c>
      <c r="S39" s="4" t="str">
        <f>IF(AND(I39="Ja",Inddata!P45=""),"Nej",IF(I39="Ja",Inddata!P45,""))</f>
        <v/>
      </c>
      <c r="T39" s="21" t="str">
        <f>IF(AND(I39="Ja",Inddata!Q45=""),0,IF(I39="Ja",Inddata!Q45,""))</f>
        <v/>
      </c>
      <c r="U39" s="22" t="str">
        <f>IF(AND(I39="Ja",Inddata!R45=""),80,IF(I39="Ja",Inddata!R45,""))</f>
        <v/>
      </c>
    </row>
    <row r="40" spans="1:21" x14ac:dyDescent="0.3">
      <c r="A40" s="4" t="str">
        <f>IF(Inddata!A46="","",Inddata!A46)</f>
        <v/>
      </c>
      <c r="B40" s="4" t="str">
        <f>IF(Inddata!B46="","",Inddata!B46)</f>
        <v/>
      </c>
      <c r="C40" s="4" t="str">
        <f>IF(Inddata!C46="","",Inddata!C46)</f>
        <v/>
      </c>
      <c r="D40" s="4" t="str">
        <f>IF(Inddata!D46="","",Inddata!D46)</f>
        <v/>
      </c>
      <c r="E40" s="4" t="str">
        <f>IF(Inddata!E46="","",Inddata!E46)</f>
        <v/>
      </c>
      <c r="F40" s="4" t="str">
        <f>IF(Inddata!F46="","",Inddata!F46)</f>
        <v/>
      </c>
      <c r="G40" s="20" t="str">
        <f>IF(Inddata!G46=0,"",Inddata!G46)</f>
        <v/>
      </c>
      <c r="H40" s="9" t="str">
        <f>IF(Inddata!H46="","",Inddata!H46)</f>
        <v/>
      </c>
      <c r="I40" s="4" t="str">
        <f t="shared" si="0"/>
        <v>Nej</v>
      </c>
      <c r="J40" s="20" t="str">
        <f t="shared" si="1"/>
        <v/>
      </c>
      <c r="K40" s="9" t="str">
        <f t="shared" si="2"/>
        <v/>
      </c>
      <c r="L40" s="9" t="str">
        <f>IF(AND(I40="Ja",Inddata!I46=""),10,IF(I40="Ja",Inddata!I46,""))</f>
        <v/>
      </c>
      <c r="M40" s="21" t="str">
        <f>IF(AND(I40="Ja",Inddata!J46=""),2,IF(I40="Ja",Inddata!J46,""))</f>
        <v/>
      </c>
      <c r="N40" s="4" t="str">
        <f>IF(AND(I40="Ja",Inddata!K46=""),"Nej",IF(I40="Ja",Inddata!K46,""))</f>
        <v/>
      </c>
      <c r="O40" s="6" t="str">
        <f>IF(AND(I40="Ja",Inddata!L46=""),3.5,IF(I40="Ja",Inddata!L46,""))</f>
        <v/>
      </c>
      <c r="P40" s="6" t="str">
        <f>IF(AND(I40="Ja",Inddata!M46=""),0.5,IF(I40="Ja",Inddata!M46,""))</f>
        <v/>
      </c>
      <c r="Q40" s="21" t="str">
        <f>IF(AND(I40="Ja",Inddata!N46=""),2,IF(I40="Ja",Inddata!N46,""))</f>
        <v/>
      </c>
      <c r="R40" s="4" t="str">
        <f>IF(AND(I40="Ja",Inddata!O46=""),"Nej",IF(I40="Ja",Inddata!O46,""))</f>
        <v/>
      </c>
      <c r="S40" s="4" t="str">
        <f>IF(AND(I40="Ja",Inddata!P46=""),"Nej",IF(I40="Ja",Inddata!P46,""))</f>
        <v/>
      </c>
      <c r="T40" s="21" t="str">
        <f>IF(AND(I40="Ja",Inddata!Q46=""),0,IF(I40="Ja",Inddata!Q46,""))</f>
        <v/>
      </c>
      <c r="U40" s="22" t="str">
        <f>IF(AND(I40="Ja",Inddata!R46=""),80,IF(I40="Ja",Inddata!R46,""))</f>
        <v/>
      </c>
    </row>
    <row r="41" spans="1:21" x14ac:dyDescent="0.3">
      <c r="A41" s="4" t="str">
        <f>IF(Inddata!A47="","",Inddata!A47)</f>
        <v/>
      </c>
      <c r="B41" s="4" t="str">
        <f>IF(Inddata!B47="","",Inddata!B47)</f>
        <v/>
      </c>
      <c r="C41" s="4" t="str">
        <f>IF(Inddata!C47="","",Inddata!C47)</f>
        <v/>
      </c>
      <c r="D41" s="4" t="str">
        <f>IF(Inddata!D47="","",Inddata!D47)</f>
        <v/>
      </c>
      <c r="E41" s="4" t="str">
        <f>IF(Inddata!E47="","",Inddata!E47)</f>
        <v/>
      </c>
      <c r="F41" s="4" t="str">
        <f>IF(Inddata!F47="","",Inddata!F47)</f>
        <v/>
      </c>
      <c r="G41" s="20" t="str">
        <f>IF(Inddata!G47=0,"",Inddata!G47)</f>
        <v/>
      </c>
      <c r="H41" s="9" t="str">
        <f>IF(Inddata!H47="","",Inddata!H47)</f>
        <v/>
      </c>
      <c r="I41" s="4" t="str">
        <f t="shared" si="0"/>
        <v>Nej</v>
      </c>
      <c r="J41" s="20" t="str">
        <f t="shared" si="1"/>
        <v/>
      </c>
      <c r="K41" s="9" t="str">
        <f t="shared" si="2"/>
        <v/>
      </c>
      <c r="L41" s="9" t="str">
        <f>IF(AND(I41="Ja",Inddata!I47=""),10,IF(I41="Ja",Inddata!I47,""))</f>
        <v/>
      </c>
      <c r="M41" s="21" t="str">
        <f>IF(AND(I41="Ja",Inddata!J47=""),2,IF(I41="Ja",Inddata!J47,""))</f>
        <v/>
      </c>
      <c r="N41" s="4" t="str">
        <f>IF(AND(I41="Ja",Inddata!K47=""),"Nej",IF(I41="Ja",Inddata!K47,""))</f>
        <v/>
      </c>
      <c r="O41" s="6" t="str">
        <f>IF(AND(I41="Ja",Inddata!L47=""),3.5,IF(I41="Ja",Inddata!L47,""))</f>
        <v/>
      </c>
      <c r="P41" s="6" t="str">
        <f>IF(AND(I41="Ja",Inddata!M47=""),0.5,IF(I41="Ja",Inddata!M47,""))</f>
        <v/>
      </c>
      <c r="Q41" s="21" t="str">
        <f>IF(AND(I41="Ja",Inddata!N47=""),2,IF(I41="Ja",Inddata!N47,""))</f>
        <v/>
      </c>
      <c r="R41" s="4" t="str">
        <f>IF(AND(I41="Ja",Inddata!O47=""),"Nej",IF(I41="Ja",Inddata!O47,""))</f>
        <v/>
      </c>
      <c r="S41" s="4" t="str">
        <f>IF(AND(I41="Ja",Inddata!P47=""),"Nej",IF(I41="Ja",Inddata!P47,""))</f>
        <v/>
      </c>
      <c r="T41" s="21" t="str">
        <f>IF(AND(I41="Ja",Inddata!Q47=""),0,IF(I41="Ja",Inddata!Q47,""))</f>
        <v/>
      </c>
      <c r="U41" s="22" t="str">
        <f>IF(AND(I41="Ja",Inddata!R47=""),80,IF(I41="Ja",Inddata!R47,""))</f>
        <v/>
      </c>
    </row>
    <row r="42" spans="1:21" x14ac:dyDescent="0.3">
      <c r="A42" s="4" t="str">
        <f>IF(Inddata!A48="","",Inddata!A48)</f>
        <v/>
      </c>
      <c r="B42" s="4" t="str">
        <f>IF(Inddata!B48="","",Inddata!B48)</f>
        <v/>
      </c>
      <c r="C42" s="4" t="str">
        <f>IF(Inddata!C48="","",Inddata!C48)</f>
        <v/>
      </c>
      <c r="D42" s="4" t="str">
        <f>IF(Inddata!D48="","",Inddata!D48)</f>
        <v/>
      </c>
      <c r="E42" s="4" t="str">
        <f>IF(Inddata!E48="","",Inddata!E48)</f>
        <v/>
      </c>
      <c r="F42" s="4" t="str">
        <f>IF(Inddata!F48="","",Inddata!F48)</f>
        <v/>
      </c>
      <c r="G42" s="20" t="str">
        <f>IF(Inddata!G48=0,"",Inddata!G48)</f>
        <v/>
      </c>
      <c r="H42" s="9" t="str">
        <f>IF(Inddata!H48="","",Inddata!H48)</f>
        <v/>
      </c>
      <c r="I42" s="4" t="str">
        <f t="shared" si="0"/>
        <v>Nej</v>
      </c>
      <c r="J42" s="20" t="str">
        <f t="shared" si="1"/>
        <v/>
      </c>
      <c r="K42" s="9" t="str">
        <f t="shared" si="2"/>
        <v/>
      </c>
      <c r="L42" s="9" t="str">
        <f>IF(AND(I42="Ja",Inddata!I48=""),10,IF(I42="Ja",Inddata!I48,""))</f>
        <v/>
      </c>
      <c r="M42" s="21" t="str">
        <f>IF(AND(I42="Ja",Inddata!J48=""),2,IF(I42="Ja",Inddata!J48,""))</f>
        <v/>
      </c>
      <c r="N42" s="4" t="str">
        <f>IF(AND(I42="Ja",Inddata!K48=""),"Nej",IF(I42="Ja",Inddata!K48,""))</f>
        <v/>
      </c>
      <c r="O42" s="6" t="str">
        <f>IF(AND(I42="Ja",Inddata!L48=""),3.5,IF(I42="Ja",Inddata!L48,""))</f>
        <v/>
      </c>
      <c r="P42" s="6" t="str">
        <f>IF(AND(I42="Ja",Inddata!M48=""),0.5,IF(I42="Ja",Inddata!M48,""))</f>
        <v/>
      </c>
      <c r="Q42" s="21" t="str">
        <f>IF(AND(I42="Ja",Inddata!N48=""),2,IF(I42="Ja",Inddata!N48,""))</f>
        <v/>
      </c>
      <c r="R42" s="4" t="str">
        <f>IF(AND(I42="Ja",Inddata!O48=""),"Nej",IF(I42="Ja",Inddata!O48,""))</f>
        <v/>
      </c>
      <c r="S42" s="4" t="str">
        <f>IF(AND(I42="Ja",Inddata!P48=""),"Nej",IF(I42="Ja",Inddata!P48,""))</f>
        <v/>
      </c>
      <c r="T42" s="21" t="str">
        <f>IF(AND(I42="Ja",Inddata!Q48=""),0,IF(I42="Ja",Inddata!Q48,""))</f>
        <v/>
      </c>
      <c r="U42" s="22" t="str">
        <f>IF(AND(I42="Ja",Inddata!R48=""),80,IF(I42="Ja",Inddata!R48,""))</f>
        <v/>
      </c>
    </row>
    <row r="43" spans="1:21" x14ac:dyDescent="0.3">
      <c r="A43" s="4" t="str">
        <f>IF(Inddata!A49="","",Inddata!A49)</f>
        <v/>
      </c>
      <c r="B43" s="4" t="str">
        <f>IF(Inddata!B49="","",Inddata!B49)</f>
        <v/>
      </c>
      <c r="C43" s="4" t="str">
        <f>IF(Inddata!C49="","",Inddata!C49)</f>
        <v/>
      </c>
      <c r="D43" s="4" t="str">
        <f>IF(Inddata!D49="","",Inddata!D49)</f>
        <v/>
      </c>
      <c r="E43" s="4" t="str">
        <f>IF(Inddata!E49="","",Inddata!E49)</f>
        <v/>
      </c>
      <c r="F43" s="4" t="str">
        <f>IF(Inddata!F49="","",Inddata!F49)</f>
        <v/>
      </c>
      <c r="G43" s="20" t="str">
        <f>IF(Inddata!G49=0,"",Inddata!G49)</f>
        <v/>
      </c>
      <c r="H43" s="9" t="str">
        <f>IF(Inddata!H49="","",Inddata!H49)</f>
        <v/>
      </c>
      <c r="I43" s="4" t="str">
        <f t="shared" si="0"/>
        <v>Nej</v>
      </c>
      <c r="J43" s="20" t="str">
        <f t="shared" si="1"/>
        <v/>
      </c>
      <c r="K43" s="9" t="str">
        <f t="shared" si="2"/>
        <v/>
      </c>
      <c r="L43" s="9" t="str">
        <f>IF(AND(I43="Ja",Inddata!I49=""),10,IF(I43="Ja",Inddata!I49,""))</f>
        <v/>
      </c>
      <c r="M43" s="21" t="str">
        <f>IF(AND(I43="Ja",Inddata!J49=""),2,IF(I43="Ja",Inddata!J49,""))</f>
        <v/>
      </c>
      <c r="N43" s="4" t="str">
        <f>IF(AND(I43="Ja",Inddata!K49=""),"Nej",IF(I43="Ja",Inddata!K49,""))</f>
        <v/>
      </c>
      <c r="O43" s="6" t="str">
        <f>IF(AND(I43="Ja",Inddata!L49=""),3.5,IF(I43="Ja",Inddata!L49,""))</f>
        <v/>
      </c>
      <c r="P43" s="6" t="str">
        <f>IF(AND(I43="Ja",Inddata!M49=""),0.5,IF(I43="Ja",Inddata!M49,""))</f>
        <v/>
      </c>
      <c r="Q43" s="21" t="str">
        <f>IF(AND(I43="Ja",Inddata!N49=""),2,IF(I43="Ja",Inddata!N49,""))</f>
        <v/>
      </c>
      <c r="R43" s="4" t="str">
        <f>IF(AND(I43="Ja",Inddata!O49=""),"Nej",IF(I43="Ja",Inddata!O49,""))</f>
        <v/>
      </c>
      <c r="S43" s="4" t="str">
        <f>IF(AND(I43="Ja",Inddata!P49=""),"Nej",IF(I43="Ja",Inddata!P49,""))</f>
        <v/>
      </c>
      <c r="T43" s="21" t="str">
        <f>IF(AND(I43="Ja",Inddata!Q49=""),0,IF(I43="Ja",Inddata!Q49,""))</f>
        <v/>
      </c>
      <c r="U43" s="22" t="str">
        <f>IF(AND(I43="Ja",Inddata!R49=""),80,IF(I43="Ja",Inddata!R49,""))</f>
        <v/>
      </c>
    </row>
    <row r="44" spans="1:21" x14ac:dyDescent="0.3">
      <c r="A44" s="4" t="str">
        <f>IF(Inddata!A50="","",Inddata!A50)</f>
        <v/>
      </c>
      <c r="B44" s="4" t="str">
        <f>IF(Inddata!B50="","",Inddata!B50)</f>
        <v/>
      </c>
      <c r="C44" s="4" t="str">
        <f>IF(Inddata!C50="","",Inddata!C50)</f>
        <v/>
      </c>
      <c r="D44" s="4" t="str">
        <f>IF(Inddata!D50="","",Inddata!D50)</f>
        <v/>
      </c>
      <c r="E44" s="4" t="str">
        <f>IF(Inddata!E50="","",Inddata!E50)</f>
        <v/>
      </c>
      <c r="F44" s="4" t="str">
        <f>IF(Inddata!F50="","",Inddata!F50)</f>
        <v/>
      </c>
      <c r="G44" s="20" t="str">
        <f>IF(Inddata!G50=0,"",Inddata!G50)</f>
        <v/>
      </c>
      <c r="H44" s="9" t="str">
        <f>IF(Inddata!H50="","",Inddata!H50)</f>
        <v/>
      </c>
      <c r="I44" s="4" t="str">
        <f t="shared" si="0"/>
        <v>Nej</v>
      </c>
      <c r="J44" s="20" t="str">
        <f t="shared" si="1"/>
        <v/>
      </c>
      <c r="K44" s="9" t="str">
        <f t="shared" si="2"/>
        <v/>
      </c>
      <c r="L44" s="9" t="str">
        <f>IF(AND(I44="Ja",Inddata!I50=""),10,IF(I44="Ja",Inddata!I50,""))</f>
        <v/>
      </c>
      <c r="M44" s="21" t="str">
        <f>IF(AND(I44="Ja",Inddata!J50=""),2,IF(I44="Ja",Inddata!J50,""))</f>
        <v/>
      </c>
      <c r="N44" s="4" t="str">
        <f>IF(AND(I44="Ja",Inddata!K50=""),"Nej",IF(I44="Ja",Inddata!K50,""))</f>
        <v/>
      </c>
      <c r="O44" s="6" t="str">
        <f>IF(AND(I44="Ja",Inddata!L50=""),3.5,IF(I44="Ja",Inddata!L50,""))</f>
        <v/>
      </c>
      <c r="P44" s="6" t="str">
        <f>IF(AND(I44="Ja",Inddata!M50=""),0.5,IF(I44="Ja",Inddata!M50,""))</f>
        <v/>
      </c>
      <c r="Q44" s="21" t="str">
        <f>IF(AND(I44="Ja",Inddata!N50=""),2,IF(I44="Ja",Inddata!N50,""))</f>
        <v/>
      </c>
      <c r="R44" s="4" t="str">
        <f>IF(AND(I44="Ja",Inddata!O50=""),"Nej",IF(I44="Ja",Inddata!O50,""))</f>
        <v/>
      </c>
      <c r="S44" s="4" t="str">
        <f>IF(AND(I44="Ja",Inddata!P50=""),"Nej",IF(I44="Ja",Inddata!P50,""))</f>
        <v/>
      </c>
      <c r="T44" s="21" t="str">
        <f>IF(AND(I44="Ja",Inddata!Q50=""),0,IF(I44="Ja",Inddata!Q50,""))</f>
        <v/>
      </c>
      <c r="U44" s="22" t="str">
        <f>IF(AND(I44="Ja",Inddata!R50=""),80,IF(I44="Ja",Inddata!R50,""))</f>
        <v/>
      </c>
    </row>
    <row r="45" spans="1:21" x14ac:dyDescent="0.3">
      <c r="A45" s="4" t="str">
        <f>IF(Inddata!A51="","",Inddata!A51)</f>
        <v/>
      </c>
      <c r="B45" s="4" t="str">
        <f>IF(Inddata!B51="","",Inddata!B51)</f>
        <v/>
      </c>
      <c r="C45" s="4" t="str">
        <f>IF(Inddata!C51="","",Inddata!C51)</f>
        <v/>
      </c>
      <c r="D45" s="4" t="str">
        <f>IF(Inddata!D51="","",Inddata!D51)</f>
        <v/>
      </c>
      <c r="E45" s="4" t="str">
        <f>IF(Inddata!E51="","",Inddata!E51)</f>
        <v/>
      </c>
      <c r="F45" s="4" t="str">
        <f>IF(Inddata!F51="","",Inddata!F51)</f>
        <v/>
      </c>
      <c r="G45" s="20" t="str">
        <f>IF(Inddata!G51=0,"",Inddata!G51)</f>
        <v/>
      </c>
      <c r="H45" s="9" t="str">
        <f>IF(Inddata!H51="","",Inddata!H51)</f>
        <v/>
      </c>
      <c r="I45" s="4" t="str">
        <f t="shared" si="0"/>
        <v>Nej</v>
      </c>
      <c r="J45" s="20" t="str">
        <f t="shared" si="1"/>
        <v/>
      </c>
      <c r="K45" s="9" t="str">
        <f t="shared" si="2"/>
        <v/>
      </c>
      <c r="L45" s="9" t="str">
        <f>IF(AND(I45="Ja",Inddata!I51=""),10,IF(I45="Ja",Inddata!I51,""))</f>
        <v/>
      </c>
      <c r="M45" s="21" t="str">
        <f>IF(AND(I45="Ja",Inddata!J51=""),2,IF(I45="Ja",Inddata!J51,""))</f>
        <v/>
      </c>
      <c r="N45" s="4" t="str">
        <f>IF(AND(I45="Ja",Inddata!K51=""),"Nej",IF(I45="Ja",Inddata!K51,""))</f>
        <v/>
      </c>
      <c r="O45" s="6" t="str">
        <f>IF(AND(I45="Ja",Inddata!L51=""),3.5,IF(I45="Ja",Inddata!L51,""))</f>
        <v/>
      </c>
      <c r="P45" s="6" t="str">
        <f>IF(AND(I45="Ja",Inddata!M51=""),0.5,IF(I45="Ja",Inddata!M51,""))</f>
        <v/>
      </c>
      <c r="Q45" s="21" t="str">
        <f>IF(AND(I45="Ja",Inddata!N51=""),2,IF(I45="Ja",Inddata!N51,""))</f>
        <v/>
      </c>
      <c r="R45" s="4" t="str">
        <f>IF(AND(I45="Ja",Inddata!O51=""),"Nej",IF(I45="Ja",Inddata!O51,""))</f>
        <v/>
      </c>
      <c r="S45" s="4" t="str">
        <f>IF(AND(I45="Ja",Inddata!P51=""),"Nej",IF(I45="Ja",Inddata!P51,""))</f>
        <v/>
      </c>
      <c r="T45" s="21" t="str">
        <f>IF(AND(I45="Ja",Inddata!Q51=""),0,IF(I45="Ja",Inddata!Q51,""))</f>
        <v/>
      </c>
      <c r="U45" s="22" t="str">
        <f>IF(AND(I45="Ja",Inddata!R51=""),80,IF(I45="Ja",Inddata!R51,""))</f>
        <v/>
      </c>
    </row>
    <row r="46" spans="1:21" x14ac:dyDescent="0.3">
      <c r="A46" s="4" t="str">
        <f>IF(Inddata!A52="","",Inddata!A52)</f>
        <v/>
      </c>
      <c r="B46" s="4" t="str">
        <f>IF(Inddata!B52="","",Inddata!B52)</f>
        <v/>
      </c>
      <c r="C46" s="4" t="str">
        <f>IF(Inddata!C52="","",Inddata!C52)</f>
        <v/>
      </c>
      <c r="D46" s="4" t="str">
        <f>IF(Inddata!D52="","",Inddata!D52)</f>
        <v/>
      </c>
      <c r="E46" s="4" t="str">
        <f>IF(Inddata!E52="","",Inddata!E52)</f>
        <v/>
      </c>
      <c r="F46" s="4" t="str">
        <f>IF(Inddata!F52="","",Inddata!F52)</f>
        <v/>
      </c>
      <c r="G46" s="20" t="str">
        <f>IF(Inddata!G52=0,"",Inddata!G52)</f>
        <v/>
      </c>
      <c r="H46" s="9" t="str">
        <f>IF(Inddata!H52="","",Inddata!H52)</f>
        <v/>
      </c>
      <c r="I46" s="4" t="str">
        <f t="shared" si="0"/>
        <v>Nej</v>
      </c>
      <c r="J46" s="20" t="str">
        <f t="shared" si="1"/>
        <v/>
      </c>
      <c r="K46" s="9" t="str">
        <f t="shared" si="2"/>
        <v/>
      </c>
      <c r="L46" s="9" t="str">
        <f>IF(AND(I46="Ja",Inddata!I52=""),10,IF(I46="Ja",Inddata!I52,""))</f>
        <v/>
      </c>
      <c r="M46" s="21" t="str">
        <f>IF(AND(I46="Ja",Inddata!J52=""),2,IF(I46="Ja",Inddata!J52,""))</f>
        <v/>
      </c>
      <c r="N46" s="4" t="str">
        <f>IF(AND(I46="Ja",Inddata!K52=""),"Nej",IF(I46="Ja",Inddata!K52,""))</f>
        <v/>
      </c>
      <c r="O46" s="6" t="str">
        <f>IF(AND(I46="Ja",Inddata!L52=""),3.5,IF(I46="Ja",Inddata!L52,""))</f>
        <v/>
      </c>
      <c r="P46" s="6" t="str">
        <f>IF(AND(I46="Ja",Inddata!M52=""),0.5,IF(I46="Ja",Inddata!M52,""))</f>
        <v/>
      </c>
      <c r="Q46" s="21" t="str">
        <f>IF(AND(I46="Ja",Inddata!N52=""),2,IF(I46="Ja",Inddata!N52,""))</f>
        <v/>
      </c>
      <c r="R46" s="4" t="str">
        <f>IF(AND(I46="Ja",Inddata!O52=""),"Nej",IF(I46="Ja",Inddata!O52,""))</f>
        <v/>
      </c>
      <c r="S46" s="4" t="str">
        <f>IF(AND(I46="Ja",Inddata!P52=""),"Nej",IF(I46="Ja",Inddata!P52,""))</f>
        <v/>
      </c>
      <c r="T46" s="21" t="str">
        <f>IF(AND(I46="Ja",Inddata!Q52=""),0,IF(I46="Ja",Inddata!Q52,""))</f>
        <v/>
      </c>
      <c r="U46" s="22" t="str">
        <f>IF(AND(I46="Ja",Inddata!R52=""),80,IF(I46="Ja",Inddata!R52,""))</f>
        <v/>
      </c>
    </row>
    <row r="47" spans="1:21" x14ac:dyDescent="0.3">
      <c r="A47" s="4" t="str">
        <f>IF(Inddata!A53="","",Inddata!A53)</f>
        <v/>
      </c>
      <c r="B47" s="4" t="str">
        <f>IF(Inddata!B53="","",Inddata!B53)</f>
        <v/>
      </c>
      <c r="C47" s="4" t="str">
        <f>IF(Inddata!C53="","",Inddata!C53)</f>
        <v/>
      </c>
      <c r="D47" s="4" t="str">
        <f>IF(Inddata!D53="","",Inddata!D53)</f>
        <v/>
      </c>
      <c r="E47" s="4" t="str">
        <f>IF(Inddata!E53="","",Inddata!E53)</f>
        <v/>
      </c>
      <c r="F47" s="4" t="str">
        <f>IF(Inddata!F53="","",Inddata!F53)</f>
        <v/>
      </c>
      <c r="G47" s="20" t="str">
        <f>IF(Inddata!G53=0,"",Inddata!G53)</f>
        <v/>
      </c>
      <c r="H47" s="9" t="str">
        <f>IF(Inddata!H53="","",Inddata!H53)</f>
        <v/>
      </c>
      <c r="I47" s="4" t="str">
        <f t="shared" si="0"/>
        <v>Nej</v>
      </c>
      <c r="J47" s="20" t="str">
        <f t="shared" si="1"/>
        <v/>
      </c>
      <c r="K47" s="9" t="str">
        <f t="shared" si="2"/>
        <v/>
      </c>
      <c r="L47" s="9" t="str">
        <f>IF(AND(I47="Ja",Inddata!I53=""),10,IF(I47="Ja",Inddata!I53,""))</f>
        <v/>
      </c>
      <c r="M47" s="21" t="str">
        <f>IF(AND(I47="Ja",Inddata!J53=""),2,IF(I47="Ja",Inddata!J53,""))</f>
        <v/>
      </c>
      <c r="N47" s="4" t="str">
        <f>IF(AND(I47="Ja",Inddata!K53=""),"Nej",IF(I47="Ja",Inddata!K53,""))</f>
        <v/>
      </c>
      <c r="O47" s="6" t="str">
        <f>IF(AND(I47="Ja",Inddata!L53=""),3.5,IF(I47="Ja",Inddata!L53,""))</f>
        <v/>
      </c>
      <c r="P47" s="6" t="str">
        <f>IF(AND(I47="Ja",Inddata!M53=""),0.5,IF(I47="Ja",Inddata!M53,""))</f>
        <v/>
      </c>
      <c r="Q47" s="21" t="str">
        <f>IF(AND(I47="Ja",Inddata!N53=""),2,IF(I47="Ja",Inddata!N53,""))</f>
        <v/>
      </c>
      <c r="R47" s="4" t="str">
        <f>IF(AND(I47="Ja",Inddata!O53=""),"Nej",IF(I47="Ja",Inddata!O53,""))</f>
        <v/>
      </c>
      <c r="S47" s="4" t="str">
        <f>IF(AND(I47="Ja",Inddata!P53=""),"Nej",IF(I47="Ja",Inddata!P53,""))</f>
        <v/>
      </c>
      <c r="T47" s="21" t="str">
        <f>IF(AND(I47="Ja",Inddata!Q53=""),0,IF(I47="Ja",Inddata!Q53,""))</f>
        <v/>
      </c>
      <c r="U47" s="22" t="str">
        <f>IF(AND(I47="Ja",Inddata!R53=""),80,IF(I47="Ja",Inddata!R53,""))</f>
        <v/>
      </c>
    </row>
    <row r="48" spans="1:21" x14ac:dyDescent="0.3">
      <c r="A48" s="4" t="str">
        <f>IF(Inddata!A54="","",Inddata!A54)</f>
        <v/>
      </c>
      <c r="B48" s="4" t="str">
        <f>IF(Inddata!B54="","",Inddata!B54)</f>
        <v/>
      </c>
      <c r="C48" s="4" t="str">
        <f>IF(Inddata!C54="","",Inddata!C54)</f>
        <v/>
      </c>
      <c r="D48" s="4" t="str">
        <f>IF(Inddata!D54="","",Inddata!D54)</f>
        <v/>
      </c>
      <c r="E48" s="4" t="str">
        <f>IF(Inddata!E54="","",Inddata!E54)</f>
        <v/>
      </c>
      <c r="F48" s="4" t="str">
        <f>IF(Inddata!F54="","",Inddata!F54)</f>
        <v/>
      </c>
      <c r="G48" s="20" t="str">
        <f>IF(Inddata!G54=0,"",Inddata!G54)</f>
        <v/>
      </c>
      <c r="H48" s="9" t="str">
        <f>IF(Inddata!H54="","",Inddata!H54)</f>
        <v/>
      </c>
      <c r="I48" s="4" t="str">
        <f t="shared" si="0"/>
        <v>Nej</v>
      </c>
      <c r="J48" s="20" t="str">
        <f t="shared" si="1"/>
        <v/>
      </c>
      <c r="K48" s="9" t="str">
        <f t="shared" si="2"/>
        <v/>
      </c>
      <c r="L48" s="9" t="str">
        <f>IF(AND(I48="Ja",Inddata!I54=""),10,IF(I48="Ja",Inddata!I54,""))</f>
        <v/>
      </c>
      <c r="M48" s="21" t="str">
        <f>IF(AND(I48="Ja",Inddata!J54=""),2,IF(I48="Ja",Inddata!J54,""))</f>
        <v/>
      </c>
      <c r="N48" s="4" t="str">
        <f>IF(AND(I48="Ja",Inddata!K54=""),"Nej",IF(I48="Ja",Inddata!K54,""))</f>
        <v/>
      </c>
      <c r="O48" s="6" t="str">
        <f>IF(AND(I48="Ja",Inddata!L54=""),3.5,IF(I48="Ja",Inddata!L54,""))</f>
        <v/>
      </c>
      <c r="P48" s="6" t="str">
        <f>IF(AND(I48="Ja",Inddata!M54=""),0.5,IF(I48="Ja",Inddata!M54,""))</f>
        <v/>
      </c>
      <c r="Q48" s="21" t="str">
        <f>IF(AND(I48="Ja",Inddata!N54=""),2,IF(I48="Ja",Inddata!N54,""))</f>
        <v/>
      </c>
      <c r="R48" s="4" t="str">
        <f>IF(AND(I48="Ja",Inddata!O54=""),"Nej",IF(I48="Ja",Inddata!O54,""))</f>
        <v/>
      </c>
      <c r="S48" s="4" t="str">
        <f>IF(AND(I48="Ja",Inddata!P54=""),"Nej",IF(I48="Ja",Inddata!P54,""))</f>
        <v/>
      </c>
      <c r="T48" s="21" t="str">
        <f>IF(AND(I48="Ja",Inddata!Q54=""),0,IF(I48="Ja",Inddata!Q54,""))</f>
        <v/>
      </c>
      <c r="U48" s="22" t="str">
        <f>IF(AND(I48="Ja",Inddata!R54=""),80,IF(I48="Ja",Inddata!R54,""))</f>
        <v/>
      </c>
    </row>
    <row r="49" spans="1:21" x14ac:dyDescent="0.3">
      <c r="A49" s="4" t="str">
        <f>IF(Inddata!A55="","",Inddata!A55)</f>
        <v/>
      </c>
      <c r="B49" s="4" t="str">
        <f>IF(Inddata!B55="","",Inddata!B55)</f>
        <v/>
      </c>
      <c r="C49" s="4" t="str">
        <f>IF(Inddata!C55="","",Inddata!C55)</f>
        <v/>
      </c>
      <c r="D49" s="4" t="str">
        <f>IF(Inddata!D55="","",Inddata!D55)</f>
        <v/>
      </c>
      <c r="E49" s="4" t="str">
        <f>IF(Inddata!E55="","",Inddata!E55)</f>
        <v/>
      </c>
      <c r="F49" s="4" t="str">
        <f>IF(Inddata!F55="","",Inddata!F55)</f>
        <v/>
      </c>
      <c r="G49" s="20" t="str">
        <f>IF(Inddata!G55=0,"",Inddata!G55)</f>
        <v/>
      </c>
      <c r="H49" s="9" t="str">
        <f>IF(Inddata!H55="","",Inddata!H55)</f>
        <v/>
      </c>
      <c r="I49" s="4" t="str">
        <f t="shared" si="0"/>
        <v>Nej</v>
      </c>
      <c r="J49" s="20" t="str">
        <f t="shared" si="1"/>
        <v/>
      </c>
      <c r="K49" s="9" t="str">
        <f t="shared" si="2"/>
        <v/>
      </c>
      <c r="L49" s="9" t="str">
        <f>IF(AND(I49="Ja",Inddata!I55=""),10,IF(I49="Ja",Inddata!I55,""))</f>
        <v/>
      </c>
      <c r="M49" s="21" t="str">
        <f>IF(AND(I49="Ja",Inddata!J55=""),2,IF(I49="Ja",Inddata!J55,""))</f>
        <v/>
      </c>
      <c r="N49" s="4" t="str">
        <f>IF(AND(I49="Ja",Inddata!K55=""),"Nej",IF(I49="Ja",Inddata!K55,""))</f>
        <v/>
      </c>
      <c r="O49" s="6" t="str">
        <f>IF(AND(I49="Ja",Inddata!L55=""),3.5,IF(I49="Ja",Inddata!L55,""))</f>
        <v/>
      </c>
      <c r="P49" s="6" t="str">
        <f>IF(AND(I49="Ja",Inddata!M55=""),0.5,IF(I49="Ja",Inddata!M55,""))</f>
        <v/>
      </c>
      <c r="Q49" s="21" t="str">
        <f>IF(AND(I49="Ja",Inddata!N55=""),2,IF(I49="Ja",Inddata!N55,""))</f>
        <v/>
      </c>
      <c r="R49" s="4" t="str">
        <f>IF(AND(I49="Ja",Inddata!O55=""),"Nej",IF(I49="Ja",Inddata!O55,""))</f>
        <v/>
      </c>
      <c r="S49" s="4" t="str">
        <f>IF(AND(I49="Ja",Inddata!P55=""),"Nej",IF(I49="Ja",Inddata!P55,""))</f>
        <v/>
      </c>
      <c r="T49" s="21" t="str">
        <f>IF(AND(I49="Ja",Inddata!Q55=""),0,IF(I49="Ja",Inddata!Q55,""))</f>
        <v/>
      </c>
      <c r="U49" s="22" t="str">
        <f>IF(AND(I49="Ja",Inddata!R55=""),80,IF(I49="Ja",Inddata!R55,""))</f>
        <v/>
      </c>
    </row>
    <row r="50" spans="1:21" x14ac:dyDescent="0.3">
      <c r="A50" s="4" t="str">
        <f>IF(Inddata!A56="","",Inddata!A56)</f>
        <v/>
      </c>
      <c r="B50" s="4" t="str">
        <f>IF(Inddata!B56="","",Inddata!B56)</f>
        <v/>
      </c>
      <c r="C50" s="4" t="str">
        <f>IF(Inddata!C56="","",Inddata!C56)</f>
        <v/>
      </c>
      <c r="D50" s="4" t="str">
        <f>IF(Inddata!D56="","",Inddata!D56)</f>
        <v/>
      </c>
      <c r="E50" s="4" t="str">
        <f>IF(Inddata!E56="","",Inddata!E56)</f>
        <v/>
      </c>
      <c r="F50" s="4" t="str">
        <f>IF(Inddata!F56="","",Inddata!F56)</f>
        <v/>
      </c>
      <c r="G50" s="20" t="str">
        <f>IF(Inddata!G56=0,"",Inddata!G56)</f>
        <v/>
      </c>
      <c r="H50" s="9" t="str">
        <f>IF(Inddata!H56="","",Inddata!H56)</f>
        <v/>
      </c>
      <c r="I50" s="4" t="str">
        <f t="shared" si="0"/>
        <v>Nej</v>
      </c>
      <c r="J50" s="20" t="str">
        <f t="shared" si="1"/>
        <v/>
      </c>
      <c r="K50" s="9" t="str">
        <f t="shared" si="2"/>
        <v/>
      </c>
      <c r="L50" s="9" t="str">
        <f>IF(AND(I50="Ja",Inddata!I56=""),10,IF(I50="Ja",Inddata!I56,""))</f>
        <v/>
      </c>
      <c r="M50" s="21" t="str">
        <f>IF(AND(I50="Ja",Inddata!J56=""),2,IF(I50="Ja",Inddata!J56,""))</f>
        <v/>
      </c>
      <c r="N50" s="4" t="str">
        <f>IF(AND(I50="Ja",Inddata!K56=""),"Nej",IF(I50="Ja",Inddata!K56,""))</f>
        <v/>
      </c>
      <c r="O50" s="6" t="str">
        <f>IF(AND(I50="Ja",Inddata!L56=""),3.5,IF(I50="Ja",Inddata!L56,""))</f>
        <v/>
      </c>
      <c r="P50" s="6" t="str">
        <f>IF(AND(I50="Ja",Inddata!M56=""),0.5,IF(I50="Ja",Inddata!M56,""))</f>
        <v/>
      </c>
      <c r="Q50" s="21" t="str">
        <f>IF(AND(I50="Ja",Inddata!N56=""),2,IF(I50="Ja",Inddata!N56,""))</f>
        <v/>
      </c>
      <c r="R50" s="4" t="str">
        <f>IF(AND(I50="Ja",Inddata!O56=""),"Nej",IF(I50="Ja",Inddata!O56,""))</f>
        <v/>
      </c>
      <c r="S50" s="4" t="str">
        <f>IF(AND(I50="Ja",Inddata!P56=""),"Nej",IF(I50="Ja",Inddata!P56,""))</f>
        <v/>
      </c>
      <c r="T50" s="21" t="str">
        <f>IF(AND(I50="Ja",Inddata!Q56=""),0,IF(I50="Ja",Inddata!Q56,""))</f>
        <v/>
      </c>
      <c r="U50" s="22" t="str">
        <f>IF(AND(I50="Ja",Inddata!R56=""),80,IF(I50="Ja",Inddata!R56,""))</f>
        <v/>
      </c>
    </row>
    <row r="51" spans="1:21" x14ac:dyDescent="0.3">
      <c r="A51" s="4" t="str">
        <f>IF(Inddata!A57="","",Inddata!A57)</f>
        <v/>
      </c>
      <c r="B51" s="4" t="str">
        <f>IF(Inddata!B57="","",Inddata!B57)</f>
        <v/>
      </c>
      <c r="C51" s="4" t="str">
        <f>IF(Inddata!C57="","",Inddata!C57)</f>
        <v/>
      </c>
      <c r="D51" s="4" t="str">
        <f>IF(Inddata!D57="","",Inddata!D57)</f>
        <v/>
      </c>
      <c r="E51" s="4" t="str">
        <f>IF(Inddata!E57="","",Inddata!E57)</f>
        <v/>
      </c>
      <c r="F51" s="4" t="str">
        <f>IF(Inddata!F57="","",Inddata!F57)</f>
        <v/>
      </c>
      <c r="G51" s="20" t="str">
        <f>IF(Inddata!G57=0,"",Inddata!G57)</f>
        <v/>
      </c>
      <c r="H51" s="9" t="str">
        <f>IF(Inddata!H57="","",Inddata!H57)</f>
        <v/>
      </c>
      <c r="I51" s="4" t="str">
        <f t="shared" si="0"/>
        <v>Nej</v>
      </c>
      <c r="J51" s="20" t="str">
        <f t="shared" si="1"/>
        <v/>
      </c>
      <c r="K51" s="9" t="str">
        <f t="shared" si="2"/>
        <v/>
      </c>
      <c r="L51" s="9" t="str">
        <f>IF(AND(I51="Ja",Inddata!I57=""),10,IF(I51="Ja",Inddata!I57,""))</f>
        <v/>
      </c>
      <c r="M51" s="21" t="str">
        <f>IF(AND(I51="Ja",Inddata!J57=""),2,IF(I51="Ja",Inddata!J57,""))</f>
        <v/>
      </c>
      <c r="N51" s="4" t="str">
        <f>IF(AND(I51="Ja",Inddata!K57=""),"Nej",IF(I51="Ja",Inddata!K57,""))</f>
        <v/>
      </c>
      <c r="O51" s="6" t="str">
        <f>IF(AND(I51="Ja",Inddata!L57=""),3.5,IF(I51="Ja",Inddata!L57,""))</f>
        <v/>
      </c>
      <c r="P51" s="6" t="str">
        <f>IF(AND(I51="Ja",Inddata!M57=""),0.5,IF(I51="Ja",Inddata!M57,""))</f>
        <v/>
      </c>
      <c r="Q51" s="21" t="str">
        <f>IF(AND(I51="Ja",Inddata!N57=""),2,IF(I51="Ja",Inddata!N57,""))</f>
        <v/>
      </c>
      <c r="R51" s="4" t="str">
        <f>IF(AND(I51="Ja",Inddata!O57=""),"Nej",IF(I51="Ja",Inddata!O57,""))</f>
        <v/>
      </c>
      <c r="S51" s="4" t="str">
        <f>IF(AND(I51="Ja",Inddata!P57=""),"Nej",IF(I51="Ja",Inddata!P57,""))</f>
        <v/>
      </c>
      <c r="T51" s="21" t="str">
        <f>IF(AND(I51="Ja",Inddata!Q57=""),0,IF(I51="Ja",Inddata!Q57,""))</f>
        <v/>
      </c>
      <c r="U51" s="22" t="str">
        <f>IF(AND(I51="Ja",Inddata!R57=""),80,IF(I51="Ja",Inddata!R57,""))</f>
        <v/>
      </c>
    </row>
    <row r="52" spans="1:21" x14ac:dyDescent="0.3">
      <c r="A52" s="4" t="str">
        <f>IF(Inddata!A58="","",Inddata!A58)</f>
        <v/>
      </c>
      <c r="B52" s="4" t="str">
        <f>IF(Inddata!B58="","",Inddata!B58)</f>
        <v/>
      </c>
      <c r="C52" s="4" t="str">
        <f>IF(Inddata!C58="","",Inddata!C58)</f>
        <v/>
      </c>
      <c r="D52" s="4" t="str">
        <f>IF(Inddata!D58="","",Inddata!D58)</f>
        <v/>
      </c>
      <c r="E52" s="4" t="str">
        <f>IF(Inddata!E58="","",Inddata!E58)</f>
        <v/>
      </c>
      <c r="F52" s="4" t="str">
        <f>IF(Inddata!F58="","",Inddata!F58)</f>
        <v/>
      </c>
      <c r="G52" s="20" t="str">
        <f>IF(Inddata!G58=0,"",Inddata!G58)</f>
        <v/>
      </c>
      <c r="H52" s="9" t="str">
        <f>IF(Inddata!H58="","",Inddata!H58)</f>
        <v/>
      </c>
      <c r="I52" s="4" t="str">
        <f t="shared" si="0"/>
        <v>Nej</v>
      </c>
      <c r="J52" s="20" t="str">
        <f t="shared" si="1"/>
        <v/>
      </c>
      <c r="K52" s="9" t="str">
        <f t="shared" si="2"/>
        <v/>
      </c>
      <c r="L52" s="9" t="str">
        <f>IF(AND(I52="Ja",Inddata!I58=""),10,IF(I52="Ja",Inddata!I58,""))</f>
        <v/>
      </c>
      <c r="M52" s="21" t="str">
        <f>IF(AND(I52="Ja",Inddata!J58=""),2,IF(I52="Ja",Inddata!J58,""))</f>
        <v/>
      </c>
      <c r="N52" s="4" t="str">
        <f>IF(AND(I52="Ja",Inddata!K58=""),"Nej",IF(I52="Ja",Inddata!K58,""))</f>
        <v/>
      </c>
      <c r="O52" s="6" t="str">
        <f>IF(AND(I52="Ja",Inddata!L58=""),3.5,IF(I52="Ja",Inddata!L58,""))</f>
        <v/>
      </c>
      <c r="P52" s="6" t="str">
        <f>IF(AND(I52="Ja",Inddata!M58=""),0.5,IF(I52="Ja",Inddata!M58,""))</f>
        <v/>
      </c>
      <c r="Q52" s="21" t="str">
        <f>IF(AND(I52="Ja",Inddata!N58=""),2,IF(I52="Ja",Inddata!N58,""))</f>
        <v/>
      </c>
      <c r="R52" s="4" t="str">
        <f>IF(AND(I52="Ja",Inddata!O58=""),"Nej",IF(I52="Ja",Inddata!O58,""))</f>
        <v/>
      </c>
      <c r="S52" s="4" t="str">
        <f>IF(AND(I52="Ja",Inddata!P58=""),"Nej",IF(I52="Ja",Inddata!P58,""))</f>
        <v/>
      </c>
      <c r="T52" s="21" t="str">
        <f>IF(AND(I52="Ja",Inddata!Q58=""),0,IF(I52="Ja",Inddata!Q58,""))</f>
        <v/>
      </c>
      <c r="U52" s="22" t="str">
        <f>IF(AND(I52="Ja",Inddata!R58=""),80,IF(I52="Ja",Inddata!R58,""))</f>
        <v/>
      </c>
    </row>
    <row r="53" spans="1:21" x14ac:dyDescent="0.3">
      <c r="A53" s="4" t="str">
        <f>IF(Inddata!A59="","",Inddata!A59)</f>
        <v/>
      </c>
      <c r="B53" s="4" t="str">
        <f>IF(Inddata!B59="","",Inddata!B59)</f>
        <v/>
      </c>
      <c r="C53" s="4" t="str">
        <f>IF(Inddata!C59="","",Inddata!C59)</f>
        <v/>
      </c>
      <c r="D53" s="4" t="str">
        <f>IF(Inddata!D59="","",Inddata!D59)</f>
        <v/>
      </c>
      <c r="E53" s="4" t="str">
        <f>IF(Inddata!E59="","",Inddata!E59)</f>
        <v/>
      </c>
      <c r="F53" s="4" t="str">
        <f>IF(Inddata!F59="","",Inddata!F59)</f>
        <v/>
      </c>
      <c r="G53" s="20" t="str">
        <f>IF(Inddata!G59=0,"",Inddata!G59)</f>
        <v/>
      </c>
      <c r="H53" s="9" t="str">
        <f>IF(Inddata!H59="","",Inddata!H59)</f>
        <v/>
      </c>
      <c r="I53" s="4" t="str">
        <f t="shared" si="0"/>
        <v>Nej</v>
      </c>
      <c r="J53" s="20" t="str">
        <f t="shared" si="1"/>
        <v/>
      </c>
      <c r="K53" s="9" t="str">
        <f t="shared" si="2"/>
        <v/>
      </c>
      <c r="L53" s="9" t="str">
        <f>IF(AND(I53="Ja",Inddata!I59=""),10,IF(I53="Ja",Inddata!I59,""))</f>
        <v/>
      </c>
      <c r="M53" s="21" t="str">
        <f>IF(AND(I53="Ja",Inddata!J59=""),2,IF(I53="Ja",Inddata!J59,""))</f>
        <v/>
      </c>
      <c r="N53" s="4" t="str">
        <f>IF(AND(I53="Ja",Inddata!K59=""),"Nej",IF(I53="Ja",Inddata!K59,""))</f>
        <v/>
      </c>
      <c r="O53" s="6" t="str">
        <f>IF(AND(I53="Ja",Inddata!L59=""),3.5,IF(I53="Ja",Inddata!L59,""))</f>
        <v/>
      </c>
      <c r="P53" s="6" t="str">
        <f>IF(AND(I53="Ja",Inddata!M59=""),0.5,IF(I53="Ja",Inddata!M59,""))</f>
        <v/>
      </c>
      <c r="Q53" s="21" t="str">
        <f>IF(AND(I53="Ja",Inddata!N59=""),2,IF(I53="Ja",Inddata!N59,""))</f>
        <v/>
      </c>
      <c r="R53" s="4" t="str">
        <f>IF(AND(I53="Ja",Inddata!O59=""),"Nej",IF(I53="Ja",Inddata!O59,""))</f>
        <v/>
      </c>
      <c r="S53" s="4" t="str">
        <f>IF(AND(I53="Ja",Inddata!P59=""),"Nej",IF(I53="Ja",Inddata!P59,""))</f>
        <v/>
      </c>
      <c r="T53" s="21" t="str">
        <f>IF(AND(I53="Ja",Inddata!Q59=""),0,IF(I53="Ja",Inddata!Q59,""))</f>
        <v/>
      </c>
      <c r="U53" s="22" t="str">
        <f>IF(AND(I53="Ja",Inddata!R59=""),80,IF(I53="Ja",Inddata!R59,""))</f>
        <v/>
      </c>
    </row>
    <row r="54" spans="1:21" x14ac:dyDescent="0.3">
      <c r="A54" s="4" t="str">
        <f>IF(Inddata!A60="","",Inddata!A60)</f>
        <v/>
      </c>
      <c r="B54" s="4" t="str">
        <f>IF(Inddata!B60="","",Inddata!B60)</f>
        <v/>
      </c>
      <c r="C54" s="4" t="str">
        <f>IF(Inddata!C60="","",Inddata!C60)</f>
        <v/>
      </c>
      <c r="D54" s="4" t="str">
        <f>IF(Inddata!D60="","",Inddata!D60)</f>
        <v/>
      </c>
      <c r="E54" s="4" t="str">
        <f>IF(Inddata!E60="","",Inddata!E60)</f>
        <v/>
      </c>
      <c r="F54" s="4" t="str">
        <f>IF(Inddata!F60="","",Inddata!F60)</f>
        <v/>
      </c>
      <c r="G54" s="20" t="str">
        <f>IF(Inddata!G60=0,"",Inddata!G60)</f>
        <v/>
      </c>
      <c r="H54" s="9" t="str">
        <f>IF(Inddata!H60="","",Inddata!H60)</f>
        <v/>
      </c>
      <c r="I54" s="4" t="str">
        <f t="shared" si="0"/>
        <v>Nej</v>
      </c>
      <c r="J54" s="20" t="str">
        <f t="shared" si="1"/>
        <v/>
      </c>
      <c r="K54" s="9" t="str">
        <f t="shared" si="2"/>
        <v/>
      </c>
      <c r="L54" s="9" t="str">
        <f>IF(AND(I54="Ja",Inddata!I60=""),10,IF(I54="Ja",Inddata!I60,""))</f>
        <v/>
      </c>
      <c r="M54" s="21" t="str">
        <f>IF(AND(I54="Ja",Inddata!J60=""),2,IF(I54="Ja",Inddata!J60,""))</f>
        <v/>
      </c>
      <c r="N54" s="4" t="str">
        <f>IF(AND(I54="Ja",Inddata!K60=""),"Nej",IF(I54="Ja",Inddata!K60,""))</f>
        <v/>
      </c>
      <c r="O54" s="6" t="str">
        <f>IF(AND(I54="Ja",Inddata!L60=""),3.5,IF(I54="Ja",Inddata!L60,""))</f>
        <v/>
      </c>
      <c r="P54" s="6" t="str">
        <f>IF(AND(I54="Ja",Inddata!M60=""),0.5,IF(I54="Ja",Inddata!M60,""))</f>
        <v/>
      </c>
      <c r="Q54" s="21" t="str">
        <f>IF(AND(I54="Ja",Inddata!N60=""),2,IF(I54="Ja",Inddata!N60,""))</f>
        <v/>
      </c>
      <c r="R54" s="4" t="str">
        <f>IF(AND(I54="Ja",Inddata!O60=""),"Nej",IF(I54="Ja",Inddata!O60,""))</f>
        <v/>
      </c>
      <c r="S54" s="4" t="str">
        <f>IF(AND(I54="Ja",Inddata!P60=""),"Nej",IF(I54="Ja",Inddata!P60,""))</f>
        <v/>
      </c>
      <c r="T54" s="21" t="str">
        <f>IF(AND(I54="Ja",Inddata!Q60=""),0,IF(I54="Ja",Inddata!Q60,""))</f>
        <v/>
      </c>
      <c r="U54" s="22" t="str">
        <f>IF(AND(I54="Ja",Inddata!R60=""),80,IF(I54="Ja",Inddata!R60,""))</f>
        <v/>
      </c>
    </row>
    <row r="55" spans="1:21" x14ac:dyDescent="0.3">
      <c r="A55" s="4" t="str">
        <f>IF(Inddata!A61="","",Inddata!A61)</f>
        <v/>
      </c>
      <c r="B55" s="4" t="str">
        <f>IF(Inddata!B61="","",Inddata!B61)</f>
        <v/>
      </c>
      <c r="C55" s="4" t="str">
        <f>IF(Inddata!C61="","",Inddata!C61)</f>
        <v/>
      </c>
      <c r="D55" s="4" t="str">
        <f>IF(Inddata!D61="","",Inddata!D61)</f>
        <v/>
      </c>
      <c r="E55" s="4" t="str">
        <f>IF(Inddata!E61="","",Inddata!E61)</f>
        <v/>
      </c>
      <c r="F55" s="4" t="str">
        <f>IF(Inddata!F61="","",Inddata!F61)</f>
        <v/>
      </c>
      <c r="G55" s="20" t="str">
        <f>IF(Inddata!G61=0,"",Inddata!G61)</f>
        <v/>
      </c>
      <c r="H55" s="9" t="str">
        <f>IF(Inddata!H61="","",Inddata!H61)</f>
        <v/>
      </c>
      <c r="I55" s="4" t="str">
        <f t="shared" si="0"/>
        <v>Nej</v>
      </c>
      <c r="J55" s="20" t="str">
        <f t="shared" si="1"/>
        <v/>
      </c>
      <c r="K55" s="9" t="str">
        <f t="shared" si="2"/>
        <v/>
      </c>
      <c r="L55" s="9" t="str">
        <f>IF(AND(I55="Ja",Inddata!I61=""),10,IF(I55="Ja",Inddata!I61,""))</f>
        <v/>
      </c>
      <c r="M55" s="21" t="str">
        <f>IF(AND(I55="Ja",Inddata!J61=""),2,IF(I55="Ja",Inddata!J61,""))</f>
        <v/>
      </c>
      <c r="N55" s="4" t="str">
        <f>IF(AND(I55="Ja",Inddata!K61=""),"Nej",IF(I55="Ja",Inddata!K61,""))</f>
        <v/>
      </c>
      <c r="O55" s="6" t="str">
        <f>IF(AND(I55="Ja",Inddata!L61=""),3.5,IF(I55="Ja",Inddata!L61,""))</f>
        <v/>
      </c>
      <c r="P55" s="6" t="str">
        <f>IF(AND(I55="Ja",Inddata!M61=""),0.5,IF(I55="Ja",Inddata!M61,""))</f>
        <v/>
      </c>
      <c r="Q55" s="21" t="str">
        <f>IF(AND(I55="Ja",Inddata!N61=""),2,IF(I55="Ja",Inddata!N61,""))</f>
        <v/>
      </c>
      <c r="R55" s="4" t="str">
        <f>IF(AND(I55="Ja",Inddata!O61=""),"Nej",IF(I55="Ja",Inddata!O61,""))</f>
        <v/>
      </c>
      <c r="S55" s="4" t="str">
        <f>IF(AND(I55="Ja",Inddata!P61=""),"Nej",IF(I55="Ja",Inddata!P61,""))</f>
        <v/>
      </c>
      <c r="T55" s="21" t="str">
        <f>IF(AND(I55="Ja",Inddata!Q61=""),0,IF(I55="Ja",Inddata!Q61,""))</f>
        <v/>
      </c>
      <c r="U55" s="22" t="str">
        <f>IF(AND(I55="Ja",Inddata!R61=""),80,IF(I55="Ja",Inddata!R61,""))</f>
        <v/>
      </c>
    </row>
    <row r="56" spans="1:21" x14ac:dyDescent="0.3">
      <c r="A56" s="4" t="str">
        <f>IF(Inddata!A62="","",Inddata!A62)</f>
        <v/>
      </c>
      <c r="B56" s="4" t="str">
        <f>IF(Inddata!B62="","",Inddata!B62)</f>
        <v/>
      </c>
      <c r="C56" s="4" t="str">
        <f>IF(Inddata!C62="","",Inddata!C62)</f>
        <v/>
      </c>
      <c r="D56" s="4" t="str">
        <f>IF(Inddata!D62="","",Inddata!D62)</f>
        <v/>
      </c>
      <c r="E56" s="4" t="str">
        <f>IF(Inddata!E62="","",Inddata!E62)</f>
        <v/>
      </c>
      <c r="F56" s="4" t="str">
        <f>IF(Inddata!F62="","",Inddata!F62)</f>
        <v/>
      </c>
      <c r="G56" s="20" t="str">
        <f>IF(Inddata!G62=0,"",Inddata!G62)</f>
        <v/>
      </c>
      <c r="H56" s="9" t="str">
        <f>IF(Inddata!H62="","",Inddata!H62)</f>
        <v/>
      </c>
      <c r="I56" s="4" t="str">
        <f t="shared" si="0"/>
        <v>Nej</v>
      </c>
      <c r="J56" s="20" t="str">
        <f t="shared" si="1"/>
        <v/>
      </c>
      <c r="K56" s="9" t="str">
        <f t="shared" si="2"/>
        <v/>
      </c>
      <c r="L56" s="9" t="str">
        <f>IF(AND(I56="Ja",Inddata!I62=""),10,IF(I56="Ja",Inddata!I62,""))</f>
        <v/>
      </c>
      <c r="M56" s="21" t="str">
        <f>IF(AND(I56="Ja",Inddata!J62=""),2,IF(I56="Ja",Inddata!J62,""))</f>
        <v/>
      </c>
      <c r="N56" s="4" t="str">
        <f>IF(AND(I56="Ja",Inddata!K62=""),"Nej",IF(I56="Ja",Inddata!K62,""))</f>
        <v/>
      </c>
      <c r="O56" s="6" t="str">
        <f>IF(AND(I56="Ja",Inddata!L62=""),3.5,IF(I56="Ja",Inddata!L62,""))</f>
        <v/>
      </c>
      <c r="P56" s="6" t="str">
        <f>IF(AND(I56="Ja",Inddata!M62=""),0.5,IF(I56="Ja",Inddata!M62,""))</f>
        <v/>
      </c>
      <c r="Q56" s="21" t="str">
        <f>IF(AND(I56="Ja",Inddata!N62=""),2,IF(I56="Ja",Inddata!N62,""))</f>
        <v/>
      </c>
      <c r="R56" s="4" t="str">
        <f>IF(AND(I56="Ja",Inddata!O62=""),"Nej",IF(I56="Ja",Inddata!O62,""))</f>
        <v/>
      </c>
      <c r="S56" s="4" t="str">
        <f>IF(AND(I56="Ja",Inddata!P62=""),"Nej",IF(I56="Ja",Inddata!P62,""))</f>
        <v/>
      </c>
      <c r="T56" s="21" t="str">
        <f>IF(AND(I56="Ja",Inddata!Q62=""),0,IF(I56="Ja",Inddata!Q62,""))</f>
        <v/>
      </c>
      <c r="U56" s="22" t="str">
        <f>IF(AND(I56="Ja",Inddata!R62=""),80,IF(I56="Ja",Inddata!R62,""))</f>
        <v/>
      </c>
    </row>
    <row r="57" spans="1:21" x14ac:dyDescent="0.3">
      <c r="A57" s="4" t="str">
        <f>IF(Inddata!A63="","",Inddata!A63)</f>
        <v/>
      </c>
      <c r="B57" s="4" t="str">
        <f>IF(Inddata!B63="","",Inddata!B63)</f>
        <v/>
      </c>
      <c r="C57" s="4" t="str">
        <f>IF(Inddata!C63="","",Inddata!C63)</f>
        <v/>
      </c>
      <c r="D57" s="4" t="str">
        <f>IF(Inddata!D63="","",Inddata!D63)</f>
        <v/>
      </c>
      <c r="E57" s="4" t="str">
        <f>IF(Inddata!E63="","",Inddata!E63)</f>
        <v/>
      </c>
      <c r="F57" s="4" t="str">
        <f>IF(Inddata!F63="","",Inddata!F63)</f>
        <v/>
      </c>
      <c r="G57" s="20" t="str">
        <f>IF(Inddata!G63=0,"",Inddata!G63)</f>
        <v/>
      </c>
      <c r="H57" s="9" t="str">
        <f>IF(Inddata!H63="","",Inddata!H63)</f>
        <v/>
      </c>
      <c r="I57" s="4" t="str">
        <f t="shared" si="0"/>
        <v>Nej</v>
      </c>
      <c r="J57" s="20" t="str">
        <f t="shared" si="1"/>
        <v/>
      </c>
      <c r="K57" s="9" t="str">
        <f t="shared" si="2"/>
        <v/>
      </c>
      <c r="L57" s="9" t="str">
        <f>IF(AND(I57="Ja",Inddata!I63=""),10,IF(I57="Ja",Inddata!I63,""))</f>
        <v/>
      </c>
      <c r="M57" s="21" t="str">
        <f>IF(AND(I57="Ja",Inddata!J63=""),2,IF(I57="Ja",Inddata!J63,""))</f>
        <v/>
      </c>
      <c r="N57" s="4" t="str">
        <f>IF(AND(I57="Ja",Inddata!K63=""),"Nej",IF(I57="Ja",Inddata!K63,""))</f>
        <v/>
      </c>
      <c r="O57" s="6" t="str">
        <f>IF(AND(I57="Ja",Inddata!L63=""),3.5,IF(I57="Ja",Inddata!L63,""))</f>
        <v/>
      </c>
      <c r="P57" s="6" t="str">
        <f>IF(AND(I57="Ja",Inddata!M63=""),0.5,IF(I57="Ja",Inddata!M63,""))</f>
        <v/>
      </c>
      <c r="Q57" s="21" t="str">
        <f>IF(AND(I57="Ja",Inddata!N63=""),2,IF(I57="Ja",Inddata!N63,""))</f>
        <v/>
      </c>
      <c r="R57" s="4" t="str">
        <f>IF(AND(I57="Ja",Inddata!O63=""),"Nej",IF(I57="Ja",Inddata!O63,""))</f>
        <v/>
      </c>
      <c r="S57" s="4" t="str">
        <f>IF(AND(I57="Ja",Inddata!P63=""),"Nej",IF(I57="Ja",Inddata!P63,""))</f>
        <v/>
      </c>
      <c r="T57" s="21" t="str">
        <f>IF(AND(I57="Ja",Inddata!Q63=""),0,IF(I57="Ja",Inddata!Q63,""))</f>
        <v/>
      </c>
      <c r="U57" s="22" t="str">
        <f>IF(AND(I57="Ja",Inddata!R63=""),80,IF(I57="Ja",Inddata!R63,""))</f>
        <v/>
      </c>
    </row>
    <row r="58" spans="1:21" x14ac:dyDescent="0.3">
      <c r="A58" s="4" t="str">
        <f>IF(Inddata!A64="","",Inddata!A64)</f>
        <v/>
      </c>
      <c r="B58" s="4" t="str">
        <f>IF(Inddata!B64="","",Inddata!B64)</f>
        <v/>
      </c>
      <c r="C58" s="4" t="str">
        <f>IF(Inddata!C64="","",Inddata!C64)</f>
        <v/>
      </c>
      <c r="D58" s="4" t="str">
        <f>IF(Inddata!D64="","",Inddata!D64)</f>
        <v/>
      </c>
      <c r="E58" s="4" t="str">
        <f>IF(Inddata!E64="","",Inddata!E64)</f>
        <v/>
      </c>
      <c r="F58" s="4" t="str">
        <f>IF(Inddata!F64="","",Inddata!F64)</f>
        <v/>
      </c>
      <c r="G58" s="20" t="str">
        <f>IF(Inddata!G64=0,"",Inddata!G64)</f>
        <v/>
      </c>
      <c r="H58" s="9" t="str">
        <f>IF(Inddata!H64="","",Inddata!H64)</f>
        <v/>
      </c>
      <c r="I58" s="4" t="str">
        <f t="shared" si="0"/>
        <v>Nej</v>
      </c>
      <c r="J58" s="20" t="str">
        <f t="shared" si="1"/>
        <v/>
      </c>
      <c r="K58" s="9" t="str">
        <f t="shared" si="2"/>
        <v/>
      </c>
      <c r="L58" s="9" t="str">
        <f>IF(AND(I58="Ja",Inddata!I64=""),10,IF(I58="Ja",Inddata!I64,""))</f>
        <v/>
      </c>
      <c r="M58" s="21" t="str">
        <f>IF(AND(I58="Ja",Inddata!J64=""),2,IF(I58="Ja",Inddata!J64,""))</f>
        <v/>
      </c>
      <c r="N58" s="4" t="str">
        <f>IF(AND(I58="Ja",Inddata!K64=""),"Nej",IF(I58="Ja",Inddata!K64,""))</f>
        <v/>
      </c>
      <c r="O58" s="6" t="str">
        <f>IF(AND(I58="Ja",Inddata!L64=""),3.5,IF(I58="Ja",Inddata!L64,""))</f>
        <v/>
      </c>
      <c r="P58" s="6" t="str">
        <f>IF(AND(I58="Ja",Inddata!M64=""),0.5,IF(I58="Ja",Inddata!M64,""))</f>
        <v/>
      </c>
      <c r="Q58" s="21" t="str">
        <f>IF(AND(I58="Ja",Inddata!N64=""),2,IF(I58="Ja",Inddata!N64,""))</f>
        <v/>
      </c>
      <c r="R58" s="4" t="str">
        <f>IF(AND(I58="Ja",Inddata!O64=""),"Nej",IF(I58="Ja",Inddata!O64,""))</f>
        <v/>
      </c>
      <c r="S58" s="4" t="str">
        <f>IF(AND(I58="Ja",Inddata!P64=""),"Nej",IF(I58="Ja",Inddata!P64,""))</f>
        <v/>
      </c>
      <c r="T58" s="21" t="str">
        <f>IF(AND(I58="Ja",Inddata!Q64=""),0,IF(I58="Ja",Inddata!Q64,""))</f>
        <v/>
      </c>
      <c r="U58" s="22" t="str">
        <f>IF(AND(I58="Ja",Inddata!R64=""),80,IF(I58="Ja",Inddata!R64,""))</f>
        <v/>
      </c>
    </row>
    <row r="59" spans="1:21" x14ac:dyDescent="0.3">
      <c r="A59" s="4" t="str">
        <f>IF(Inddata!A65="","",Inddata!A65)</f>
        <v/>
      </c>
      <c r="B59" s="4" t="str">
        <f>IF(Inddata!B65="","",Inddata!B65)</f>
        <v/>
      </c>
      <c r="C59" s="4" t="str">
        <f>IF(Inddata!C65="","",Inddata!C65)</f>
        <v/>
      </c>
      <c r="D59" s="4" t="str">
        <f>IF(Inddata!D65="","",Inddata!D65)</f>
        <v/>
      </c>
      <c r="E59" s="4" t="str">
        <f>IF(Inddata!E65="","",Inddata!E65)</f>
        <v/>
      </c>
      <c r="F59" s="4" t="str">
        <f>IF(Inddata!F65="","",Inddata!F65)</f>
        <v/>
      </c>
      <c r="G59" s="20" t="str">
        <f>IF(Inddata!G65=0,"",Inddata!G65)</f>
        <v/>
      </c>
      <c r="H59" s="9" t="str">
        <f>IF(Inddata!H65="","",Inddata!H65)</f>
        <v/>
      </c>
      <c r="I59" s="4" t="str">
        <f t="shared" si="0"/>
        <v>Nej</v>
      </c>
      <c r="J59" s="20" t="str">
        <f t="shared" si="1"/>
        <v/>
      </c>
      <c r="K59" s="9" t="str">
        <f t="shared" si="2"/>
        <v/>
      </c>
      <c r="L59" s="9" t="str">
        <f>IF(AND(I59="Ja",Inddata!I65=""),10,IF(I59="Ja",Inddata!I65,""))</f>
        <v/>
      </c>
      <c r="M59" s="21" t="str">
        <f>IF(AND(I59="Ja",Inddata!J65=""),2,IF(I59="Ja",Inddata!J65,""))</f>
        <v/>
      </c>
      <c r="N59" s="4" t="str">
        <f>IF(AND(I59="Ja",Inddata!K65=""),"Nej",IF(I59="Ja",Inddata!K65,""))</f>
        <v/>
      </c>
      <c r="O59" s="6" t="str">
        <f>IF(AND(I59="Ja",Inddata!L65=""),3.5,IF(I59="Ja",Inddata!L65,""))</f>
        <v/>
      </c>
      <c r="P59" s="6" t="str">
        <f>IF(AND(I59="Ja",Inddata!M65=""),0.5,IF(I59="Ja",Inddata!M65,""))</f>
        <v/>
      </c>
      <c r="Q59" s="21" t="str">
        <f>IF(AND(I59="Ja",Inddata!N65=""),2,IF(I59="Ja",Inddata!N65,""))</f>
        <v/>
      </c>
      <c r="R59" s="4" t="str">
        <f>IF(AND(I59="Ja",Inddata!O65=""),"Nej",IF(I59="Ja",Inddata!O65,""))</f>
        <v/>
      </c>
      <c r="S59" s="4" t="str">
        <f>IF(AND(I59="Ja",Inddata!P65=""),"Nej",IF(I59="Ja",Inddata!P65,""))</f>
        <v/>
      </c>
      <c r="T59" s="21" t="str">
        <f>IF(AND(I59="Ja",Inddata!Q65=""),0,IF(I59="Ja",Inddata!Q65,""))</f>
        <v/>
      </c>
      <c r="U59" s="22" t="str">
        <f>IF(AND(I59="Ja",Inddata!R65=""),80,IF(I59="Ja",Inddata!R65,""))</f>
        <v/>
      </c>
    </row>
    <row r="60" spans="1:21" x14ac:dyDescent="0.3">
      <c r="A60" s="4" t="str">
        <f>IF(Inddata!A66="","",Inddata!A66)</f>
        <v/>
      </c>
      <c r="B60" s="4" t="str">
        <f>IF(Inddata!B66="","",Inddata!B66)</f>
        <v/>
      </c>
      <c r="C60" s="4" t="str">
        <f>IF(Inddata!C66="","",Inddata!C66)</f>
        <v/>
      </c>
      <c r="D60" s="4" t="str">
        <f>IF(Inddata!D66="","",Inddata!D66)</f>
        <v/>
      </c>
      <c r="E60" s="4" t="str">
        <f>IF(Inddata!E66="","",Inddata!E66)</f>
        <v/>
      </c>
      <c r="F60" s="4" t="str">
        <f>IF(Inddata!F66="","",Inddata!F66)</f>
        <v/>
      </c>
      <c r="G60" s="20" t="str">
        <f>IF(Inddata!G66=0,"",Inddata!G66)</f>
        <v/>
      </c>
      <c r="H60" s="9" t="str">
        <f>IF(Inddata!H66="","",Inddata!H66)</f>
        <v/>
      </c>
      <c r="I60" s="4" t="str">
        <f t="shared" si="0"/>
        <v>Nej</v>
      </c>
      <c r="J60" s="20" t="str">
        <f t="shared" si="1"/>
        <v/>
      </c>
      <c r="K60" s="9" t="str">
        <f t="shared" si="2"/>
        <v/>
      </c>
      <c r="L60" s="9" t="str">
        <f>IF(AND(I60="Ja",Inddata!I66=""),10,IF(I60="Ja",Inddata!I66,""))</f>
        <v/>
      </c>
      <c r="M60" s="21" t="str">
        <f>IF(AND(I60="Ja",Inddata!J66=""),2,IF(I60="Ja",Inddata!J66,""))</f>
        <v/>
      </c>
      <c r="N60" s="4" t="str">
        <f>IF(AND(I60="Ja",Inddata!K66=""),"Nej",IF(I60="Ja",Inddata!K66,""))</f>
        <v/>
      </c>
      <c r="O60" s="6" t="str">
        <f>IF(AND(I60="Ja",Inddata!L66=""),3.5,IF(I60="Ja",Inddata!L66,""))</f>
        <v/>
      </c>
      <c r="P60" s="6" t="str">
        <f>IF(AND(I60="Ja",Inddata!M66=""),0.5,IF(I60="Ja",Inddata!M66,""))</f>
        <v/>
      </c>
      <c r="Q60" s="21" t="str">
        <f>IF(AND(I60="Ja",Inddata!N66=""),2,IF(I60="Ja",Inddata!N66,""))</f>
        <v/>
      </c>
      <c r="R60" s="4" t="str">
        <f>IF(AND(I60="Ja",Inddata!O66=""),"Nej",IF(I60="Ja",Inddata!O66,""))</f>
        <v/>
      </c>
      <c r="S60" s="4" t="str">
        <f>IF(AND(I60="Ja",Inddata!P66=""),"Nej",IF(I60="Ja",Inddata!P66,""))</f>
        <v/>
      </c>
      <c r="T60" s="21" t="str">
        <f>IF(AND(I60="Ja",Inddata!Q66=""),0,IF(I60="Ja",Inddata!Q66,""))</f>
        <v/>
      </c>
      <c r="U60" s="22" t="str">
        <f>IF(AND(I60="Ja",Inddata!R66=""),80,IF(I60="Ja",Inddata!R66,""))</f>
        <v/>
      </c>
    </row>
    <row r="61" spans="1:21" x14ac:dyDescent="0.3">
      <c r="A61" s="4" t="str">
        <f>IF(Inddata!A67="","",Inddata!A67)</f>
        <v/>
      </c>
      <c r="B61" s="4" t="str">
        <f>IF(Inddata!B67="","",Inddata!B67)</f>
        <v/>
      </c>
      <c r="C61" s="4" t="str">
        <f>IF(Inddata!C67="","",Inddata!C67)</f>
        <v/>
      </c>
      <c r="D61" s="4" t="str">
        <f>IF(Inddata!D67="","",Inddata!D67)</f>
        <v/>
      </c>
      <c r="E61" s="4" t="str">
        <f>IF(Inddata!E67="","",Inddata!E67)</f>
        <v/>
      </c>
      <c r="F61" s="4" t="str">
        <f>IF(Inddata!F67="","",Inddata!F67)</f>
        <v/>
      </c>
      <c r="G61" s="20" t="str">
        <f>IF(Inddata!G67=0,"",Inddata!G67)</f>
        <v/>
      </c>
      <c r="H61" s="9" t="str">
        <f>IF(Inddata!H67="","",Inddata!H67)</f>
        <v/>
      </c>
      <c r="I61" s="4" t="str">
        <f t="shared" si="0"/>
        <v>Nej</v>
      </c>
      <c r="J61" s="20" t="str">
        <f t="shared" si="1"/>
        <v/>
      </c>
      <c r="K61" s="9" t="str">
        <f t="shared" si="2"/>
        <v/>
      </c>
      <c r="L61" s="9" t="str">
        <f>IF(AND(I61="Ja",Inddata!I67=""),10,IF(I61="Ja",Inddata!I67,""))</f>
        <v/>
      </c>
      <c r="M61" s="21" t="str">
        <f>IF(AND(I61="Ja",Inddata!J67=""),2,IF(I61="Ja",Inddata!J67,""))</f>
        <v/>
      </c>
      <c r="N61" s="4" t="str">
        <f>IF(AND(I61="Ja",Inddata!K67=""),"Nej",IF(I61="Ja",Inddata!K67,""))</f>
        <v/>
      </c>
      <c r="O61" s="6" t="str">
        <f>IF(AND(I61="Ja",Inddata!L67=""),3.5,IF(I61="Ja",Inddata!L67,""))</f>
        <v/>
      </c>
      <c r="P61" s="6" t="str">
        <f>IF(AND(I61="Ja",Inddata!M67=""),0.5,IF(I61="Ja",Inddata!M67,""))</f>
        <v/>
      </c>
      <c r="Q61" s="21" t="str">
        <f>IF(AND(I61="Ja",Inddata!N67=""),2,IF(I61="Ja",Inddata!N67,""))</f>
        <v/>
      </c>
      <c r="R61" s="4" t="str">
        <f>IF(AND(I61="Ja",Inddata!O67=""),"Nej",IF(I61="Ja",Inddata!O67,""))</f>
        <v/>
      </c>
      <c r="S61" s="4" t="str">
        <f>IF(AND(I61="Ja",Inddata!P67=""),"Nej",IF(I61="Ja",Inddata!P67,""))</f>
        <v/>
      </c>
      <c r="T61" s="21" t="str">
        <f>IF(AND(I61="Ja",Inddata!Q67=""),0,IF(I61="Ja",Inddata!Q67,""))</f>
        <v/>
      </c>
      <c r="U61" s="22" t="str">
        <f>IF(AND(I61="Ja",Inddata!R67=""),80,IF(I61="Ja",Inddata!R67,""))</f>
        <v/>
      </c>
    </row>
    <row r="62" spans="1:21" x14ac:dyDescent="0.3">
      <c r="A62" s="4" t="str">
        <f>IF(Inddata!A68="","",Inddata!A68)</f>
        <v/>
      </c>
      <c r="B62" s="4" t="str">
        <f>IF(Inddata!B68="","",Inddata!B68)</f>
        <v/>
      </c>
      <c r="C62" s="4" t="str">
        <f>IF(Inddata!C68="","",Inddata!C68)</f>
        <v/>
      </c>
      <c r="D62" s="4" t="str">
        <f>IF(Inddata!D68="","",Inddata!D68)</f>
        <v/>
      </c>
      <c r="E62" s="4" t="str">
        <f>IF(Inddata!E68="","",Inddata!E68)</f>
        <v/>
      </c>
      <c r="F62" s="4" t="str">
        <f>IF(Inddata!F68="","",Inddata!F68)</f>
        <v/>
      </c>
      <c r="G62" s="20" t="str">
        <f>IF(Inddata!G68=0,"",Inddata!G68)</f>
        <v/>
      </c>
      <c r="H62" s="9" t="str">
        <f>IF(Inddata!H68="","",Inddata!H68)</f>
        <v/>
      </c>
      <c r="I62" s="4" t="str">
        <f t="shared" si="0"/>
        <v>Nej</v>
      </c>
      <c r="J62" s="20" t="str">
        <f t="shared" si="1"/>
        <v/>
      </c>
      <c r="K62" s="9" t="str">
        <f t="shared" si="2"/>
        <v/>
      </c>
      <c r="L62" s="9" t="str">
        <f>IF(AND(I62="Ja",Inddata!I68=""),10,IF(I62="Ja",Inddata!I68,""))</f>
        <v/>
      </c>
      <c r="M62" s="21" t="str">
        <f>IF(AND(I62="Ja",Inddata!J68=""),2,IF(I62="Ja",Inddata!J68,""))</f>
        <v/>
      </c>
      <c r="N62" s="4" t="str">
        <f>IF(AND(I62="Ja",Inddata!K68=""),"Nej",IF(I62="Ja",Inddata!K68,""))</f>
        <v/>
      </c>
      <c r="O62" s="6" t="str">
        <f>IF(AND(I62="Ja",Inddata!L68=""),3.5,IF(I62="Ja",Inddata!L68,""))</f>
        <v/>
      </c>
      <c r="P62" s="6" t="str">
        <f>IF(AND(I62="Ja",Inddata!M68=""),0.5,IF(I62="Ja",Inddata!M68,""))</f>
        <v/>
      </c>
      <c r="Q62" s="21" t="str">
        <f>IF(AND(I62="Ja",Inddata!N68=""),2,IF(I62="Ja",Inddata!N68,""))</f>
        <v/>
      </c>
      <c r="R62" s="4" t="str">
        <f>IF(AND(I62="Ja",Inddata!O68=""),"Nej",IF(I62="Ja",Inddata!O68,""))</f>
        <v/>
      </c>
      <c r="S62" s="4" t="str">
        <f>IF(AND(I62="Ja",Inddata!P68=""),"Nej",IF(I62="Ja",Inddata!P68,""))</f>
        <v/>
      </c>
      <c r="T62" s="21" t="str">
        <f>IF(AND(I62="Ja",Inddata!Q68=""),0,IF(I62="Ja",Inddata!Q68,""))</f>
        <v/>
      </c>
      <c r="U62" s="22" t="str">
        <f>IF(AND(I62="Ja",Inddata!R68=""),80,IF(I62="Ja",Inddata!R68,""))</f>
        <v/>
      </c>
    </row>
    <row r="63" spans="1:21" x14ac:dyDescent="0.3">
      <c r="A63" s="4" t="str">
        <f>IF(Inddata!A69="","",Inddata!A69)</f>
        <v/>
      </c>
      <c r="B63" s="4" t="str">
        <f>IF(Inddata!B69="","",Inddata!B69)</f>
        <v/>
      </c>
      <c r="C63" s="4" t="str">
        <f>IF(Inddata!C69="","",Inddata!C69)</f>
        <v/>
      </c>
      <c r="D63" s="4" t="str">
        <f>IF(Inddata!D69="","",Inddata!D69)</f>
        <v/>
      </c>
      <c r="E63" s="4" t="str">
        <f>IF(Inddata!E69="","",Inddata!E69)</f>
        <v/>
      </c>
      <c r="F63" s="4" t="str">
        <f>IF(Inddata!F69="","",Inddata!F69)</f>
        <v/>
      </c>
      <c r="G63" s="20" t="str">
        <f>IF(Inddata!G69=0,"",Inddata!G69)</f>
        <v/>
      </c>
      <c r="H63" s="9" t="str">
        <f>IF(Inddata!H69="","",Inddata!H69)</f>
        <v/>
      </c>
      <c r="I63" s="4" t="str">
        <f t="shared" si="0"/>
        <v>Nej</v>
      </c>
      <c r="J63" s="20" t="str">
        <f t="shared" si="1"/>
        <v/>
      </c>
      <c r="K63" s="9" t="str">
        <f t="shared" si="2"/>
        <v/>
      </c>
      <c r="L63" s="9" t="str">
        <f>IF(AND(I63="Ja",Inddata!I69=""),10,IF(I63="Ja",Inddata!I69,""))</f>
        <v/>
      </c>
      <c r="M63" s="21" t="str">
        <f>IF(AND(I63="Ja",Inddata!J69=""),2,IF(I63="Ja",Inddata!J69,""))</f>
        <v/>
      </c>
      <c r="N63" s="4" t="str">
        <f>IF(AND(I63="Ja",Inddata!K69=""),"Nej",IF(I63="Ja",Inddata!K69,""))</f>
        <v/>
      </c>
      <c r="O63" s="6" t="str">
        <f>IF(AND(I63="Ja",Inddata!L69=""),3.5,IF(I63="Ja",Inddata!L69,""))</f>
        <v/>
      </c>
      <c r="P63" s="6" t="str">
        <f>IF(AND(I63="Ja",Inddata!M69=""),0.5,IF(I63="Ja",Inddata!M69,""))</f>
        <v/>
      </c>
      <c r="Q63" s="21" t="str">
        <f>IF(AND(I63="Ja",Inddata!N69=""),2,IF(I63="Ja",Inddata!N69,""))</f>
        <v/>
      </c>
      <c r="R63" s="4" t="str">
        <f>IF(AND(I63="Ja",Inddata!O69=""),"Nej",IF(I63="Ja",Inddata!O69,""))</f>
        <v/>
      </c>
      <c r="S63" s="4" t="str">
        <f>IF(AND(I63="Ja",Inddata!P69=""),"Nej",IF(I63="Ja",Inddata!P69,""))</f>
        <v/>
      </c>
      <c r="T63" s="21" t="str">
        <f>IF(AND(I63="Ja",Inddata!Q69=""),0,IF(I63="Ja",Inddata!Q69,""))</f>
        <v/>
      </c>
      <c r="U63" s="22" t="str">
        <f>IF(AND(I63="Ja",Inddata!R69=""),80,IF(I63="Ja",Inddata!R69,""))</f>
        <v/>
      </c>
    </row>
    <row r="64" spans="1:21" x14ac:dyDescent="0.3">
      <c r="A64" s="4" t="str">
        <f>IF(Inddata!A70="","",Inddata!A70)</f>
        <v/>
      </c>
      <c r="B64" s="4" t="str">
        <f>IF(Inddata!B70="","",Inddata!B70)</f>
        <v/>
      </c>
      <c r="C64" s="4" t="str">
        <f>IF(Inddata!C70="","",Inddata!C70)</f>
        <v/>
      </c>
      <c r="D64" s="4" t="str">
        <f>IF(Inddata!D70="","",Inddata!D70)</f>
        <v/>
      </c>
      <c r="E64" s="4" t="str">
        <f>IF(Inddata!E70="","",Inddata!E70)</f>
        <v/>
      </c>
      <c r="F64" s="4" t="str">
        <f>IF(Inddata!F70="","",Inddata!F70)</f>
        <v/>
      </c>
      <c r="G64" s="20" t="str">
        <f>IF(Inddata!G70=0,"",Inddata!G70)</f>
        <v/>
      </c>
      <c r="H64" s="9" t="str">
        <f>IF(Inddata!H70="","",Inddata!H70)</f>
        <v/>
      </c>
      <c r="I64" s="4" t="str">
        <f t="shared" si="0"/>
        <v>Nej</v>
      </c>
      <c r="J64" s="20" t="str">
        <f t="shared" si="1"/>
        <v/>
      </c>
      <c r="K64" s="9" t="str">
        <f t="shared" si="2"/>
        <v/>
      </c>
      <c r="L64" s="9" t="str">
        <f>IF(AND(I64="Ja",Inddata!I70=""),10,IF(I64="Ja",Inddata!I70,""))</f>
        <v/>
      </c>
      <c r="M64" s="21" t="str">
        <f>IF(AND(I64="Ja",Inddata!J70=""),2,IF(I64="Ja",Inddata!J70,""))</f>
        <v/>
      </c>
      <c r="N64" s="4" t="str">
        <f>IF(AND(I64="Ja",Inddata!K70=""),"Nej",IF(I64="Ja",Inddata!K70,""))</f>
        <v/>
      </c>
      <c r="O64" s="6" t="str">
        <f>IF(AND(I64="Ja",Inddata!L70=""),3.5,IF(I64="Ja",Inddata!L70,""))</f>
        <v/>
      </c>
      <c r="P64" s="6" t="str">
        <f>IF(AND(I64="Ja",Inddata!M70=""),0.5,IF(I64="Ja",Inddata!M70,""))</f>
        <v/>
      </c>
      <c r="Q64" s="21" t="str">
        <f>IF(AND(I64="Ja",Inddata!N70=""),2,IF(I64="Ja",Inddata!N70,""))</f>
        <v/>
      </c>
      <c r="R64" s="4" t="str">
        <f>IF(AND(I64="Ja",Inddata!O70=""),"Nej",IF(I64="Ja",Inddata!O70,""))</f>
        <v/>
      </c>
      <c r="S64" s="4" t="str">
        <f>IF(AND(I64="Ja",Inddata!P70=""),"Nej",IF(I64="Ja",Inddata!P70,""))</f>
        <v/>
      </c>
      <c r="T64" s="21" t="str">
        <f>IF(AND(I64="Ja",Inddata!Q70=""),0,IF(I64="Ja",Inddata!Q70,""))</f>
        <v/>
      </c>
      <c r="U64" s="22" t="str">
        <f>IF(AND(I64="Ja",Inddata!R70=""),80,IF(I64="Ja",Inddata!R70,""))</f>
        <v/>
      </c>
    </row>
    <row r="65" spans="1:21" x14ac:dyDescent="0.3">
      <c r="A65" s="4" t="str">
        <f>IF(Inddata!A71="","",Inddata!A71)</f>
        <v/>
      </c>
      <c r="B65" s="4" t="str">
        <f>IF(Inddata!B71="","",Inddata!B71)</f>
        <v/>
      </c>
      <c r="C65" s="4" t="str">
        <f>IF(Inddata!C71="","",Inddata!C71)</f>
        <v/>
      </c>
      <c r="D65" s="4" t="str">
        <f>IF(Inddata!D71="","",Inddata!D71)</f>
        <v/>
      </c>
      <c r="E65" s="4" t="str">
        <f>IF(Inddata!E71="","",Inddata!E71)</f>
        <v/>
      </c>
      <c r="F65" s="4" t="str">
        <f>IF(Inddata!F71="","",Inddata!F71)</f>
        <v/>
      </c>
      <c r="G65" s="20" t="str">
        <f>IF(Inddata!G71=0,"",Inddata!G71)</f>
        <v/>
      </c>
      <c r="H65" s="9" t="str">
        <f>IF(Inddata!H71="","",Inddata!H71)</f>
        <v/>
      </c>
      <c r="I65" s="4" t="str">
        <f t="shared" si="0"/>
        <v>Nej</v>
      </c>
      <c r="J65" s="20" t="str">
        <f t="shared" si="1"/>
        <v/>
      </c>
      <c r="K65" s="9" t="str">
        <f t="shared" si="2"/>
        <v/>
      </c>
      <c r="L65" s="9" t="str">
        <f>IF(AND(I65="Ja",Inddata!I71=""),10,IF(I65="Ja",Inddata!I71,""))</f>
        <v/>
      </c>
      <c r="M65" s="21" t="str">
        <f>IF(AND(I65="Ja",Inddata!J71=""),2,IF(I65="Ja",Inddata!J71,""))</f>
        <v/>
      </c>
      <c r="N65" s="4" t="str">
        <f>IF(AND(I65="Ja",Inddata!K71=""),"Nej",IF(I65="Ja",Inddata!K71,""))</f>
        <v/>
      </c>
      <c r="O65" s="6" t="str">
        <f>IF(AND(I65="Ja",Inddata!L71=""),3.5,IF(I65="Ja",Inddata!L71,""))</f>
        <v/>
      </c>
      <c r="P65" s="6" t="str">
        <f>IF(AND(I65="Ja",Inddata!M71=""),0.5,IF(I65="Ja",Inddata!M71,""))</f>
        <v/>
      </c>
      <c r="Q65" s="21" t="str">
        <f>IF(AND(I65="Ja",Inddata!N71=""),2,IF(I65="Ja",Inddata!N71,""))</f>
        <v/>
      </c>
      <c r="R65" s="4" t="str">
        <f>IF(AND(I65="Ja",Inddata!O71=""),"Nej",IF(I65="Ja",Inddata!O71,""))</f>
        <v/>
      </c>
      <c r="S65" s="4" t="str">
        <f>IF(AND(I65="Ja",Inddata!P71=""),"Nej",IF(I65="Ja",Inddata!P71,""))</f>
        <v/>
      </c>
      <c r="T65" s="21" t="str">
        <f>IF(AND(I65="Ja",Inddata!Q71=""),0,IF(I65="Ja",Inddata!Q71,""))</f>
        <v/>
      </c>
      <c r="U65" s="22" t="str">
        <f>IF(AND(I65="Ja",Inddata!R71=""),80,IF(I65="Ja",Inddata!R71,""))</f>
        <v/>
      </c>
    </row>
    <row r="66" spans="1:21" x14ac:dyDescent="0.3">
      <c r="A66" s="4" t="str">
        <f>IF(Inddata!A72="","",Inddata!A72)</f>
        <v/>
      </c>
      <c r="B66" s="4" t="str">
        <f>IF(Inddata!B72="","",Inddata!B72)</f>
        <v/>
      </c>
      <c r="C66" s="4" t="str">
        <f>IF(Inddata!C72="","",Inddata!C72)</f>
        <v/>
      </c>
      <c r="D66" s="4" t="str">
        <f>IF(Inddata!D72="","",Inddata!D72)</f>
        <v/>
      </c>
      <c r="E66" s="4" t="str">
        <f>IF(Inddata!E72="","",Inddata!E72)</f>
        <v/>
      </c>
      <c r="F66" s="4" t="str">
        <f>IF(Inddata!F72="","",Inddata!F72)</f>
        <v/>
      </c>
      <c r="G66" s="20" t="str">
        <f>IF(Inddata!G72=0,"",Inddata!G72)</f>
        <v/>
      </c>
      <c r="H66" s="9" t="str">
        <f>IF(Inddata!H72="","",Inddata!H72)</f>
        <v/>
      </c>
      <c r="I66" s="4" t="str">
        <f t="shared" si="0"/>
        <v>Nej</v>
      </c>
      <c r="J66" s="20" t="str">
        <f t="shared" si="1"/>
        <v/>
      </c>
      <c r="K66" s="9" t="str">
        <f t="shared" si="2"/>
        <v/>
      </c>
      <c r="L66" s="9" t="str">
        <f>IF(AND(I66="Ja",Inddata!I72=""),10,IF(I66="Ja",Inddata!I72,""))</f>
        <v/>
      </c>
      <c r="M66" s="21" t="str">
        <f>IF(AND(I66="Ja",Inddata!J72=""),2,IF(I66="Ja",Inddata!J72,""))</f>
        <v/>
      </c>
      <c r="N66" s="4" t="str">
        <f>IF(AND(I66="Ja",Inddata!K72=""),"Nej",IF(I66="Ja",Inddata!K72,""))</f>
        <v/>
      </c>
      <c r="O66" s="6" t="str">
        <f>IF(AND(I66="Ja",Inddata!L72=""),3.5,IF(I66="Ja",Inddata!L72,""))</f>
        <v/>
      </c>
      <c r="P66" s="6" t="str">
        <f>IF(AND(I66="Ja",Inddata!M72=""),0.5,IF(I66="Ja",Inddata!M72,""))</f>
        <v/>
      </c>
      <c r="Q66" s="21" t="str">
        <f>IF(AND(I66="Ja",Inddata!N72=""),2,IF(I66="Ja",Inddata!N72,""))</f>
        <v/>
      </c>
      <c r="R66" s="4" t="str">
        <f>IF(AND(I66="Ja",Inddata!O72=""),"Nej",IF(I66="Ja",Inddata!O72,""))</f>
        <v/>
      </c>
      <c r="S66" s="4" t="str">
        <f>IF(AND(I66="Ja",Inddata!P72=""),"Nej",IF(I66="Ja",Inddata!P72,""))</f>
        <v/>
      </c>
      <c r="T66" s="21" t="str">
        <f>IF(AND(I66="Ja",Inddata!Q72=""),0,IF(I66="Ja",Inddata!Q72,""))</f>
        <v/>
      </c>
      <c r="U66" s="22" t="str">
        <f>IF(AND(I66="Ja",Inddata!R72=""),80,IF(I66="Ja",Inddata!R72,""))</f>
        <v/>
      </c>
    </row>
    <row r="67" spans="1:21" x14ac:dyDescent="0.3">
      <c r="A67" s="4" t="str">
        <f>IF(Inddata!A73="","",Inddata!A73)</f>
        <v/>
      </c>
      <c r="B67" s="4" t="str">
        <f>IF(Inddata!B73="","",Inddata!B73)</f>
        <v/>
      </c>
      <c r="C67" s="4" t="str">
        <f>IF(Inddata!C73="","",Inddata!C73)</f>
        <v/>
      </c>
      <c r="D67" s="4" t="str">
        <f>IF(Inddata!D73="","",Inddata!D73)</f>
        <v/>
      </c>
      <c r="E67" s="4" t="str">
        <f>IF(Inddata!E73="","",Inddata!E73)</f>
        <v/>
      </c>
      <c r="F67" s="4" t="str">
        <f>IF(Inddata!F73="","",Inddata!F73)</f>
        <v/>
      </c>
      <c r="G67" s="20" t="str">
        <f>IF(Inddata!G73=0,"",Inddata!G73)</f>
        <v/>
      </c>
      <c r="H67" s="9" t="str">
        <f>IF(Inddata!H73="","",Inddata!H73)</f>
        <v/>
      </c>
      <c r="I67" s="4" t="str">
        <f t="shared" si="0"/>
        <v>Nej</v>
      </c>
      <c r="J67" s="20" t="str">
        <f t="shared" si="1"/>
        <v/>
      </c>
      <c r="K67" s="9" t="str">
        <f t="shared" si="2"/>
        <v/>
      </c>
      <c r="L67" s="9" t="str">
        <f>IF(AND(I67="Ja",Inddata!I73=""),10,IF(I67="Ja",Inddata!I73,""))</f>
        <v/>
      </c>
      <c r="M67" s="21" t="str">
        <f>IF(AND(I67="Ja",Inddata!J73=""),2,IF(I67="Ja",Inddata!J73,""))</f>
        <v/>
      </c>
      <c r="N67" s="4" t="str">
        <f>IF(AND(I67="Ja",Inddata!K73=""),"Nej",IF(I67="Ja",Inddata!K73,""))</f>
        <v/>
      </c>
      <c r="O67" s="6" t="str">
        <f>IF(AND(I67="Ja",Inddata!L73=""),3.5,IF(I67="Ja",Inddata!L73,""))</f>
        <v/>
      </c>
      <c r="P67" s="6" t="str">
        <f>IF(AND(I67="Ja",Inddata!M73=""),0.5,IF(I67="Ja",Inddata!M73,""))</f>
        <v/>
      </c>
      <c r="Q67" s="21" t="str">
        <f>IF(AND(I67="Ja",Inddata!N73=""),2,IF(I67="Ja",Inddata!N73,""))</f>
        <v/>
      </c>
      <c r="R67" s="4" t="str">
        <f>IF(AND(I67="Ja",Inddata!O73=""),"Nej",IF(I67="Ja",Inddata!O73,""))</f>
        <v/>
      </c>
      <c r="S67" s="4" t="str">
        <f>IF(AND(I67="Ja",Inddata!P73=""),"Nej",IF(I67="Ja",Inddata!P73,""))</f>
        <v/>
      </c>
      <c r="T67" s="21" t="str">
        <f>IF(AND(I67="Ja",Inddata!Q73=""),0,IF(I67="Ja",Inddata!Q73,""))</f>
        <v/>
      </c>
      <c r="U67" s="22" t="str">
        <f>IF(AND(I67="Ja",Inddata!R73=""),80,IF(I67="Ja",Inddata!R73,""))</f>
        <v/>
      </c>
    </row>
    <row r="68" spans="1:21" x14ac:dyDescent="0.3">
      <c r="A68" s="4" t="str">
        <f>IF(Inddata!A74="","",Inddata!A74)</f>
        <v/>
      </c>
      <c r="B68" s="4" t="str">
        <f>IF(Inddata!B74="","",Inddata!B74)</f>
        <v/>
      </c>
      <c r="C68" s="4" t="str">
        <f>IF(Inddata!C74="","",Inddata!C74)</f>
        <v/>
      </c>
      <c r="D68" s="4" t="str">
        <f>IF(Inddata!D74="","",Inddata!D74)</f>
        <v/>
      </c>
      <c r="E68" s="4" t="str">
        <f>IF(Inddata!E74="","",Inddata!E74)</f>
        <v/>
      </c>
      <c r="F68" s="4" t="str">
        <f>IF(Inddata!F74="","",Inddata!F74)</f>
        <v/>
      </c>
      <c r="G68" s="20" t="str">
        <f>IF(Inddata!G74=0,"",Inddata!G74)</f>
        <v/>
      </c>
      <c r="H68" s="9" t="str">
        <f>IF(Inddata!H74="","",Inddata!H74)</f>
        <v/>
      </c>
      <c r="I68" s="4" t="str">
        <f t="shared" si="0"/>
        <v>Nej</v>
      </c>
      <c r="J68" s="20" t="str">
        <f t="shared" si="1"/>
        <v/>
      </c>
      <c r="K68" s="9" t="str">
        <f t="shared" si="2"/>
        <v/>
      </c>
      <c r="L68" s="9" t="str">
        <f>IF(AND(I68="Ja",Inddata!I74=""),10,IF(I68="Ja",Inddata!I74,""))</f>
        <v/>
      </c>
      <c r="M68" s="21" t="str">
        <f>IF(AND(I68="Ja",Inddata!J74=""),2,IF(I68="Ja",Inddata!J74,""))</f>
        <v/>
      </c>
      <c r="N68" s="4" t="str">
        <f>IF(AND(I68="Ja",Inddata!K74=""),"Nej",IF(I68="Ja",Inddata!K74,""))</f>
        <v/>
      </c>
      <c r="O68" s="6" t="str">
        <f>IF(AND(I68="Ja",Inddata!L74=""),3.5,IF(I68="Ja",Inddata!L74,""))</f>
        <v/>
      </c>
      <c r="P68" s="6" t="str">
        <f>IF(AND(I68="Ja",Inddata!M74=""),0.5,IF(I68="Ja",Inddata!M74,""))</f>
        <v/>
      </c>
      <c r="Q68" s="21" t="str">
        <f>IF(AND(I68="Ja",Inddata!N74=""),2,IF(I68="Ja",Inddata!N74,""))</f>
        <v/>
      </c>
      <c r="R68" s="4" t="str">
        <f>IF(AND(I68="Ja",Inddata!O74=""),"Nej",IF(I68="Ja",Inddata!O74,""))</f>
        <v/>
      </c>
      <c r="S68" s="4" t="str">
        <f>IF(AND(I68="Ja",Inddata!P74=""),"Nej",IF(I68="Ja",Inddata!P74,""))</f>
        <v/>
      </c>
      <c r="T68" s="21" t="str">
        <f>IF(AND(I68="Ja",Inddata!Q74=""),0,IF(I68="Ja",Inddata!Q74,""))</f>
        <v/>
      </c>
      <c r="U68" s="22" t="str">
        <f>IF(AND(I68="Ja",Inddata!R74=""),80,IF(I68="Ja",Inddata!R74,""))</f>
        <v/>
      </c>
    </row>
    <row r="69" spans="1:21" x14ac:dyDescent="0.3">
      <c r="A69" s="4" t="str">
        <f>IF(Inddata!A75="","",Inddata!A75)</f>
        <v/>
      </c>
      <c r="B69" s="4" t="str">
        <f>IF(Inddata!B75="","",Inddata!B75)</f>
        <v/>
      </c>
      <c r="C69" s="4" t="str">
        <f>IF(Inddata!C75="","",Inddata!C75)</f>
        <v/>
      </c>
      <c r="D69" s="4" t="str">
        <f>IF(Inddata!D75="","",Inddata!D75)</f>
        <v/>
      </c>
      <c r="E69" s="4" t="str">
        <f>IF(Inddata!E75="","",Inddata!E75)</f>
        <v/>
      </c>
      <c r="F69" s="4" t="str">
        <f>IF(Inddata!F75="","",Inddata!F75)</f>
        <v/>
      </c>
      <c r="G69" s="20" t="str">
        <f>IF(Inddata!G75=0,"",Inddata!G75)</f>
        <v/>
      </c>
      <c r="H69" s="9" t="str">
        <f>IF(Inddata!H75="","",Inddata!H75)</f>
        <v/>
      </c>
      <c r="I69" s="4" t="str">
        <f t="shared" si="0"/>
        <v>Nej</v>
      </c>
      <c r="J69" s="20" t="str">
        <f t="shared" si="1"/>
        <v/>
      </c>
      <c r="K69" s="9" t="str">
        <f t="shared" si="2"/>
        <v/>
      </c>
      <c r="L69" s="9" t="str">
        <f>IF(AND(I69="Ja",Inddata!I75=""),10,IF(I69="Ja",Inddata!I75,""))</f>
        <v/>
      </c>
      <c r="M69" s="21" t="str">
        <f>IF(AND(I69="Ja",Inddata!J75=""),2,IF(I69="Ja",Inddata!J75,""))</f>
        <v/>
      </c>
      <c r="N69" s="4" t="str">
        <f>IF(AND(I69="Ja",Inddata!K75=""),"Nej",IF(I69="Ja",Inddata!K75,""))</f>
        <v/>
      </c>
      <c r="O69" s="6" t="str">
        <f>IF(AND(I69="Ja",Inddata!L75=""),3.5,IF(I69="Ja",Inddata!L75,""))</f>
        <v/>
      </c>
      <c r="P69" s="6" t="str">
        <f>IF(AND(I69="Ja",Inddata!M75=""),0.5,IF(I69="Ja",Inddata!M75,""))</f>
        <v/>
      </c>
      <c r="Q69" s="21" t="str">
        <f>IF(AND(I69="Ja",Inddata!N75=""),2,IF(I69="Ja",Inddata!N75,""))</f>
        <v/>
      </c>
      <c r="R69" s="4" t="str">
        <f>IF(AND(I69="Ja",Inddata!O75=""),"Nej",IF(I69="Ja",Inddata!O75,""))</f>
        <v/>
      </c>
      <c r="S69" s="4" t="str">
        <f>IF(AND(I69="Ja",Inddata!P75=""),"Nej",IF(I69="Ja",Inddata!P75,""))</f>
        <v/>
      </c>
      <c r="T69" s="21" t="str">
        <f>IF(AND(I69="Ja",Inddata!Q75=""),0,IF(I69="Ja",Inddata!Q75,""))</f>
        <v/>
      </c>
      <c r="U69" s="22" t="str">
        <f>IF(AND(I69="Ja",Inddata!R75=""),80,IF(I69="Ja",Inddata!R75,""))</f>
        <v/>
      </c>
    </row>
    <row r="70" spans="1:21" x14ac:dyDescent="0.3">
      <c r="A70" s="4" t="str">
        <f>IF(Inddata!A76="","",Inddata!A76)</f>
        <v/>
      </c>
      <c r="B70" s="4" t="str">
        <f>IF(Inddata!B76="","",Inddata!B76)</f>
        <v/>
      </c>
      <c r="C70" s="4" t="str">
        <f>IF(Inddata!C76="","",Inddata!C76)</f>
        <v/>
      </c>
      <c r="D70" s="4" t="str">
        <f>IF(Inddata!D76="","",Inddata!D76)</f>
        <v/>
      </c>
      <c r="E70" s="4" t="str">
        <f>IF(Inddata!E76="","",Inddata!E76)</f>
        <v/>
      </c>
      <c r="F70" s="4" t="str">
        <f>IF(Inddata!F76="","",Inddata!F76)</f>
        <v/>
      </c>
      <c r="G70" s="20" t="str">
        <f>IF(Inddata!G76=0,"",Inddata!G76)</f>
        <v/>
      </c>
      <c r="H70" s="9" t="str">
        <f>IF(Inddata!H76="","",Inddata!H76)</f>
        <v/>
      </c>
      <c r="I70" s="4" t="str">
        <f t="shared" si="0"/>
        <v>Nej</v>
      </c>
      <c r="J70" s="20" t="str">
        <f t="shared" si="1"/>
        <v/>
      </c>
      <c r="K70" s="9" t="str">
        <f t="shared" si="2"/>
        <v/>
      </c>
      <c r="L70" s="9" t="str">
        <f>IF(AND(I70="Ja",Inddata!I76=""),10,IF(I70="Ja",Inddata!I76,""))</f>
        <v/>
      </c>
      <c r="M70" s="21" t="str">
        <f>IF(AND(I70="Ja",Inddata!J76=""),2,IF(I70="Ja",Inddata!J76,""))</f>
        <v/>
      </c>
      <c r="N70" s="4" t="str">
        <f>IF(AND(I70="Ja",Inddata!K76=""),"Nej",IF(I70="Ja",Inddata!K76,""))</f>
        <v/>
      </c>
      <c r="O70" s="6" t="str">
        <f>IF(AND(I70="Ja",Inddata!L76=""),3.5,IF(I70="Ja",Inddata!L76,""))</f>
        <v/>
      </c>
      <c r="P70" s="6" t="str">
        <f>IF(AND(I70="Ja",Inddata!M76=""),0.5,IF(I70="Ja",Inddata!M76,""))</f>
        <v/>
      </c>
      <c r="Q70" s="21" t="str">
        <f>IF(AND(I70="Ja",Inddata!N76=""),2,IF(I70="Ja",Inddata!N76,""))</f>
        <v/>
      </c>
      <c r="R70" s="4" t="str">
        <f>IF(AND(I70="Ja",Inddata!O76=""),"Nej",IF(I70="Ja",Inddata!O76,""))</f>
        <v/>
      </c>
      <c r="S70" s="4" t="str">
        <f>IF(AND(I70="Ja",Inddata!P76=""),"Nej",IF(I70="Ja",Inddata!P76,""))</f>
        <v/>
      </c>
      <c r="T70" s="21" t="str">
        <f>IF(AND(I70="Ja",Inddata!Q76=""),0,IF(I70="Ja",Inddata!Q76,""))</f>
        <v/>
      </c>
      <c r="U70" s="22" t="str">
        <f>IF(AND(I70="Ja",Inddata!R76=""),80,IF(I70="Ja",Inddata!R76,""))</f>
        <v/>
      </c>
    </row>
    <row r="71" spans="1:21" x14ac:dyDescent="0.3">
      <c r="A71" s="4" t="str">
        <f>IF(Inddata!A77="","",Inddata!A77)</f>
        <v/>
      </c>
      <c r="B71" s="4" t="str">
        <f>IF(Inddata!B77="","",Inddata!B77)</f>
        <v/>
      </c>
      <c r="C71" s="4" t="str">
        <f>IF(Inddata!C77="","",Inddata!C77)</f>
        <v/>
      </c>
      <c r="D71" s="4" t="str">
        <f>IF(Inddata!D77="","",Inddata!D77)</f>
        <v/>
      </c>
      <c r="E71" s="4" t="str">
        <f>IF(Inddata!E77="","",Inddata!E77)</f>
        <v/>
      </c>
      <c r="F71" s="4" t="str">
        <f>IF(Inddata!F77="","",Inddata!F77)</f>
        <v/>
      </c>
      <c r="G71" s="20" t="str">
        <f>IF(Inddata!G77=0,"",Inddata!G77)</f>
        <v/>
      </c>
      <c r="H71" s="9" t="str">
        <f>IF(Inddata!H77="","",Inddata!H77)</f>
        <v/>
      </c>
      <c r="I71" s="4" t="str">
        <f t="shared" ref="I71:I134" si="3">IF(AND(G71&gt;0,G71&lt;100,H71&gt;0.5,H71&lt;50000.5),"Ja","Nej")</f>
        <v>Nej</v>
      </c>
      <c r="J71" s="20" t="str">
        <f t="shared" ref="J71:J134" si="4">IF(I71="Ja",G71,"")</f>
        <v/>
      </c>
      <c r="K71" s="9" t="str">
        <f t="shared" ref="K71:K134" si="5">IF(I71="Ja",H71,"")</f>
        <v/>
      </c>
      <c r="L71" s="9" t="str">
        <f>IF(AND(I71="Ja",Inddata!I77=""),10,IF(I71="Ja",Inddata!I77,""))</f>
        <v/>
      </c>
      <c r="M71" s="21" t="str">
        <f>IF(AND(I71="Ja",Inddata!J77=""),2,IF(I71="Ja",Inddata!J77,""))</f>
        <v/>
      </c>
      <c r="N71" s="4" t="str">
        <f>IF(AND(I71="Ja",Inddata!K77=""),"Nej",IF(I71="Ja",Inddata!K77,""))</f>
        <v/>
      </c>
      <c r="O71" s="6" t="str">
        <f>IF(AND(I71="Ja",Inddata!L77=""),3.5,IF(I71="Ja",Inddata!L77,""))</f>
        <v/>
      </c>
      <c r="P71" s="6" t="str">
        <f>IF(AND(I71="Ja",Inddata!M77=""),0.5,IF(I71="Ja",Inddata!M77,""))</f>
        <v/>
      </c>
      <c r="Q71" s="21" t="str">
        <f>IF(AND(I71="Ja",Inddata!N77=""),2,IF(I71="Ja",Inddata!N77,""))</f>
        <v/>
      </c>
      <c r="R71" s="4" t="str">
        <f>IF(AND(I71="Ja",Inddata!O77=""),"Nej",IF(I71="Ja",Inddata!O77,""))</f>
        <v/>
      </c>
      <c r="S71" s="4" t="str">
        <f>IF(AND(I71="Ja",Inddata!P77=""),"Nej",IF(I71="Ja",Inddata!P77,""))</f>
        <v/>
      </c>
      <c r="T71" s="21" t="str">
        <f>IF(AND(I71="Ja",Inddata!Q77=""),0,IF(I71="Ja",Inddata!Q77,""))</f>
        <v/>
      </c>
      <c r="U71" s="22" t="str">
        <f>IF(AND(I71="Ja",Inddata!R77=""),80,IF(I71="Ja",Inddata!R77,""))</f>
        <v/>
      </c>
    </row>
    <row r="72" spans="1:21" x14ac:dyDescent="0.3">
      <c r="A72" s="4" t="str">
        <f>IF(Inddata!A78="","",Inddata!A78)</f>
        <v/>
      </c>
      <c r="B72" s="4" t="str">
        <f>IF(Inddata!B78="","",Inddata!B78)</f>
        <v/>
      </c>
      <c r="C72" s="4" t="str">
        <f>IF(Inddata!C78="","",Inddata!C78)</f>
        <v/>
      </c>
      <c r="D72" s="4" t="str">
        <f>IF(Inddata!D78="","",Inddata!D78)</f>
        <v/>
      </c>
      <c r="E72" s="4" t="str">
        <f>IF(Inddata!E78="","",Inddata!E78)</f>
        <v/>
      </c>
      <c r="F72" s="4" t="str">
        <f>IF(Inddata!F78="","",Inddata!F78)</f>
        <v/>
      </c>
      <c r="G72" s="20" t="str">
        <f>IF(Inddata!G78=0,"",Inddata!G78)</f>
        <v/>
      </c>
      <c r="H72" s="9" t="str">
        <f>IF(Inddata!H78="","",Inddata!H78)</f>
        <v/>
      </c>
      <c r="I72" s="4" t="str">
        <f t="shared" si="3"/>
        <v>Nej</v>
      </c>
      <c r="J72" s="20" t="str">
        <f t="shared" si="4"/>
        <v/>
      </c>
      <c r="K72" s="9" t="str">
        <f t="shared" si="5"/>
        <v/>
      </c>
      <c r="L72" s="9" t="str">
        <f>IF(AND(I72="Ja",Inddata!I78=""),10,IF(I72="Ja",Inddata!I78,""))</f>
        <v/>
      </c>
      <c r="M72" s="21" t="str">
        <f>IF(AND(I72="Ja",Inddata!J78=""),2,IF(I72="Ja",Inddata!J78,""))</f>
        <v/>
      </c>
      <c r="N72" s="4" t="str">
        <f>IF(AND(I72="Ja",Inddata!K78=""),"Nej",IF(I72="Ja",Inddata!K78,""))</f>
        <v/>
      </c>
      <c r="O72" s="6" t="str">
        <f>IF(AND(I72="Ja",Inddata!L78=""),3.5,IF(I72="Ja",Inddata!L78,""))</f>
        <v/>
      </c>
      <c r="P72" s="6" t="str">
        <f>IF(AND(I72="Ja",Inddata!M78=""),0.5,IF(I72="Ja",Inddata!M78,""))</f>
        <v/>
      </c>
      <c r="Q72" s="21" t="str">
        <f>IF(AND(I72="Ja",Inddata!N78=""),2,IF(I72="Ja",Inddata!N78,""))</f>
        <v/>
      </c>
      <c r="R72" s="4" t="str">
        <f>IF(AND(I72="Ja",Inddata!O78=""),"Nej",IF(I72="Ja",Inddata!O78,""))</f>
        <v/>
      </c>
      <c r="S72" s="4" t="str">
        <f>IF(AND(I72="Ja",Inddata!P78=""),"Nej",IF(I72="Ja",Inddata!P78,""))</f>
        <v/>
      </c>
      <c r="T72" s="21" t="str">
        <f>IF(AND(I72="Ja",Inddata!Q78=""),0,IF(I72="Ja",Inddata!Q78,""))</f>
        <v/>
      </c>
      <c r="U72" s="22" t="str">
        <f>IF(AND(I72="Ja",Inddata!R78=""),80,IF(I72="Ja",Inddata!R78,""))</f>
        <v/>
      </c>
    </row>
    <row r="73" spans="1:21" x14ac:dyDescent="0.3">
      <c r="A73" s="4" t="str">
        <f>IF(Inddata!A79="","",Inddata!A79)</f>
        <v/>
      </c>
      <c r="B73" s="4" t="str">
        <f>IF(Inddata!B79="","",Inddata!B79)</f>
        <v/>
      </c>
      <c r="C73" s="4" t="str">
        <f>IF(Inddata!C79="","",Inddata!C79)</f>
        <v/>
      </c>
      <c r="D73" s="4" t="str">
        <f>IF(Inddata!D79="","",Inddata!D79)</f>
        <v/>
      </c>
      <c r="E73" s="4" t="str">
        <f>IF(Inddata!E79="","",Inddata!E79)</f>
        <v/>
      </c>
      <c r="F73" s="4" t="str">
        <f>IF(Inddata!F79="","",Inddata!F79)</f>
        <v/>
      </c>
      <c r="G73" s="20" t="str">
        <f>IF(Inddata!G79=0,"",Inddata!G79)</f>
        <v/>
      </c>
      <c r="H73" s="9" t="str">
        <f>IF(Inddata!H79="","",Inddata!H79)</f>
        <v/>
      </c>
      <c r="I73" s="4" t="str">
        <f t="shared" si="3"/>
        <v>Nej</v>
      </c>
      <c r="J73" s="20" t="str">
        <f t="shared" si="4"/>
        <v/>
      </c>
      <c r="K73" s="9" t="str">
        <f t="shared" si="5"/>
        <v/>
      </c>
      <c r="L73" s="9" t="str">
        <f>IF(AND(I73="Ja",Inddata!I79=""),10,IF(I73="Ja",Inddata!I79,""))</f>
        <v/>
      </c>
      <c r="M73" s="21" t="str">
        <f>IF(AND(I73="Ja",Inddata!J79=""),2,IF(I73="Ja",Inddata!J79,""))</f>
        <v/>
      </c>
      <c r="N73" s="4" t="str">
        <f>IF(AND(I73="Ja",Inddata!K79=""),"Nej",IF(I73="Ja",Inddata!K79,""))</f>
        <v/>
      </c>
      <c r="O73" s="6" t="str">
        <f>IF(AND(I73="Ja",Inddata!L79=""),3.5,IF(I73="Ja",Inddata!L79,""))</f>
        <v/>
      </c>
      <c r="P73" s="6" t="str">
        <f>IF(AND(I73="Ja",Inddata!M79=""),0.5,IF(I73="Ja",Inddata!M79,""))</f>
        <v/>
      </c>
      <c r="Q73" s="21" t="str">
        <f>IF(AND(I73="Ja",Inddata!N79=""),2,IF(I73="Ja",Inddata!N79,""))</f>
        <v/>
      </c>
      <c r="R73" s="4" t="str">
        <f>IF(AND(I73="Ja",Inddata!O79=""),"Nej",IF(I73="Ja",Inddata!O79,""))</f>
        <v/>
      </c>
      <c r="S73" s="4" t="str">
        <f>IF(AND(I73="Ja",Inddata!P79=""),"Nej",IF(I73="Ja",Inddata!P79,""))</f>
        <v/>
      </c>
      <c r="T73" s="21" t="str">
        <f>IF(AND(I73="Ja",Inddata!Q79=""),0,IF(I73="Ja",Inddata!Q79,""))</f>
        <v/>
      </c>
      <c r="U73" s="22" t="str">
        <f>IF(AND(I73="Ja",Inddata!R79=""),80,IF(I73="Ja",Inddata!R79,""))</f>
        <v/>
      </c>
    </row>
    <row r="74" spans="1:21" x14ac:dyDescent="0.3">
      <c r="A74" s="4" t="str">
        <f>IF(Inddata!A80="","",Inddata!A80)</f>
        <v/>
      </c>
      <c r="B74" s="4" t="str">
        <f>IF(Inddata!B80="","",Inddata!B80)</f>
        <v/>
      </c>
      <c r="C74" s="4" t="str">
        <f>IF(Inddata!C80="","",Inddata!C80)</f>
        <v/>
      </c>
      <c r="D74" s="4" t="str">
        <f>IF(Inddata!D80="","",Inddata!D80)</f>
        <v/>
      </c>
      <c r="E74" s="4" t="str">
        <f>IF(Inddata!E80="","",Inddata!E80)</f>
        <v/>
      </c>
      <c r="F74" s="4" t="str">
        <f>IF(Inddata!F80="","",Inddata!F80)</f>
        <v/>
      </c>
      <c r="G74" s="20" t="str">
        <f>IF(Inddata!G80=0,"",Inddata!G80)</f>
        <v/>
      </c>
      <c r="H74" s="9" t="str">
        <f>IF(Inddata!H80="","",Inddata!H80)</f>
        <v/>
      </c>
      <c r="I74" s="4" t="str">
        <f t="shared" si="3"/>
        <v>Nej</v>
      </c>
      <c r="J74" s="20" t="str">
        <f t="shared" si="4"/>
        <v/>
      </c>
      <c r="K74" s="9" t="str">
        <f t="shared" si="5"/>
        <v/>
      </c>
      <c r="L74" s="9" t="str">
        <f>IF(AND(I74="Ja",Inddata!I80=""),10,IF(I74="Ja",Inddata!I80,""))</f>
        <v/>
      </c>
      <c r="M74" s="21" t="str">
        <f>IF(AND(I74="Ja",Inddata!J80=""),2,IF(I74="Ja",Inddata!J80,""))</f>
        <v/>
      </c>
      <c r="N74" s="4" t="str">
        <f>IF(AND(I74="Ja",Inddata!K80=""),"Nej",IF(I74="Ja",Inddata!K80,""))</f>
        <v/>
      </c>
      <c r="O74" s="6" t="str">
        <f>IF(AND(I74="Ja",Inddata!L80=""),3.5,IF(I74="Ja",Inddata!L80,""))</f>
        <v/>
      </c>
      <c r="P74" s="6" t="str">
        <f>IF(AND(I74="Ja",Inddata!M80=""),0.5,IF(I74="Ja",Inddata!M80,""))</f>
        <v/>
      </c>
      <c r="Q74" s="21" t="str">
        <f>IF(AND(I74="Ja",Inddata!N80=""),2,IF(I74="Ja",Inddata!N80,""))</f>
        <v/>
      </c>
      <c r="R74" s="4" t="str">
        <f>IF(AND(I74="Ja",Inddata!O80=""),"Nej",IF(I74="Ja",Inddata!O80,""))</f>
        <v/>
      </c>
      <c r="S74" s="4" t="str">
        <f>IF(AND(I74="Ja",Inddata!P80=""),"Nej",IF(I74="Ja",Inddata!P80,""))</f>
        <v/>
      </c>
      <c r="T74" s="21" t="str">
        <f>IF(AND(I74="Ja",Inddata!Q80=""),0,IF(I74="Ja",Inddata!Q80,""))</f>
        <v/>
      </c>
      <c r="U74" s="22" t="str">
        <f>IF(AND(I74="Ja",Inddata!R80=""),80,IF(I74="Ja",Inddata!R80,""))</f>
        <v/>
      </c>
    </row>
    <row r="75" spans="1:21" x14ac:dyDescent="0.3">
      <c r="A75" s="4" t="str">
        <f>IF(Inddata!A81="","",Inddata!A81)</f>
        <v/>
      </c>
      <c r="B75" s="4" t="str">
        <f>IF(Inddata!B81="","",Inddata!B81)</f>
        <v/>
      </c>
      <c r="C75" s="4" t="str">
        <f>IF(Inddata!C81="","",Inddata!C81)</f>
        <v/>
      </c>
      <c r="D75" s="4" t="str">
        <f>IF(Inddata!D81="","",Inddata!D81)</f>
        <v/>
      </c>
      <c r="E75" s="4" t="str">
        <f>IF(Inddata!E81="","",Inddata!E81)</f>
        <v/>
      </c>
      <c r="F75" s="4" t="str">
        <f>IF(Inddata!F81="","",Inddata!F81)</f>
        <v/>
      </c>
      <c r="G75" s="20" t="str">
        <f>IF(Inddata!G81=0,"",Inddata!G81)</f>
        <v/>
      </c>
      <c r="H75" s="9" t="str">
        <f>IF(Inddata!H81="","",Inddata!H81)</f>
        <v/>
      </c>
      <c r="I75" s="4" t="str">
        <f t="shared" si="3"/>
        <v>Nej</v>
      </c>
      <c r="J75" s="20" t="str">
        <f t="shared" si="4"/>
        <v/>
      </c>
      <c r="K75" s="9" t="str">
        <f t="shared" si="5"/>
        <v/>
      </c>
      <c r="L75" s="9" t="str">
        <f>IF(AND(I75="Ja",Inddata!I81=""),10,IF(I75="Ja",Inddata!I81,""))</f>
        <v/>
      </c>
      <c r="M75" s="21" t="str">
        <f>IF(AND(I75="Ja",Inddata!J81=""),2,IF(I75="Ja",Inddata!J81,""))</f>
        <v/>
      </c>
      <c r="N75" s="4" t="str">
        <f>IF(AND(I75="Ja",Inddata!K81=""),"Nej",IF(I75="Ja",Inddata!K81,""))</f>
        <v/>
      </c>
      <c r="O75" s="6" t="str">
        <f>IF(AND(I75="Ja",Inddata!L81=""),3.5,IF(I75="Ja",Inddata!L81,""))</f>
        <v/>
      </c>
      <c r="P75" s="6" t="str">
        <f>IF(AND(I75="Ja",Inddata!M81=""),0.5,IF(I75="Ja",Inddata!M81,""))</f>
        <v/>
      </c>
      <c r="Q75" s="21" t="str">
        <f>IF(AND(I75="Ja",Inddata!N81=""),2,IF(I75="Ja",Inddata!N81,""))</f>
        <v/>
      </c>
      <c r="R75" s="4" t="str">
        <f>IF(AND(I75="Ja",Inddata!O81=""),"Nej",IF(I75="Ja",Inddata!O81,""))</f>
        <v/>
      </c>
      <c r="S75" s="4" t="str">
        <f>IF(AND(I75="Ja",Inddata!P81=""),"Nej",IF(I75="Ja",Inddata!P81,""))</f>
        <v/>
      </c>
      <c r="T75" s="21" t="str">
        <f>IF(AND(I75="Ja",Inddata!Q81=""),0,IF(I75="Ja",Inddata!Q81,""))</f>
        <v/>
      </c>
      <c r="U75" s="22" t="str">
        <f>IF(AND(I75="Ja",Inddata!R81=""),80,IF(I75="Ja",Inddata!R81,""))</f>
        <v/>
      </c>
    </row>
    <row r="76" spans="1:21" x14ac:dyDescent="0.3">
      <c r="A76" s="4" t="str">
        <f>IF(Inddata!A82="","",Inddata!A82)</f>
        <v/>
      </c>
      <c r="B76" s="4" t="str">
        <f>IF(Inddata!B82="","",Inddata!B82)</f>
        <v/>
      </c>
      <c r="C76" s="4" t="str">
        <f>IF(Inddata!C82="","",Inddata!C82)</f>
        <v/>
      </c>
      <c r="D76" s="4" t="str">
        <f>IF(Inddata!D82="","",Inddata!D82)</f>
        <v/>
      </c>
      <c r="E76" s="4" t="str">
        <f>IF(Inddata!E82="","",Inddata!E82)</f>
        <v/>
      </c>
      <c r="F76" s="4" t="str">
        <f>IF(Inddata!F82="","",Inddata!F82)</f>
        <v/>
      </c>
      <c r="G76" s="20" t="str">
        <f>IF(Inddata!G82=0,"",Inddata!G82)</f>
        <v/>
      </c>
      <c r="H76" s="9" t="str">
        <f>IF(Inddata!H82="","",Inddata!H82)</f>
        <v/>
      </c>
      <c r="I76" s="4" t="str">
        <f t="shared" si="3"/>
        <v>Nej</v>
      </c>
      <c r="J76" s="20" t="str">
        <f t="shared" si="4"/>
        <v/>
      </c>
      <c r="K76" s="9" t="str">
        <f t="shared" si="5"/>
        <v/>
      </c>
      <c r="L76" s="9" t="str">
        <f>IF(AND(I76="Ja",Inddata!I82=""),10,IF(I76="Ja",Inddata!I82,""))</f>
        <v/>
      </c>
      <c r="M76" s="21" t="str">
        <f>IF(AND(I76="Ja",Inddata!J82=""),2,IF(I76="Ja",Inddata!J82,""))</f>
        <v/>
      </c>
      <c r="N76" s="4" t="str">
        <f>IF(AND(I76="Ja",Inddata!K82=""),"Nej",IF(I76="Ja",Inddata!K82,""))</f>
        <v/>
      </c>
      <c r="O76" s="6" t="str">
        <f>IF(AND(I76="Ja",Inddata!L82=""),3.5,IF(I76="Ja",Inddata!L82,""))</f>
        <v/>
      </c>
      <c r="P76" s="6" t="str">
        <f>IF(AND(I76="Ja",Inddata!M82=""),0.5,IF(I76="Ja",Inddata!M82,""))</f>
        <v/>
      </c>
      <c r="Q76" s="21" t="str">
        <f>IF(AND(I76="Ja",Inddata!N82=""),2,IF(I76="Ja",Inddata!N82,""))</f>
        <v/>
      </c>
      <c r="R76" s="4" t="str">
        <f>IF(AND(I76="Ja",Inddata!O82=""),"Nej",IF(I76="Ja",Inddata!O82,""))</f>
        <v/>
      </c>
      <c r="S76" s="4" t="str">
        <f>IF(AND(I76="Ja",Inddata!P82=""),"Nej",IF(I76="Ja",Inddata!P82,""))</f>
        <v/>
      </c>
      <c r="T76" s="21" t="str">
        <f>IF(AND(I76="Ja",Inddata!Q82=""),0,IF(I76="Ja",Inddata!Q82,""))</f>
        <v/>
      </c>
      <c r="U76" s="22" t="str">
        <f>IF(AND(I76="Ja",Inddata!R82=""),80,IF(I76="Ja",Inddata!R82,""))</f>
        <v/>
      </c>
    </row>
    <row r="77" spans="1:21" x14ac:dyDescent="0.3">
      <c r="A77" s="4" t="str">
        <f>IF(Inddata!A83="","",Inddata!A83)</f>
        <v/>
      </c>
      <c r="B77" s="4" t="str">
        <f>IF(Inddata!B83="","",Inddata!B83)</f>
        <v/>
      </c>
      <c r="C77" s="4" t="str">
        <f>IF(Inddata!C83="","",Inddata!C83)</f>
        <v/>
      </c>
      <c r="D77" s="4" t="str">
        <f>IF(Inddata!D83="","",Inddata!D83)</f>
        <v/>
      </c>
      <c r="E77" s="4" t="str">
        <f>IF(Inddata!E83="","",Inddata!E83)</f>
        <v/>
      </c>
      <c r="F77" s="4" t="str">
        <f>IF(Inddata!F83="","",Inddata!F83)</f>
        <v/>
      </c>
      <c r="G77" s="20" t="str">
        <f>IF(Inddata!G83=0,"",Inddata!G83)</f>
        <v/>
      </c>
      <c r="H77" s="9" t="str">
        <f>IF(Inddata!H83="","",Inddata!H83)</f>
        <v/>
      </c>
      <c r="I77" s="4" t="str">
        <f t="shared" si="3"/>
        <v>Nej</v>
      </c>
      <c r="J77" s="20" t="str">
        <f t="shared" si="4"/>
        <v/>
      </c>
      <c r="K77" s="9" t="str">
        <f t="shared" si="5"/>
        <v/>
      </c>
      <c r="L77" s="9" t="str">
        <f>IF(AND(I77="Ja",Inddata!I83=""),10,IF(I77="Ja",Inddata!I83,""))</f>
        <v/>
      </c>
      <c r="M77" s="21" t="str">
        <f>IF(AND(I77="Ja",Inddata!J83=""),2,IF(I77="Ja",Inddata!J83,""))</f>
        <v/>
      </c>
      <c r="N77" s="4" t="str">
        <f>IF(AND(I77="Ja",Inddata!K83=""),"Nej",IF(I77="Ja",Inddata!K83,""))</f>
        <v/>
      </c>
      <c r="O77" s="6" t="str">
        <f>IF(AND(I77="Ja",Inddata!L83=""),3.5,IF(I77="Ja",Inddata!L83,""))</f>
        <v/>
      </c>
      <c r="P77" s="6" t="str">
        <f>IF(AND(I77="Ja",Inddata!M83=""),0.5,IF(I77="Ja",Inddata!M83,""))</f>
        <v/>
      </c>
      <c r="Q77" s="21" t="str">
        <f>IF(AND(I77="Ja",Inddata!N83=""),2,IF(I77="Ja",Inddata!N83,""))</f>
        <v/>
      </c>
      <c r="R77" s="4" t="str">
        <f>IF(AND(I77="Ja",Inddata!O83=""),"Nej",IF(I77="Ja",Inddata!O83,""))</f>
        <v/>
      </c>
      <c r="S77" s="4" t="str">
        <f>IF(AND(I77="Ja",Inddata!P83=""),"Nej",IF(I77="Ja",Inddata!P83,""))</f>
        <v/>
      </c>
      <c r="T77" s="21" t="str">
        <f>IF(AND(I77="Ja",Inddata!Q83=""),0,IF(I77="Ja",Inddata!Q83,""))</f>
        <v/>
      </c>
      <c r="U77" s="22" t="str">
        <f>IF(AND(I77="Ja",Inddata!R83=""),80,IF(I77="Ja",Inddata!R83,""))</f>
        <v/>
      </c>
    </row>
    <row r="78" spans="1:21" x14ac:dyDescent="0.3">
      <c r="A78" s="4" t="str">
        <f>IF(Inddata!A84="","",Inddata!A84)</f>
        <v/>
      </c>
      <c r="B78" s="4" t="str">
        <f>IF(Inddata!B84="","",Inddata!B84)</f>
        <v/>
      </c>
      <c r="C78" s="4" t="str">
        <f>IF(Inddata!C84="","",Inddata!C84)</f>
        <v/>
      </c>
      <c r="D78" s="4" t="str">
        <f>IF(Inddata!D84="","",Inddata!D84)</f>
        <v/>
      </c>
      <c r="E78" s="4" t="str">
        <f>IF(Inddata!E84="","",Inddata!E84)</f>
        <v/>
      </c>
      <c r="F78" s="4" t="str">
        <f>IF(Inddata!F84="","",Inddata!F84)</f>
        <v/>
      </c>
      <c r="G78" s="20" t="str">
        <f>IF(Inddata!G84=0,"",Inddata!G84)</f>
        <v/>
      </c>
      <c r="H78" s="9" t="str">
        <f>IF(Inddata!H84="","",Inddata!H84)</f>
        <v/>
      </c>
      <c r="I78" s="4" t="str">
        <f t="shared" si="3"/>
        <v>Nej</v>
      </c>
      <c r="J78" s="20" t="str">
        <f t="shared" si="4"/>
        <v/>
      </c>
      <c r="K78" s="9" t="str">
        <f t="shared" si="5"/>
        <v/>
      </c>
      <c r="L78" s="9" t="str">
        <f>IF(AND(I78="Ja",Inddata!I84=""),10,IF(I78="Ja",Inddata!I84,""))</f>
        <v/>
      </c>
      <c r="M78" s="21" t="str">
        <f>IF(AND(I78="Ja",Inddata!J84=""),2,IF(I78="Ja",Inddata!J84,""))</f>
        <v/>
      </c>
      <c r="N78" s="4" t="str">
        <f>IF(AND(I78="Ja",Inddata!K84=""),"Nej",IF(I78="Ja",Inddata!K84,""))</f>
        <v/>
      </c>
      <c r="O78" s="6" t="str">
        <f>IF(AND(I78="Ja",Inddata!L84=""),3.5,IF(I78="Ja",Inddata!L84,""))</f>
        <v/>
      </c>
      <c r="P78" s="6" t="str">
        <f>IF(AND(I78="Ja",Inddata!M84=""),0.5,IF(I78="Ja",Inddata!M84,""))</f>
        <v/>
      </c>
      <c r="Q78" s="21" t="str">
        <f>IF(AND(I78="Ja",Inddata!N84=""),2,IF(I78="Ja",Inddata!N84,""))</f>
        <v/>
      </c>
      <c r="R78" s="4" t="str">
        <f>IF(AND(I78="Ja",Inddata!O84=""),"Nej",IF(I78="Ja",Inddata!O84,""))</f>
        <v/>
      </c>
      <c r="S78" s="4" t="str">
        <f>IF(AND(I78="Ja",Inddata!P84=""),"Nej",IF(I78="Ja",Inddata!P84,""))</f>
        <v/>
      </c>
      <c r="T78" s="21" t="str">
        <f>IF(AND(I78="Ja",Inddata!Q84=""),0,IF(I78="Ja",Inddata!Q84,""))</f>
        <v/>
      </c>
      <c r="U78" s="22" t="str">
        <f>IF(AND(I78="Ja",Inddata!R84=""),80,IF(I78="Ja",Inddata!R84,""))</f>
        <v/>
      </c>
    </row>
    <row r="79" spans="1:21" x14ac:dyDescent="0.3">
      <c r="A79" s="4" t="str">
        <f>IF(Inddata!A85="","",Inddata!A85)</f>
        <v/>
      </c>
      <c r="B79" s="4" t="str">
        <f>IF(Inddata!B85="","",Inddata!B85)</f>
        <v/>
      </c>
      <c r="C79" s="4" t="str">
        <f>IF(Inddata!C85="","",Inddata!C85)</f>
        <v/>
      </c>
      <c r="D79" s="4" t="str">
        <f>IF(Inddata!D85="","",Inddata!D85)</f>
        <v/>
      </c>
      <c r="E79" s="4" t="str">
        <f>IF(Inddata!E85="","",Inddata!E85)</f>
        <v/>
      </c>
      <c r="F79" s="4" t="str">
        <f>IF(Inddata!F85="","",Inddata!F85)</f>
        <v/>
      </c>
      <c r="G79" s="20" t="str">
        <f>IF(Inddata!G85=0,"",Inddata!G85)</f>
        <v/>
      </c>
      <c r="H79" s="9" t="str">
        <f>IF(Inddata!H85="","",Inddata!H85)</f>
        <v/>
      </c>
      <c r="I79" s="4" t="str">
        <f t="shared" si="3"/>
        <v>Nej</v>
      </c>
      <c r="J79" s="20" t="str">
        <f t="shared" si="4"/>
        <v/>
      </c>
      <c r="K79" s="9" t="str">
        <f t="shared" si="5"/>
        <v/>
      </c>
      <c r="L79" s="9" t="str">
        <f>IF(AND(I79="Ja",Inddata!I85=""),10,IF(I79="Ja",Inddata!I85,""))</f>
        <v/>
      </c>
      <c r="M79" s="21" t="str">
        <f>IF(AND(I79="Ja",Inddata!J85=""),2,IF(I79="Ja",Inddata!J85,""))</f>
        <v/>
      </c>
      <c r="N79" s="4" t="str">
        <f>IF(AND(I79="Ja",Inddata!K85=""),"Nej",IF(I79="Ja",Inddata!K85,""))</f>
        <v/>
      </c>
      <c r="O79" s="6" t="str">
        <f>IF(AND(I79="Ja",Inddata!L85=""),3.5,IF(I79="Ja",Inddata!L85,""))</f>
        <v/>
      </c>
      <c r="P79" s="6" t="str">
        <f>IF(AND(I79="Ja",Inddata!M85=""),0.5,IF(I79="Ja",Inddata!M85,""))</f>
        <v/>
      </c>
      <c r="Q79" s="21" t="str">
        <f>IF(AND(I79="Ja",Inddata!N85=""),2,IF(I79="Ja",Inddata!N85,""))</f>
        <v/>
      </c>
      <c r="R79" s="4" t="str">
        <f>IF(AND(I79="Ja",Inddata!O85=""),"Nej",IF(I79="Ja",Inddata!O85,""))</f>
        <v/>
      </c>
      <c r="S79" s="4" t="str">
        <f>IF(AND(I79="Ja",Inddata!P85=""),"Nej",IF(I79="Ja",Inddata!P85,""))</f>
        <v/>
      </c>
      <c r="T79" s="21" t="str">
        <f>IF(AND(I79="Ja",Inddata!Q85=""),0,IF(I79="Ja",Inddata!Q85,""))</f>
        <v/>
      </c>
      <c r="U79" s="22" t="str">
        <f>IF(AND(I79="Ja",Inddata!R85=""),80,IF(I79="Ja",Inddata!R85,""))</f>
        <v/>
      </c>
    </row>
    <row r="80" spans="1:21" x14ac:dyDescent="0.3">
      <c r="A80" s="4" t="str">
        <f>IF(Inddata!A86="","",Inddata!A86)</f>
        <v/>
      </c>
      <c r="B80" s="4" t="str">
        <f>IF(Inddata!B86="","",Inddata!B86)</f>
        <v/>
      </c>
      <c r="C80" s="4" t="str">
        <f>IF(Inddata!C86="","",Inddata!C86)</f>
        <v/>
      </c>
      <c r="D80" s="4" t="str">
        <f>IF(Inddata!D86="","",Inddata!D86)</f>
        <v/>
      </c>
      <c r="E80" s="4" t="str">
        <f>IF(Inddata!E86="","",Inddata!E86)</f>
        <v/>
      </c>
      <c r="F80" s="4" t="str">
        <f>IF(Inddata!F86="","",Inddata!F86)</f>
        <v/>
      </c>
      <c r="G80" s="20" t="str">
        <f>IF(Inddata!G86=0,"",Inddata!G86)</f>
        <v/>
      </c>
      <c r="H80" s="9" t="str">
        <f>IF(Inddata!H86="","",Inddata!H86)</f>
        <v/>
      </c>
      <c r="I80" s="4" t="str">
        <f t="shared" si="3"/>
        <v>Nej</v>
      </c>
      <c r="J80" s="20" t="str">
        <f t="shared" si="4"/>
        <v/>
      </c>
      <c r="K80" s="9" t="str">
        <f t="shared" si="5"/>
        <v/>
      </c>
      <c r="L80" s="9" t="str">
        <f>IF(AND(I80="Ja",Inddata!I86=""),10,IF(I80="Ja",Inddata!I86,""))</f>
        <v/>
      </c>
      <c r="M80" s="21" t="str">
        <f>IF(AND(I80="Ja",Inddata!J86=""),2,IF(I80="Ja",Inddata!J86,""))</f>
        <v/>
      </c>
      <c r="N80" s="4" t="str">
        <f>IF(AND(I80="Ja",Inddata!K86=""),"Nej",IF(I80="Ja",Inddata!K86,""))</f>
        <v/>
      </c>
      <c r="O80" s="6" t="str">
        <f>IF(AND(I80="Ja",Inddata!L86=""),3.5,IF(I80="Ja",Inddata!L86,""))</f>
        <v/>
      </c>
      <c r="P80" s="6" t="str">
        <f>IF(AND(I80="Ja",Inddata!M86=""),0.5,IF(I80="Ja",Inddata!M86,""))</f>
        <v/>
      </c>
      <c r="Q80" s="21" t="str">
        <f>IF(AND(I80="Ja",Inddata!N86=""),2,IF(I80="Ja",Inddata!N86,""))</f>
        <v/>
      </c>
      <c r="R80" s="4" t="str">
        <f>IF(AND(I80="Ja",Inddata!O86=""),"Nej",IF(I80="Ja",Inddata!O86,""))</f>
        <v/>
      </c>
      <c r="S80" s="4" t="str">
        <f>IF(AND(I80="Ja",Inddata!P86=""),"Nej",IF(I80="Ja",Inddata!P86,""))</f>
        <v/>
      </c>
      <c r="T80" s="21" t="str">
        <f>IF(AND(I80="Ja",Inddata!Q86=""),0,IF(I80="Ja",Inddata!Q86,""))</f>
        <v/>
      </c>
      <c r="U80" s="22" t="str">
        <f>IF(AND(I80="Ja",Inddata!R86=""),80,IF(I80="Ja",Inddata!R86,""))</f>
        <v/>
      </c>
    </row>
    <row r="81" spans="1:21" x14ac:dyDescent="0.3">
      <c r="A81" s="4" t="str">
        <f>IF(Inddata!A87="","",Inddata!A87)</f>
        <v/>
      </c>
      <c r="B81" s="4" t="str">
        <f>IF(Inddata!B87="","",Inddata!B87)</f>
        <v/>
      </c>
      <c r="C81" s="4" t="str">
        <f>IF(Inddata!C87="","",Inddata!C87)</f>
        <v/>
      </c>
      <c r="D81" s="4" t="str">
        <f>IF(Inddata!D87="","",Inddata!D87)</f>
        <v/>
      </c>
      <c r="E81" s="4" t="str">
        <f>IF(Inddata!E87="","",Inddata!E87)</f>
        <v/>
      </c>
      <c r="F81" s="4" t="str">
        <f>IF(Inddata!F87="","",Inddata!F87)</f>
        <v/>
      </c>
      <c r="G81" s="20" t="str">
        <f>IF(Inddata!G87=0,"",Inddata!G87)</f>
        <v/>
      </c>
      <c r="H81" s="9" t="str">
        <f>IF(Inddata!H87="","",Inddata!H87)</f>
        <v/>
      </c>
      <c r="I81" s="4" t="str">
        <f t="shared" si="3"/>
        <v>Nej</v>
      </c>
      <c r="J81" s="20" t="str">
        <f t="shared" si="4"/>
        <v/>
      </c>
      <c r="K81" s="9" t="str">
        <f t="shared" si="5"/>
        <v/>
      </c>
      <c r="L81" s="9" t="str">
        <f>IF(AND(I81="Ja",Inddata!I87=""),10,IF(I81="Ja",Inddata!I87,""))</f>
        <v/>
      </c>
      <c r="M81" s="21" t="str">
        <f>IF(AND(I81="Ja",Inddata!J87=""),2,IF(I81="Ja",Inddata!J87,""))</f>
        <v/>
      </c>
      <c r="N81" s="4" t="str">
        <f>IF(AND(I81="Ja",Inddata!K87=""),"Nej",IF(I81="Ja",Inddata!K87,""))</f>
        <v/>
      </c>
      <c r="O81" s="6" t="str">
        <f>IF(AND(I81="Ja",Inddata!L87=""),3.5,IF(I81="Ja",Inddata!L87,""))</f>
        <v/>
      </c>
      <c r="P81" s="6" t="str">
        <f>IF(AND(I81="Ja",Inddata!M87=""),0.5,IF(I81="Ja",Inddata!M87,""))</f>
        <v/>
      </c>
      <c r="Q81" s="21" t="str">
        <f>IF(AND(I81="Ja",Inddata!N87=""),2,IF(I81="Ja",Inddata!N87,""))</f>
        <v/>
      </c>
      <c r="R81" s="4" t="str">
        <f>IF(AND(I81="Ja",Inddata!O87=""),"Nej",IF(I81="Ja",Inddata!O87,""))</f>
        <v/>
      </c>
      <c r="S81" s="4" t="str">
        <f>IF(AND(I81="Ja",Inddata!P87=""),"Nej",IF(I81="Ja",Inddata!P87,""))</f>
        <v/>
      </c>
      <c r="T81" s="21" t="str">
        <f>IF(AND(I81="Ja",Inddata!Q87=""),0,IF(I81="Ja",Inddata!Q87,""))</f>
        <v/>
      </c>
      <c r="U81" s="22" t="str">
        <f>IF(AND(I81="Ja",Inddata!R87=""),80,IF(I81="Ja",Inddata!R87,""))</f>
        <v/>
      </c>
    </row>
    <row r="82" spans="1:21" x14ac:dyDescent="0.3">
      <c r="A82" s="4" t="str">
        <f>IF(Inddata!A88="","",Inddata!A88)</f>
        <v/>
      </c>
      <c r="B82" s="4" t="str">
        <f>IF(Inddata!B88="","",Inddata!B88)</f>
        <v/>
      </c>
      <c r="C82" s="4" t="str">
        <f>IF(Inddata!C88="","",Inddata!C88)</f>
        <v/>
      </c>
      <c r="D82" s="4" t="str">
        <f>IF(Inddata!D88="","",Inddata!D88)</f>
        <v/>
      </c>
      <c r="E82" s="4" t="str">
        <f>IF(Inddata!E88="","",Inddata!E88)</f>
        <v/>
      </c>
      <c r="F82" s="4" t="str">
        <f>IF(Inddata!F88="","",Inddata!F88)</f>
        <v/>
      </c>
      <c r="G82" s="20" t="str">
        <f>IF(Inddata!G88=0,"",Inddata!G88)</f>
        <v/>
      </c>
      <c r="H82" s="9" t="str">
        <f>IF(Inddata!H88="","",Inddata!H88)</f>
        <v/>
      </c>
      <c r="I82" s="4" t="str">
        <f t="shared" si="3"/>
        <v>Nej</v>
      </c>
      <c r="J82" s="20" t="str">
        <f t="shared" si="4"/>
        <v/>
      </c>
      <c r="K82" s="9" t="str">
        <f t="shared" si="5"/>
        <v/>
      </c>
      <c r="L82" s="9" t="str">
        <f>IF(AND(I82="Ja",Inddata!I88=""),10,IF(I82="Ja",Inddata!I88,""))</f>
        <v/>
      </c>
      <c r="M82" s="21" t="str">
        <f>IF(AND(I82="Ja",Inddata!J88=""),2,IF(I82="Ja",Inddata!J88,""))</f>
        <v/>
      </c>
      <c r="N82" s="4" t="str">
        <f>IF(AND(I82="Ja",Inddata!K88=""),"Nej",IF(I82="Ja",Inddata!K88,""))</f>
        <v/>
      </c>
      <c r="O82" s="6" t="str">
        <f>IF(AND(I82="Ja",Inddata!L88=""),3.5,IF(I82="Ja",Inddata!L88,""))</f>
        <v/>
      </c>
      <c r="P82" s="6" t="str">
        <f>IF(AND(I82="Ja",Inddata!M88=""),0.5,IF(I82="Ja",Inddata!M88,""))</f>
        <v/>
      </c>
      <c r="Q82" s="21" t="str">
        <f>IF(AND(I82="Ja",Inddata!N88=""),2,IF(I82="Ja",Inddata!N88,""))</f>
        <v/>
      </c>
      <c r="R82" s="4" t="str">
        <f>IF(AND(I82="Ja",Inddata!O88=""),"Nej",IF(I82="Ja",Inddata!O88,""))</f>
        <v/>
      </c>
      <c r="S82" s="4" t="str">
        <f>IF(AND(I82="Ja",Inddata!P88=""),"Nej",IF(I82="Ja",Inddata!P88,""))</f>
        <v/>
      </c>
      <c r="T82" s="21" t="str">
        <f>IF(AND(I82="Ja",Inddata!Q88=""),0,IF(I82="Ja",Inddata!Q88,""))</f>
        <v/>
      </c>
      <c r="U82" s="22" t="str">
        <f>IF(AND(I82="Ja",Inddata!R88=""),80,IF(I82="Ja",Inddata!R88,""))</f>
        <v/>
      </c>
    </row>
    <row r="83" spans="1:21" x14ac:dyDescent="0.3">
      <c r="A83" s="4" t="str">
        <f>IF(Inddata!A89="","",Inddata!A89)</f>
        <v/>
      </c>
      <c r="B83" s="4" t="str">
        <f>IF(Inddata!B89="","",Inddata!B89)</f>
        <v/>
      </c>
      <c r="C83" s="4" t="str">
        <f>IF(Inddata!C89="","",Inddata!C89)</f>
        <v/>
      </c>
      <c r="D83" s="4" t="str">
        <f>IF(Inddata!D89="","",Inddata!D89)</f>
        <v/>
      </c>
      <c r="E83" s="4" t="str">
        <f>IF(Inddata!E89="","",Inddata!E89)</f>
        <v/>
      </c>
      <c r="F83" s="4" t="str">
        <f>IF(Inddata!F89="","",Inddata!F89)</f>
        <v/>
      </c>
      <c r="G83" s="20" t="str">
        <f>IF(Inddata!G89=0,"",Inddata!G89)</f>
        <v/>
      </c>
      <c r="H83" s="9" t="str">
        <f>IF(Inddata!H89="","",Inddata!H89)</f>
        <v/>
      </c>
      <c r="I83" s="4" t="str">
        <f t="shared" si="3"/>
        <v>Nej</v>
      </c>
      <c r="J83" s="20" t="str">
        <f t="shared" si="4"/>
        <v/>
      </c>
      <c r="K83" s="9" t="str">
        <f t="shared" si="5"/>
        <v/>
      </c>
      <c r="L83" s="9" t="str">
        <f>IF(AND(I83="Ja",Inddata!I89=""),10,IF(I83="Ja",Inddata!I89,""))</f>
        <v/>
      </c>
      <c r="M83" s="21" t="str">
        <f>IF(AND(I83="Ja",Inddata!J89=""),2,IF(I83="Ja",Inddata!J89,""))</f>
        <v/>
      </c>
      <c r="N83" s="4" t="str">
        <f>IF(AND(I83="Ja",Inddata!K89=""),"Nej",IF(I83="Ja",Inddata!K89,""))</f>
        <v/>
      </c>
      <c r="O83" s="6" t="str">
        <f>IF(AND(I83="Ja",Inddata!L89=""),3.5,IF(I83="Ja",Inddata!L89,""))</f>
        <v/>
      </c>
      <c r="P83" s="6" t="str">
        <f>IF(AND(I83="Ja",Inddata!M89=""),0.5,IF(I83="Ja",Inddata!M89,""))</f>
        <v/>
      </c>
      <c r="Q83" s="21" t="str">
        <f>IF(AND(I83="Ja",Inddata!N89=""),2,IF(I83="Ja",Inddata!N89,""))</f>
        <v/>
      </c>
      <c r="R83" s="4" t="str">
        <f>IF(AND(I83="Ja",Inddata!O89=""),"Nej",IF(I83="Ja",Inddata!O89,""))</f>
        <v/>
      </c>
      <c r="S83" s="4" t="str">
        <f>IF(AND(I83="Ja",Inddata!P89=""),"Nej",IF(I83="Ja",Inddata!P89,""))</f>
        <v/>
      </c>
      <c r="T83" s="21" t="str">
        <f>IF(AND(I83="Ja",Inddata!Q89=""),0,IF(I83="Ja",Inddata!Q89,""))</f>
        <v/>
      </c>
      <c r="U83" s="22" t="str">
        <f>IF(AND(I83="Ja",Inddata!R89=""),80,IF(I83="Ja",Inddata!R89,""))</f>
        <v/>
      </c>
    </row>
    <row r="84" spans="1:21" x14ac:dyDescent="0.3">
      <c r="A84" s="4" t="str">
        <f>IF(Inddata!A90="","",Inddata!A90)</f>
        <v/>
      </c>
      <c r="B84" s="4" t="str">
        <f>IF(Inddata!B90="","",Inddata!B90)</f>
        <v/>
      </c>
      <c r="C84" s="4" t="str">
        <f>IF(Inddata!C90="","",Inddata!C90)</f>
        <v/>
      </c>
      <c r="D84" s="4" t="str">
        <f>IF(Inddata!D90="","",Inddata!D90)</f>
        <v/>
      </c>
      <c r="E84" s="4" t="str">
        <f>IF(Inddata!E90="","",Inddata!E90)</f>
        <v/>
      </c>
      <c r="F84" s="4" t="str">
        <f>IF(Inddata!F90="","",Inddata!F90)</f>
        <v/>
      </c>
      <c r="G84" s="20" t="str">
        <f>IF(Inddata!G90=0,"",Inddata!G90)</f>
        <v/>
      </c>
      <c r="H84" s="9" t="str">
        <f>IF(Inddata!H90="","",Inddata!H90)</f>
        <v/>
      </c>
      <c r="I84" s="4" t="str">
        <f t="shared" si="3"/>
        <v>Nej</v>
      </c>
      <c r="J84" s="20" t="str">
        <f t="shared" si="4"/>
        <v/>
      </c>
      <c r="K84" s="9" t="str">
        <f t="shared" si="5"/>
        <v/>
      </c>
      <c r="L84" s="9" t="str">
        <f>IF(AND(I84="Ja",Inddata!I90=""),10,IF(I84="Ja",Inddata!I90,""))</f>
        <v/>
      </c>
      <c r="M84" s="21" t="str">
        <f>IF(AND(I84="Ja",Inddata!J90=""),2,IF(I84="Ja",Inddata!J90,""))</f>
        <v/>
      </c>
      <c r="N84" s="4" t="str">
        <f>IF(AND(I84="Ja",Inddata!K90=""),"Nej",IF(I84="Ja",Inddata!K90,""))</f>
        <v/>
      </c>
      <c r="O84" s="6" t="str">
        <f>IF(AND(I84="Ja",Inddata!L90=""),3.5,IF(I84="Ja",Inddata!L90,""))</f>
        <v/>
      </c>
      <c r="P84" s="6" t="str">
        <f>IF(AND(I84="Ja",Inddata!M90=""),0.5,IF(I84="Ja",Inddata!M90,""))</f>
        <v/>
      </c>
      <c r="Q84" s="21" t="str">
        <f>IF(AND(I84="Ja",Inddata!N90=""),2,IF(I84="Ja",Inddata!N90,""))</f>
        <v/>
      </c>
      <c r="R84" s="4" t="str">
        <f>IF(AND(I84="Ja",Inddata!O90=""),"Nej",IF(I84="Ja",Inddata!O90,""))</f>
        <v/>
      </c>
      <c r="S84" s="4" t="str">
        <f>IF(AND(I84="Ja",Inddata!P90=""),"Nej",IF(I84="Ja",Inddata!P90,""))</f>
        <v/>
      </c>
      <c r="T84" s="21" t="str">
        <f>IF(AND(I84="Ja",Inddata!Q90=""),0,IF(I84="Ja",Inddata!Q90,""))</f>
        <v/>
      </c>
      <c r="U84" s="22" t="str">
        <f>IF(AND(I84="Ja",Inddata!R90=""),80,IF(I84="Ja",Inddata!R90,""))</f>
        <v/>
      </c>
    </row>
    <row r="85" spans="1:21" x14ac:dyDescent="0.3">
      <c r="A85" s="4" t="str">
        <f>IF(Inddata!A91="","",Inddata!A91)</f>
        <v/>
      </c>
      <c r="B85" s="4" t="str">
        <f>IF(Inddata!B91="","",Inddata!B91)</f>
        <v/>
      </c>
      <c r="C85" s="4" t="str">
        <f>IF(Inddata!C91="","",Inddata!C91)</f>
        <v/>
      </c>
      <c r="D85" s="4" t="str">
        <f>IF(Inddata!D91="","",Inddata!D91)</f>
        <v/>
      </c>
      <c r="E85" s="4" t="str">
        <f>IF(Inddata!E91="","",Inddata!E91)</f>
        <v/>
      </c>
      <c r="F85" s="4" t="str">
        <f>IF(Inddata!F91="","",Inddata!F91)</f>
        <v/>
      </c>
      <c r="G85" s="20" t="str">
        <f>IF(Inddata!G91=0,"",Inddata!G91)</f>
        <v/>
      </c>
      <c r="H85" s="9" t="str">
        <f>IF(Inddata!H91="","",Inddata!H91)</f>
        <v/>
      </c>
      <c r="I85" s="4" t="str">
        <f t="shared" si="3"/>
        <v>Nej</v>
      </c>
      <c r="J85" s="20" t="str">
        <f t="shared" si="4"/>
        <v/>
      </c>
      <c r="K85" s="9" t="str">
        <f t="shared" si="5"/>
        <v/>
      </c>
      <c r="L85" s="9" t="str">
        <f>IF(AND(I85="Ja",Inddata!I91=""),10,IF(I85="Ja",Inddata!I91,""))</f>
        <v/>
      </c>
      <c r="M85" s="21" t="str">
        <f>IF(AND(I85="Ja",Inddata!J91=""),2,IF(I85="Ja",Inddata!J91,""))</f>
        <v/>
      </c>
      <c r="N85" s="4" t="str">
        <f>IF(AND(I85="Ja",Inddata!K91=""),"Nej",IF(I85="Ja",Inddata!K91,""))</f>
        <v/>
      </c>
      <c r="O85" s="6" t="str">
        <f>IF(AND(I85="Ja",Inddata!L91=""),3.5,IF(I85="Ja",Inddata!L91,""))</f>
        <v/>
      </c>
      <c r="P85" s="6" t="str">
        <f>IF(AND(I85="Ja",Inddata!M91=""),0.5,IF(I85="Ja",Inddata!M91,""))</f>
        <v/>
      </c>
      <c r="Q85" s="21" t="str">
        <f>IF(AND(I85="Ja",Inddata!N91=""),2,IF(I85="Ja",Inddata!N91,""))</f>
        <v/>
      </c>
      <c r="R85" s="4" t="str">
        <f>IF(AND(I85="Ja",Inddata!O91=""),"Nej",IF(I85="Ja",Inddata!O91,""))</f>
        <v/>
      </c>
      <c r="S85" s="4" t="str">
        <f>IF(AND(I85="Ja",Inddata!P91=""),"Nej",IF(I85="Ja",Inddata!P91,""))</f>
        <v/>
      </c>
      <c r="T85" s="21" t="str">
        <f>IF(AND(I85="Ja",Inddata!Q91=""),0,IF(I85="Ja",Inddata!Q91,""))</f>
        <v/>
      </c>
      <c r="U85" s="22" t="str">
        <f>IF(AND(I85="Ja",Inddata!R91=""),80,IF(I85="Ja",Inddata!R91,""))</f>
        <v/>
      </c>
    </row>
    <row r="86" spans="1:21" x14ac:dyDescent="0.3">
      <c r="A86" s="4" t="str">
        <f>IF(Inddata!A92="","",Inddata!A92)</f>
        <v/>
      </c>
      <c r="B86" s="4" t="str">
        <f>IF(Inddata!B92="","",Inddata!B92)</f>
        <v/>
      </c>
      <c r="C86" s="4" t="str">
        <f>IF(Inddata!C92="","",Inddata!C92)</f>
        <v/>
      </c>
      <c r="D86" s="4" t="str">
        <f>IF(Inddata!D92="","",Inddata!D92)</f>
        <v/>
      </c>
      <c r="E86" s="4" t="str">
        <f>IF(Inddata!E92="","",Inddata!E92)</f>
        <v/>
      </c>
      <c r="F86" s="4" t="str">
        <f>IF(Inddata!F92="","",Inddata!F92)</f>
        <v/>
      </c>
      <c r="G86" s="20" t="str">
        <f>IF(Inddata!G92=0,"",Inddata!G92)</f>
        <v/>
      </c>
      <c r="H86" s="9" t="str">
        <f>IF(Inddata!H92="","",Inddata!H92)</f>
        <v/>
      </c>
      <c r="I86" s="4" t="str">
        <f t="shared" si="3"/>
        <v>Nej</v>
      </c>
      <c r="J86" s="20" t="str">
        <f t="shared" si="4"/>
        <v/>
      </c>
      <c r="K86" s="9" t="str">
        <f t="shared" si="5"/>
        <v/>
      </c>
      <c r="L86" s="9" t="str">
        <f>IF(AND(I86="Ja",Inddata!I92=""),10,IF(I86="Ja",Inddata!I92,""))</f>
        <v/>
      </c>
      <c r="M86" s="21" t="str">
        <f>IF(AND(I86="Ja",Inddata!J92=""),2,IF(I86="Ja",Inddata!J92,""))</f>
        <v/>
      </c>
      <c r="N86" s="4" t="str">
        <f>IF(AND(I86="Ja",Inddata!K92=""),"Nej",IF(I86="Ja",Inddata!K92,""))</f>
        <v/>
      </c>
      <c r="O86" s="6" t="str">
        <f>IF(AND(I86="Ja",Inddata!L92=""),3.5,IF(I86="Ja",Inddata!L92,""))</f>
        <v/>
      </c>
      <c r="P86" s="6" t="str">
        <f>IF(AND(I86="Ja",Inddata!M92=""),0.5,IF(I86="Ja",Inddata!M92,""))</f>
        <v/>
      </c>
      <c r="Q86" s="21" t="str">
        <f>IF(AND(I86="Ja",Inddata!N92=""),2,IF(I86="Ja",Inddata!N92,""))</f>
        <v/>
      </c>
      <c r="R86" s="4" t="str">
        <f>IF(AND(I86="Ja",Inddata!O92=""),"Nej",IF(I86="Ja",Inddata!O92,""))</f>
        <v/>
      </c>
      <c r="S86" s="4" t="str">
        <f>IF(AND(I86="Ja",Inddata!P92=""),"Nej",IF(I86="Ja",Inddata!P92,""))</f>
        <v/>
      </c>
      <c r="T86" s="21" t="str">
        <f>IF(AND(I86="Ja",Inddata!Q92=""),0,IF(I86="Ja",Inddata!Q92,""))</f>
        <v/>
      </c>
      <c r="U86" s="22" t="str">
        <f>IF(AND(I86="Ja",Inddata!R92=""),80,IF(I86="Ja",Inddata!R92,""))</f>
        <v/>
      </c>
    </row>
    <row r="87" spans="1:21" x14ac:dyDescent="0.3">
      <c r="A87" s="4" t="str">
        <f>IF(Inddata!A93="","",Inddata!A93)</f>
        <v/>
      </c>
      <c r="B87" s="4" t="str">
        <f>IF(Inddata!B93="","",Inddata!B93)</f>
        <v/>
      </c>
      <c r="C87" s="4" t="str">
        <f>IF(Inddata!C93="","",Inddata!C93)</f>
        <v/>
      </c>
      <c r="D87" s="4" t="str">
        <f>IF(Inddata!D93="","",Inddata!D93)</f>
        <v/>
      </c>
      <c r="E87" s="4" t="str">
        <f>IF(Inddata!E93="","",Inddata!E93)</f>
        <v/>
      </c>
      <c r="F87" s="4" t="str">
        <f>IF(Inddata!F93="","",Inddata!F93)</f>
        <v/>
      </c>
      <c r="G87" s="20" t="str">
        <f>IF(Inddata!G93=0,"",Inddata!G93)</f>
        <v/>
      </c>
      <c r="H87" s="9" t="str">
        <f>IF(Inddata!H93="","",Inddata!H93)</f>
        <v/>
      </c>
      <c r="I87" s="4" t="str">
        <f t="shared" si="3"/>
        <v>Nej</v>
      </c>
      <c r="J87" s="20" t="str">
        <f t="shared" si="4"/>
        <v/>
      </c>
      <c r="K87" s="9" t="str">
        <f t="shared" si="5"/>
        <v/>
      </c>
      <c r="L87" s="9" t="str">
        <f>IF(AND(I87="Ja",Inddata!I93=""),10,IF(I87="Ja",Inddata!I93,""))</f>
        <v/>
      </c>
      <c r="M87" s="21" t="str">
        <f>IF(AND(I87="Ja",Inddata!J93=""),2,IF(I87="Ja",Inddata!J93,""))</f>
        <v/>
      </c>
      <c r="N87" s="4" t="str">
        <f>IF(AND(I87="Ja",Inddata!K93=""),"Nej",IF(I87="Ja",Inddata!K93,""))</f>
        <v/>
      </c>
      <c r="O87" s="6" t="str">
        <f>IF(AND(I87="Ja",Inddata!L93=""),3.5,IF(I87="Ja",Inddata!L93,""))</f>
        <v/>
      </c>
      <c r="P87" s="6" t="str">
        <f>IF(AND(I87="Ja",Inddata!M93=""),0.5,IF(I87="Ja",Inddata!M93,""))</f>
        <v/>
      </c>
      <c r="Q87" s="21" t="str">
        <f>IF(AND(I87="Ja",Inddata!N93=""),2,IF(I87="Ja",Inddata!N93,""))</f>
        <v/>
      </c>
      <c r="R87" s="4" t="str">
        <f>IF(AND(I87="Ja",Inddata!O93=""),"Nej",IF(I87="Ja",Inddata!O93,""))</f>
        <v/>
      </c>
      <c r="S87" s="4" t="str">
        <f>IF(AND(I87="Ja",Inddata!P93=""),"Nej",IF(I87="Ja",Inddata!P93,""))</f>
        <v/>
      </c>
      <c r="T87" s="21" t="str">
        <f>IF(AND(I87="Ja",Inddata!Q93=""),0,IF(I87="Ja",Inddata!Q93,""))</f>
        <v/>
      </c>
      <c r="U87" s="22" t="str">
        <f>IF(AND(I87="Ja",Inddata!R93=""),80,IF(I87="Ja",Inddata!R93,""))</f>
        <v/>
      </c>
    </row>
    <row r="88" spans="1:21" x14ac:dyDescent="0.3">
      <c r="A88" s="4" t="str">
        <f>IF(Inddata!A94="","",Inddata!A94)</f>
        <v/>
      </c>
      <c r="B88" s="4" t="str">
        <f>IF(Inddata!B94="","",Inddata!B94)</f>
        <v/>
      </c>
      <c r="C88" s="4" t="str">
        <f>IF(Inddata!C94="","",Inddata!C94)</f>
        <v/>
      </c>
      <c r="D88" s="4" t="str">
        <f>IF(Inddata!D94="","",Inddata!D94)</f>
        <v/>
      </c>
      <c r="E88" s="4" t="str">
        <f>IF(Inddata!E94="","",Inddata!E94)</f>
        <v/>
      </c>
      <c r="F88" s="4" t="str">
        <f>IF(Inddata!F94="","",Inddata!F94)</f>
        <v/>
      </c>
      <c r="G88" s="20" t="str">
        <f>IF(Inddata!G94=0,"",Inddata!G94)</f>
        <v/>
      </c>
      <c r="H88" s="9" t="str">
        <f>IF(Inddata!H94="","",Inddata!H94)</f>
        <v/>
      </c>
      <c r="I88" s="4" t="str">
        <f t="shared" si="3"/>
        <v>Nej</v>
      </c>
      <c r="J88" s="20" t="str">
        <f t="shared" si="4"/>
        <v/>
      </c>
      <c r="K88" s="9" t="str">
        <f t="shared" si="5"/>
        <v/>
      </c>
      <c r="L88" s="9" t="str">
        <f>IF(AND(I88="Ja",Inddata!I94=""),10,IF(I88="Ja",Inddata!I94,""))</f>
        <v/>
      </c>
      <c r="M88" s="21" t="str">
        <f>IF(AND(I88="Ja",Inddata!J94=""),2,IF(I88="Ja",Inddata!J94,""))</f>
        <v/>
      </c>
      <c r="N88" s="4" t="str">
        <f>IF(AND(I88="Ja",Inddata!K94=""),"Nej",IF(I88="Ja",Inddata!K94,""))</f>
        <v/>
      </c>
      <c r="O88" s="6" t="str">
        <f>IF(AND(I88="Ja",Inddata!L94=""),3.5,IF(I88="Ja",Inddata!L94,""))</f>
        <v/>
      </c>
      <c r="P88" s="6" t="str">
        <f>IF(AND(I88="Ja",Inddata!M94=""),0.5,IF(I88="Ja",Inddata!M94,""))</f>
        <v/>
      </c>
      <c r="Q88" s="21" t="str">
        <f>IF(AND(I88="Ja",Inddata!N94=""),2,IF(I88="Ja",Inddata!N94,""))</f>
        <v/>
      </c>
      <c r="R88" s="4" t="str">
        <f>IF(AND(I88="Ja",Inddata!O94=""),"Nej",IF(I88="Ja",Inddata!O94,""))</f>
        <v/>
      </c>
      <c r="S88" s="4" t="str">
        <f>IF(AND(I88="Ja",Inddata!P94=""),"Nej",IF(I88="Ja",Inddata!P94,""))</f>
        <v/>
      </c>
      <c r="T88" s="21" t="str">
        <f>IF(AND(I88="Ja",Inddata!Q94=""),0,IF(I88="Ja",Inddata!Q94,""))</f>
        <v/>
      </c>
      <c r="U88" s="22" t="str">
        <f>IF(AND(I88="Ja",Inddata!R94=""),80,IF(I88="Ja",Inddata!R94,""))</f>
        <v/>
      </c>
    </row>
    <row r="89" spans="1:21" x14ac:dyDescent="0.3">
      <c r="A89" s="4" t="str">
        <f>IF(Inddata!A95="","",Inddata!A95)</f>
        <v/>
      </c>
      <c r="B89" s="4" t="str">
        <f>IF(Inddata!B95="","",Inddata!B95)</f>
        <v/>
      </c>
      <c r="C89" s="4" t="str">
        <f>IF(Inddata!C95="","",Inddata!C95)</f>
        <v/>
      </c>
      <c r="D89" s="4" t="str">
        <f>IF(Inddata!D95="","",Inddata!D95)</f>
        <v/>
      </c>
      <c r="E89" s="4" t="str">
        <f>IF(Inddata!E95="","",Inddata!E95)</f>
        <v/>
      </c>
      <c r="F89" s="4" t="str">
        <f>IF(Inddata!F95="","",Inddata!F95)</f>
        <v/>
      </c>
      <c r="G89" s="20" t="str">
        <f>IF(Inddata!G95=0,"",Inddata!G95)</f>
        <v/>
      </c>
      <c r="H89" s="9" t="str">
        <f>IF(Inddata!H95="","",Inddata!H95)</f>
        <v/>
      </c>
      <c r="I89" s="4" t="str">
        <f t="shared" si="3"/>
        <v>Nej</v>
      </c>
      <c r="J89" s="20" t="str">
        <f t="shared" si="4"/>
        <v/>
      </c>
      <c r="K89" s="9" t="str">
        <f t="shared" si="5"/>
        <v/>
      </c>
      <c r="L89" s="9" t="str">
        <f>IF(AND(I89="Ja",Inddata!I95=""),10,IF(I89="Ja",Inddata!I95,""))</f>
        <v/>
      </c>
      <c r="M89" s="21" t="str">
        <f>IF(AND(I89="Ja",Inddata!J95=""),2,IF(I89="Ja",Inddata!J95,""))</f>
        <v/>
      </c>
      <c r="N89" s="4" t="str">
        <f>IF(AND(I89="Ja",Inddata!K95=""),"Nej",IF(I89="Ja",Inddata!K95,""))</f>
        <v/>
      </c>
      <c r="O89" s="6" t="str">
        <f>IF(AND(I89="Ja",Inddata!L95=""),3.5,IF(I89="Ja",Inddata!L95,""))</f>
        <v/>
      </c>
      <c r="P89" s="6" t="str">
        <f>IF(AND(I89="Ja",Inddata!M95=""),0.5,IF(I89="Ja",Inddata!M95,""))</f>
        <v/>
      </c>
      <c r="Q89" s="21" t="str">
        <f>IF(AND(I89="Ja",Inddata!N95=""),2,IF(I89="Ja",Inddata!N95,""))</f>
        <v/>
      </c>
      <c r="R89" s="4" t="str">
        <f>IF(AND(I89="Ja",Inddata!O95=""),"Nej",IF(I89="Ja",Inddata!O95,""))</f>
        <v/>
      </c>
      <c r="S89" s="4" t="str">
        <f>IF(AND(I89="Ja",Inddata!P95=""),"Nej",IF(I89="Ja",Inddata!P95,""))</f>
        <v/>
      </c>
      <c r="T89" s="21" t="str">
        <f>IF(AND(I89="Ja",Inddata!Q95=""),0,IF(I89="Ja",Inddata!Q95,""))</f>
        <v/>
      </c>
      <c r="U89" s="22" t="str">
        <f>IF(AND(I89="Ja",Inddata!R95=""),80,IF(I89="Ja",Inddata!R95,""))</f>
        <v/>
      </c>
    </row>
    <row r="90" spans="1:21" x14ac:dyDescent="0.3">
      <c r="A90" s="4" t="str">
        <f>IF(Inddata!A96="","",Inddata!A96)</f>
        <v/>
      </c>
      <c r="B90" s="4" t="str">
        <f>IF(Inddata!B96="","",Inddata!B96)</f>
        <v/>
      </c>
      <c r="C90" s="4" t="str">
        <f>IF(Inddata!C96="","",Inddata!C96)</f>
        <v/>
      </c>
      <c r="D90" s="4" t="str">
        <f>IF(Inddata!D96="","",Inddata!D96)</f>
        <v/>
      </c>
      <c r="E90" s="4" t="str">
        <f>IF(Inddata!E96="","",Inddata!E96)</f>
        <v/>
      </c>
      <c r="F90" s="4" t="str">
        <f>IF(Inddata!F96="","",Inddata!F96)</f>
        <v/>
      </c>
      <c r="G90" s="20" t="str">
        <f>IF(Inddata!G96=0,"",Inddata!G96)</f>
        <v/>
      </c>
      <c r="H90" s="9" t="str">
        <f>IF(Inddata!H96="","",Inddata!H96)</f>
        <v/>
      </c>
      <c r="I90" s="4" t="str">
        <f t="shared" si="3"/>
        <v>Nej</v>
      </c>
      <c r="J90" s="20" t="str">
        <f t="shared" si="4"/>
        <v/>
      </c>
      <c r="K90" s="9" t="str">
        <f t="shared" si="5"/>
        <v/>
      </c>
      <c r="L90" s="9" t="str">
        <f>IF(AND(I90="Ja",Inddata!I96=""),10,IF(I90="Ja",Inddata!I96,""))</f>
        <v/>
      </c>
      <c r="M90" s="21" t="str">
        <f>IF(AND(I90="Ja",Inddata!J96=""),2,IF(I90="Ja",Inddata!J96,""))</f>
        <v/>
      </c>
      <c r="N90" s="4" t="str">
        <f>IF(AND(I90="Ja",Inddata!K96=""),"Nej",IF(I90="Ja",Inddata!K96,""))</f>
        <v/>
      </c>
      <c r="O90" s="6" t="str">
        <f>IF(AND(I90="Ja",Inddata!L96=""),3.5,IF(I90="Ja",Inddata!L96,""))</f>
        <v/>
      </c>
      <c r="P90" s="6" t="str">
        <f>IF(AND(I90="Ja",Inddata!M96=""),0.5,IF(I90="Ja",Inddata!M96,""))</f>
        <v/>
      </c>
      <c r="Q90" s="21" t="str">
        <f>IF(AND(I90="Ja",Inddata!N96=""),2,IF(I90="Ja",Inddata!N96,""))</f>
        <v/>
      </c>
      <c r="R90" s="4" t="str">
        <f>IF(AND(I90="Ja",Inddata!O96=""),"Nej",IF(I90="Ja",Inddata!O96,""))</f>
        <v/>
      </c>
      <c r="S90" s="4" t="str">
        <f>IF(AND(I90="Ja",Inddata!P96=""),"Nej",IF(I90="Ja",Inddata!P96,""))</f>
        <v/>
      </c>
      <c r="T90" s="21" t="str">
        <f>IF(AND(I90="Ja",Inddata!Q96=""),0,IF(I90="Ja",Inddata!Q96,""))</f>
        <v/>
      </c>
      <c r="U90" s="22" t="str">
        <f>IF(AND(I90="Ja",Inddata!R96=""),80,IF(I90="Ja",Inddata!R96,""))</f>
        <v/>
      </c>
    </row>
    <row r="91" spans="1:21" x14ac:dyDescent="0.3">
      <c r="A91" s="4" t="str">
        <f>IF(Inddata!A97="","",Inddata!A97)</f>
        <v/>
      </c>
      <c r="B91" s="4" t="str">
        <f>IF(Inddata!B97="","",Inddata!B97)</f>
        <v/>
      </c>
      <c r="C91" s="4" t="str">
        <f>IF(Inddata!C97="","",Inddata!C97)</f>
        <v/>
      </c>
      <c r="D91" s="4" t="str">
        <f>IF(Inddata!D97="","",Inddata!D97)</f>
        <v/>
      </c>
      <c r="E91" s="4" t="str">
        <f>IF(Inddata!E97="","",Inddata!E97)</f>
        <v/>
      </c>
      <c r="F91" s="4" t="str">
        <f>IF(Inddata!F97="","",Inddata!F97)</f>
        <v/>
      </c>
      <c r="G91" s="20" t="str">
        <f>IF(Inddata!G97=0,"",Inddata!G97)</f>
        <v/>
      </c>
      <c r="H91" s="9" t="str">
        <f>IF(Inddata!H97="","",Inddata!H97)</f>
        <v/>
      </c>
      <c r="I91" s="4" t="str">
        <f t="shared" si="3"/>
        <v>Nej</v>
      </c>
      <c r="J91" s="20" t="str">
        <f t="shared" si="4"/>
        <v/>
      </c>
      <c r="K91" s="9" t="str">
        <f t="shared" si="5"/>
        <v/>
      </c>
      <c r="L91" s="9" t="str">
        <f>IF(AND(I91="Ja",Inddata!I97=""),10,IF(I91="Ja",Inddata!I97,""))</f>
        <v/>
      </c>
      <c r="M91" s="21" t="str">
        <f>IF(AND(I91="Ja",Inddata!J97=""),2,IF(I91="Ja",Inddata!J97,""))</f>
        <v/>
      </c>
      <c r="N91" s="4" t="str">
        <f>IF(AND(I91="Ja",Inddata!K97=""),"Nej",IF(I91="Ja",Inddata!K97,""))</f>
        <v/>
      </c>
      <c r="O91" s="6" t="str">
        <f>IF(AND(I91="Ja",Inddata!L97=""),3.5,IF(I91="Ja",Inddata!L97,""))</f>
        <v/>
      </c>
      <c r="P91" s="6" t="str">
        <f>IF(AND(I91="Ja",Inddata!M97=""),0.5,IF(I91="Ja",Inddata!M97,""))</f>
        <v/>
      </c>
      <c r="Q91" s="21" t="str">
        <f>IF(AND(I91="Ja",Inddata!N97=""),2,IF(I91="Ja",Inddata!N97,""))</f>
        <v/>
      </c>
      <c r="R91" s="4" t="str">
        <f>IF(AND(I91="Ja",Inddata!O97=""),"Nej",IF(I91="Ja",Inddata!O97,""))</f>
        <v/>
      </c>
      <c r="S91" s="4" t="str">
        <f>IF(AND(I91="Ja",Inddata!P97=""),"Nej",IF(I91="Ja",Inddata!P97,""))</f>
        <v/>
      </c>
      <c r="T91" s="21" t="str">
        <f>IF(AND(I91="Ja",Inddata!Q97=""),0,IF(I91="Ja",Inddata!Q97,""))</f>
        <v/>
      </c>
      <c r="U91" s="22" t="str">
        <f>IF(AND(I91="Ja",Inddata!R97=""),80,IF(I91="Ja",Inddata!R97,""))</f>
        <v/>
      </c>
    </row>
    <row r="92" spans="1:21" x14ac:dyDescent="0.3">
      <c r="A92" s="4" t="str">
        <f>IF(Inddata!A98="","",Inddata!A98)</f>
        <v/>
      </c>
      <c r="B92" s="4" t="str">
        <f>IF(Inddata!B98="","",Inddata!B98)</f>
        <v/>
      </c>
      <c r="C92" s="4" t="str">
        <f>IF(Inddata!C98="","",Inddata!C98)</f>
        <v/>
      </c>
      <c r="D92" s="4" t="str">
        <f>IF(Inddata!D98="","",Inddata!D98)</f>
        <v/>
      </c>
      <c r="E92" s="4" t="str">
        <f>IF(Inddata!E98="","",Inddata!E98)</f>
        <v/>
      </c>
      <c r="F92" s="4" t="str">
        <f>IF(Inddata!F98="","",Inddata!F98)</f>
        <v/>
      </c>
      <c r="G92" s="20" t="str">
        <f>IF(Inddata!G98=0,"",Inddata!G98)</f>
        <v/>
      </c>
      <c r="H92" s="9" t="str">
        <f>IF(Inddata!H98="","",Inddata!H98)</f>
        <v/>
      </c>
      <c r="I92" s="4" t="str">
        <f t="shared" si="3"/>
        <v>Nej</v>
      </c>
      <c r="J92" s="20" t="str">
        <f t="shared" si="4"/>
        <v/>
      </c>
      <c r="K92" s="9" t="str">
        <f t="shared" si="5"/>
        <v/>
      </c>
      <c r="L92" s="9" t="str">
        <f>IF(AND(I92="Ja",Inddata!I98=""),10,IF(I92="Ja",Inddata!I98,""))</f>
        <v/>
      </c>
      <c r="M92" s="21" t="str">
        <f>IF(AND(I92="Ja",Inddata!J98=""),2,IF(I92="Ja",Inddata!J98,""))</f>
        <v/>
      </c>
      <c r="N92" s="4" t="str">
        <f>IF(AND(I92="Ja",Inddata!K98=""),"Nej",IF(I92="Ja",Inddata!K98,""))</f>
        <v/>
      </c>
      <c r="O92" s="6" t="str">
        <f>IF(AND(I92="Ja",Inddata!L98=""),3.5,IF(I92="Ja",Inddata!L98,""))</f>
        <v/>
      </c>
      <c r="P92" s="6" t="str">
        <f>IF(AND(I92="Ja",Inddata!M98=""),0.5,IF(I92="Ja",Inddata!M98,""))</f>
        <v/>
      </c>
      <c r="Q92" s="21" t="str">
        <f>IF(AND(I92="Ja",Inddata!N98=""),2,IF(I92="Ja",Inddata!N98,""))</f>
        <v/>
      </c>
      <c r="R92" s="4" t="str">
        <f>IF(AND(I92="Ja",Inddata!O98=""),"Nej",IF(I92="Ja",Inddata!O98,""))</f>
        <v/>
      </c>
      <c r="S92" s="4" t="str">
        <f>IF(AND(I92="Ja",Inddata!P98=""),"Nej",IF(I92="Ja",Inddata!P98,""))</f>
        <v/>
      </c>
      <c r="T92" s="21" t="str">
        <f>IF(AND(I92="Ja",Inddata!Q98=""),0,IF(I92="Ja",Inddata!Q98,""))</f>
        <v/>
      </c>
      <c r="U92" s="22" t="str">
        <f>IF(AND(I92="Ja",Inddata!R98=""),80,IF(I92="Ja",Inddata!R98,""))</f>
        <v/>
      </c>
    </row>
    <row r="93" spans="1:21" x14ac:dyDescent="0.3">
      <c r="A93" s="4" t="str">
        <f>IF(Inddata!A99="","",Inddata!A99)</f>
        <v/>
      </c>
      <c r="B93" s="4" t="str">
        <f>IF(Inddata!B99="","",Inddata!B99)</f>
        <v/>
      </c>
      <c r="C93" s="4" t="str">
        <f>IF(Inddata!C99="","",Inddata!C99)</f>
        <v/>
      </c>
      <c r="D93" s="4" t="str">
        <f>IF(Inddata!D99="","",Inddata!D99)</f>
        <v/>
      </c>
      <c r="E93" s="4" t="str">
        <f>IF(Inddata!E99="","",Inddata!E99)</f>
        <v/>
      </c>
      <c r="F93" s="4" t="str">
        <f>IF(Inddata!F99="","",Inddata!F99)</f>
        <v/>
      </c>
      <c r="G93" s="20" t="str">
        <f>IF(Inddata!G99=0,"",Inddata!G99)</f>
        <v/>
      </c>
      <c r="H93" s="9" t="str">
        <f>IF(Inddata!H99="","",Inddata!H99)</f>
        <v/>
      </c>
      <c r="I93" s="4" t="str">
        <f t="shared" si="3"/>
        <v>Nej</v>
      </c>
      <c r="J93" s="20" t="str">
        <f t="shared" si="4"/>
        <v/>
      </c>
      <c r="K93" s="9" t="str">
        <f t="shared" si="5"/>
        <v/>
      </c>
      <c r="L93" s="9" t="str">
        <f>IF(AND(I93="Ja",Inddata!I99=""),10,IF(I93="Ja",Inddata!I99,""))</f>
        <v/>
      </c>
      <c r="M93" s="21" t="str">
        <f>IF(AND(I93="Ja",Inddata!J99=""),2,IF(I93="Ja",Inddata!J99,""))</f>
        <v/>
      </c>
      <c r="N93" s="4" t="str">
        <f>IF(AND(I93="Ja",Inddata!K99=""),"Nej",IF(I93="Ja",Inddata!K99,""))</f>
        <v/>
      </c>
      <c r="O93" s="6" t="str">
        <f>IF(AND(I93="Ja",Inddata!L99=""),3.5,IF(I93="Ja",Inddata!L99,""))</f>
        <v/>
      </c>
      <c r="P93" s="6" t="str">
        <f>IF(AND(I93="Ja",Inddata!M99=""),0.5,IF(I93="Ja",Inddata!M99,""))</f>
        <v/>
      </c>
      <c r="Q93" s="21" t="str">
        <f>IF(AND(I93="Ja",Inddata!N99=""),2,IF(I93="Ja",Inddata!N99,""))</f>
        <v/>
      </c>
      <c r="R93" s="4" t="str">
        <f>IF(AND(I93="Ja",Inddata!O99=""),"Nej",IF(I93="Ja",Inddata!O99,""))</f>
        <v/>
      </c>
      <c r="S93" s="4" t="str">
        <f>IF(AND(I93="Ja",Inddata!P99=""),"Nej",IF(I93="Ja",Inddata!P99,""))</f>
        <v/>
      </c>
      <c r="T93" s="21" t="str">
        <f>IF(AND(I93="Ja",Inddata!Q99=""),0,IF(I93="Ja",Inddata!Q99,""))</f>
        <v/>
      </c>
      <c r="U93" s="22" t="str">
        <f>IF(AND(I93="Ja",Inddata!R99=""),80,IF(I93="Ja",Inddata!R99,""))</f>
        <v/>
      </c>
    </row>
    <row r="94" spans="1:21" x14ac:dyDescent="0.3">
      <c r="A94" s="4" t="str">
        <f>IF(Inddata!A100="","",Inddata!A100)</f>
        <v/>
      </c>
      <c r="B94" s="4" t="str">
        <f>IF(Inddata!B100="","",Inddata!B100)</f>
        <v/>
      </c>
      <c r="C94" s="4" t="str">
        <f>IF(Inddata!C100="","",Inddata!C100)</f>
        <v/>
      </c>
      <c r="D94" s="4" t="str">
        <f>IF(Inddata!D100="","",Inddata!D100)</f>
        <v/>
      </c>
      <c r="E94" s="4" t="str">
        <f>IF(Inddata!E100="","",Inddata!E100)</f>
        <v/>
      </c>
      <c r="F94" s="4" t="str">
        <f>IF(Inddata!F100="","",Inddata!F100)</f>
        <v/>
      </c>
      <c r="G94" s="20" t="str">
        <f>IF(Inddata!G100=0,"",Inddata!G100)</f>
        <v/>
      </c>
      <c r="H94" s="9" t="str">
        <f>IF(Inddata!H100="","",Inddata!H100)</f>
        <v/>
      </c>
      <c r="I94" s="4" t="str">
        <f t="shared" si="3"/>
        <v>Nej</v>
      </c>
      <c r="J94" s="20" t="str">
        <f t="shared" si="4"/>
        <v/>
      </c>
      <c r="K94" s="9" t="str">
        <f t="shared" si="5"/>
        <v/>
      </c>
      <c r="L94" s="9" t="str">
        <f>IF(AND(I94="Ja",Inddata!I100=""),10,IF(I94="Ja",Inddata!I100,""))</f>
        <v/>
      </c>
      <c r="M94" s="21" t="str">
        <f>IF(AND(I94="Ja",Inddata!J100=""),2,IF(I94="Ja",Inddata!J100,""))</f>
        <v/>
      </c>
      <c r="N94" s="4" t="str">
        <f>IF(AND(I94="Ja",Inddata!K100=""),"Nej",IF(I94="Ja",Inddata!K100,""))</f>
        <v/>
      </c>
      <c r="O94" s="6" t="str">
        <f>IF(AND(I94="Ja",Inddata!L100=""),3.5,IF(I94="Ja",Inddata!L100,""))</f>
        <v/>
      </c>
      <c r="P94" s="6" t="str">
        <f>IF(AND(I94="Ja",Inddata!M100=""),0.5,IF(I94="Ja",Inddata!M100,""))</f>
        <v/>
      </c>
      <c r="Q94" s="21" t="str">
        <f>IF(AND(I94="Ja",Inddata!N100=""),2,IF(I94="Ja",Inddata!N100,""))</f>
        <v/>
      </c>
      <c r="R94" s="4" t="str">
        <f>IF(AND(I94="Ja",Inddata!O100=""),"Nej",IF(I94="Ja",Inddata!O100,""))</f>
        <v/>
      </c>
      <c r="S94" s="4" t="str">
        <f>IF(AND(I94="Ja",Inddata!P100=""),"Nej",IF(I94="Ja",Inddata!P100,""))</f>
        <v/>
      </c>
      <c r="T94" s="21" t="str">
        <f>IF(AND(I94="Ja",Inddata!Q100=""),0,IF(I94="Ja",Inddata!Q100,""))</f>
        <v/>
      </c>
      <c r="U94" s="22" t="str">
        <f>IF(AND(I94="Ja",Inddata!R100=""),80,IF(I94="Ja",Inddata!R100,""))</f>
        <v/>
      </c>
    </row>
    <row r="95" spans="1:21" x14ac:dyDescent="0.3">
      <c r="A95" s="4" t="str">
        <f>IF(Inddata!A101="","",Inddata!A101)</f>
        <v/>
      </c>
      <c r="B95" s="4" t="str">
        <f>IF(Inddata!B101="","",Inddata!B101)</f>
        <v/>
      </c>
      <c r="C95" s="4" t="str">
        <f>IF(Inddata!C101="","",Inddata!C101)</f>
        <v/>
      </c>
      <c r="D95" s="4" t="str">
        <f>IF(Inddata!D101="","",Inddata!D101)</f>
        <v/>
      </c>
      <c r="E95" s="4" t="str">
        <f>IF(Inddata!E101="","",Inddata!E101)</f>
        <v/>
      </c>
      <c r="F95" s="4" t="str">
        <f>IF(Inddata!F101="","",Inddata!F101)</f>
        <v/>
      </c>
      <c r="G95" s="20" t="str">
        <f>IF(Inddata!G101=0,"",Inddata!G101)</f>
        <v/>
      </c>
      <c r="H95" s="9" t="str">
        <f>IF(Inddata!H101="","",Inddata!H101)</f>
        <v/>
      </c>
      <c r="I95" s="4" t="str">
        <f t="shared" si="3"/>
        <v>Nej</v>
      </c>
      <c r="J95" s="20" t="str">
        <f t="shared" si="4"/>
        <v/>
      </c>
      <c r="K95" s="9" t="str">
        <f t="shared" si="5"/>
        <v/>
      </c>
      <c r="L95" s="9" t="str">
        <f>IF(AND(I95="Ja",Inddata!I101=""),10,IF(I95="Ja",Inddata!I101,""))</f>
        <v/>
      </c>
      <c r="M95" s="21" t="str">
        <f>IF(AND(I95="Ja",Inddata!J101=""),2,IF(I95="Ja",Inddata!J101,""))</f>
        <v/>
      </c>
      <c r="N95" s="4" t="str">
        <f>IF(AND(I95="Ja",Inddata!K101=""),"Nej",IF(I95="Ja",Inddata!K101,""))</f>
        <v/>
      </c>
      <c r="O95" s="6" t="str">
        <f>IF(AND(I95="Ja",Inddata!L101=""),3.5,IF(I95="Ja",Inddata!L101,""))</f>
        <v/>
      </c>
      <c r="P95" s="6" t="str">
        <f>IF(AND(I95="Ja",Inddata!M101=""),0.5,IF(I95="Ja",Inddata!M101,""))</f>
        <v/>
      </c>
      <c r="Q95" s="21" t="str">
        <f>IF(AND(I95="Ja",Inddata!N101=""),2,IF(I95="Ja",Inddata!N101,""))</f>
        <v/>
      </c>
      <c r="R95" s="4" t="str">
        <f>IF(AND(I95="Ja",Inddata!O101=""),"Nej",IF(I95="Ja",Inddata!O101,""))</f>
        <v/>
      </c>
      <c r="S95" s="4" t="str">
        <f>IF(AND(I95="Ja",Inddata!P101=""),"Nej",IF(I95="Ja",Inddata!P101,""))</f>
        <v/>
      </c>
      <c r="T95" s="21" t="str">
        <f>IF(AND(I95="Ja",Inddata!Q101=""),0,IF(I95="Ja",Inddata!Q101,""))</f>
        <v/>
      </c>
      <c r="U95" s="22" t="str">
        <f>IF(AND(I95="Ja",Inddata!R101=""),80,IF(I95="Ja",Inddata!R101,""))</f>
        <v/>
      </c>
    </row>
    <row r="96" spans="1:21" x14ac:dyDescent="0.3">
      <c r="A96" s="4" t="str">
        <f>IF(Inddata!A102="","",Inddata!A102)</f>
        <v/>
      </c>
      <c r="B96" s="4" t="str">
        <f>IF(Inddata!B102="","",Inddata!B102)</f>
        <v/>
      </c>
      <c r="C96" s="4" t="str">
        <f>IF(Inddata!C102="","",Inddata!C102)</f>
        <v/>
      </c>
      <c r="D96" s="4" t="str">
        <f>IF(Inddata!D102="","",Inddata!D102)</f>
        <v/>
      </c>
      <c r="E96" s="4" t="str">
        <f>IF(Inddata!E102="","",Inddata!E102)</f>
        <v/>
      </c>
      <c r="F96" s="4" t="str">
        <f>IF(Inddata!F102="","",Inddata!F102)</f>
        <v/>
      </c>
      <c r="G96" s="20" t="str">
        <f>IF(Inddata!G102=0,"",Inddata!G102)</f>
        <v/>
      </c>
      <c r="H96" s="9" t="str">
        <f>IF(Inddata!H102="","",Inddata!H102)</f>
        <v/>
      </c>
      <c r="I96" s="4" t="str">
        <f t="shared" si="3"/>
        <v>Nej</v>
      </c>
      <c r="J96" s="20" t="str">
        <f t="shared" si="4"/>
        <v/>
      </c>
      <c r="K96" s="9" t="str">
        <f t="shared" si="5"/>
        <v/>
      </c>
      <c r="L96" s="9" t="str">
        <f>IF(AND(I96="Ja",Inddata!I102=""),10,IF(I96="Ja",Inddata!I102,""))</f>
        <v/>
      </c>
      <c r="M96" s="21" t="str">
        <f>IF(AND(I96="Ja",Inddata!J102=""),2,IF(I96="Ja",Inddata!J102,""))</f>
        <v/>
      </c>
      <c r="N96" s="4" t="str">
        <f>IF(AND(I96="Ja",Inddata!K102=""),"Nej",IF(I96="Ja",Inddata!K102,""))</f>
        <v/>
      </c>
      <c r="O96" s="6" t="str">
        <f>IF(AND(I96="Ja",Inddata!L102=""),3.5,IF(I96="Ja",Inddata!L102,""))</f>
        <v/>
      </c>
      <c r="P96" s="6" t="str">
        <f>IF(AND(I96="Ja",Inddata!M102=""),0.5,IF(I96="Ja",Inddata!M102,""))</f>
        <v/>
      </c>
      <c r="Q96" s="21" t="str">
        <f>IF(AND(I96="Ja",Inddata!N102=""),2,IF(I96="Ja",Inddata!N102,""))</f>
        <v/>
      </c>
      <c r="R96" s="4" t="str">
        <f>IF(AND(I96="Ja",Inddata!O102=""),"Nej",IF(I96="Ja",Inddata!O102,""))</f>
        <v/>
      </c>
      <c r="S96" s="4" t="str">
        <f>IF(AND(I96="Ja",Inddata!P102=""),"Nej",IF(I96="Ja",Inddata!P102,""))</f>
        <v/>
      </c>
      <c r="T96" s="21" t="str">
        <f>IF(AND(I96="Ja",Inddata!Q102=""),0,IF(I96="Ja",Inddata!Q102,""))</f>
        <v/>
      </c>
      <c r="U96" s="22" t="str">
        <f>IF(AND(I96="Ja",Inddata!R102=""),80,IF(I96="Ja",Inddata!R102,""))</f>
        <v/>
      </c>
    </row>
    <row r="97" spans="1:21" x14ac:dyDescent="0.3">
      <c r="A97" s="4" t="str">
        <f>IF(Inddata!A103="","",Inddata!A103)</f>
        <v/>
      </c>
      <c r="B97" s="4" t="str">
        <f>IF(Inddata!B103="","",Inddata!B103)</f>
        <v/>
      </c>
      <c r="C97" s="4" t="str">
        <f>IF(Inddata!C103="","",Inddata!C103)</f>
        <v/>
      </c>
      <c r="D97" s="4" t="str">
        <f>IF(Inddata!D103="","",Inddata!D103)</f>
        <v/>
      </c>
      <c r="E97" s="4" t="str">
        <f>IF(Inddata!E103="","",Inddata!E103)</f>
        <v/>
      </c>
      <c r="F97" s="4" t="str">
        <f>IF(Inddata!F103="","",Inddata!F103)</f>
        <v/>
      </c>
      <c r="G97" s="20" t="str">
        <f>IF(Inddata!G103=0,"",Inddata!G103)</f>
        <v/>
      </c>
      <c r="H97" s="9" t="str">
        <f>IF(Inddata!H103="","",Inddata!H103)</f>
        <v/>
      </c>
      <c r="I97" s="4" t="str">
        <f t="shared" si="3"/>
        <v>Nej</v>
      </c>
      <c r="J97" s="20" t="str">
        <f t="shared" si="4"/>
        <v/>
      </c>
      <c r="K97" s="9" t="str">
        <f t="shared" si="5"/>
        <v/>
      </c>
      <c r="L97" s="9" t="str">
        <f>IF(AND(I97="Ja",Inddata!I103=""),10,IF(I97="Ja",Inddata!I103,""))</f>
        <v/>
      </c>
      <c r="M97" s="21" t="str">
        <f>IF(AND(I97="Ja",Inddata!J103=""),2,IF(I97="Ja",Inddata!J103,""))</f>
        <v/>
      </c>
      <c r="N97" s="4" t="str">
        <f>IF(AND(I97="Ja",Inddata!K103=""),"Nej",IF(I97="Ja",Inddata!K103,""))</f>
        <v/>
      </c>
      <c r="O97" s="6" t="str">
        <f>IF(AND(I97="Ja",Inddata!L103=""),3.5,IF(I97="Ja",Inddata!L103,""))</f>
        <v/>
      </c>
      <c r="P97" s="6" t="str">
        <f>IF(AND(I97="Ja",Inddata!M103=""),0.5,IF(I97="Ja",Inddata!M103,""))</f>
        <v/>
      </c>
      <c r="Q97" s="21" t="str">
        <f>IF(AND(I97="Ja",Inddata!N103=""),2,IF(I97="Ja",Inddata!N103,""))</f>
        <v/>
      </c>
      <c r="R97" s="4" t="str">
        <f>IF(AND(I97="Ja",Inddata!O103=""),"Nej",IF(I97="Ja",Inddata!O103,""))</f>
        <v/>
      </c>
      <c r="S97" s="4" t="str">
        <f>IF(AND(I97="Ja",Inddata!P103=""),"Nej",IF(I97="Ja",Inddata!P103,""))</f>
        <v/>
      </c>
      <c r="T97" s="21" t="str">
        <f>IF(AND(I97="Ja",Inddata!Q103=""),0,IF(I97="Ja",Inddata!Q103,""))</f>
        <v/>
      </c>
      <c r="U97" s="22" t="str">
        <f>IF(AND(I97="Ja",Inddata!R103=""),80,IF(I97="Ja",Inddata!R103,""))</f>
        <v/>
      </c>
    </row>
    <row r="98" spans="1:21" x14ac:dyDescent="0.3">
      <c r="A98" s="4" t="str">
        <f>IF(Inddata!A104="","",Inddata!A104)</f>
        <v/>
      </c>
      <c r="B98" s="4" t="str">
        <f>IF(Inddata!B104="","",Inddata!B104)</f>
        <v/>
      </c>
      <c r="C98" s="4" t="str">
        <f>IF(Inddata!C104="","",Inddata!C104)</f>
        <v/>
      </c>
      <c r="D98" s="4" t="str">
        <f>IF(Inddata!D104="","",Inddata!D104)</f>
        <v/>
      </c>
      <c r="E98" s="4" t="str">
        <f>IF(Inddata!E104="","",Inddata!E104)</f>
        <v/>
      </c>
      <c r="F98" s="4" t="str">
        <f>IF(Inddata!F104="","",Inddata!F104)</f>
        <v/>
      </c>
      <c r="G98" s="20" t="str">
        <f>IF(Inddata!G104=0,"",Inddata!G104)</f>
        <v/>
      </c>
      <c r="H98" s="9" t="str">
        <f>IF(Inddata!H104="","",Inddata!H104)</f>
        <v/>
      </c>
      <c r="I98" s="4" t="str">
        <f t="shared" si="3"/>
        <v>Nej</v>
      </c>
      <c r="J98" s="20" t="str">
        <f t="shared" si="4"/>
        <v/>
      </c>
      <c r="K98" s="9" t="str">
        <f t="shared" si="5"/>
        <v/>
      </c>
      <c r="L98" s="9" t="str">
        <f>IF(AND(I98="Ja",Inddata!I104=""),10,IF(I98="Ja",Inddata!I104,""))</f>
        <v/>
      </c>
      <c r="M98" s="21" t="str">
        <f>IF(AND(I98="Ja",Inddata!J104=""),2,IF(I98="Ja",Inddata!J104,""))</f>
        <v/>
      </c>
      <c r="N98" s="4" t="str">
        <f>IF(AND(I98="Ja",Inddata!K104=""),"Nej",IF(I98="Ja",Inddata!K104,""))</f>
        <v/>
      </c>
      <c r="O98" s="6" t="str">
        <f>IF(AND(I98="Ja",Inddata!L104=""),3.5,IF(I98="Ja",Inddata!L104,""))</f>
        <v/>
      </c>
      <c r="P98" s="6" t="str">
        <f>IF(AND(I98="Ja",Inddata!M104=""),0.5,IF(I98="Ja",Inddata!M104,""))</f>
        <v/>
      </c>
      <c r="Q98" s="21" t="str">
        <f>IF(AND(I98="Ja",Inddata!N104=""),2,IF(I98="Ja",Inddata!N104,""))</f>
        <v/>
      </c>
      <c r="R98" s="4" t="str">
        <f>IF(AND(I98="Ja",Inddata!O104=""),"Nej",IF(I98="Ja",Inddata!O104,""))</f>
        <v/>
      </c>
      <c r="S98" s="4" t="str">
        <f>IF(AND(I98="Ja",Inddata!P104=""),"Nej",IF(I98="Ja",Inddata!P104,""))</f>
        <v/>
      </c>
      <c r="T98" s="21" t="str">
        <f>IF(AND(I98="Ja",Inddata!Q104=""),0,IF(I98="Ja",Inddata!Q104,""))</f>
        <v/>
      </c>
      <c r="U98" s="22" t="str">
        <f>IF(AND(I98="Ja",Inddata!R104=""),80,IF(I98="Ja",Inddata!R104,""))</f>
        <v/>
      </c>
    </row>
    <row r="99" spans="1:21" x14ac:dyDescent="0.3">
      <c r="A99" s="4" t="str">
        <f>IF(Inddata!A105="","",Inddata!A105)</f>
        <v/>
      </c>
      <c r="B99" s="4" t="str">
        <f>IF(Inddata!B105="","",Inddata!B105)</f>
        <v/>
      </c>
      <c r="C99" s="4" t="str">
        <f>IF(Inddata!C105="","",Inddata!C105)</f>
        <v/>
      </c>
      <c r="D99" s="4" t="str">
        <f>IF(Inddata!D105="","",Inddata!D105)</f>
        <v/>
      </c>
      <c r="E99" s="4" t="str">
        <f>IF(Inddata!E105="","",Inddata!E105)</f>
        <v/>
      </c>
      <c r="F99" s="4" t="str">
        <f>IF(Inddata!F105="","",Inddata!F105)</f>
        <v/>
      </c>
      <c r="G99" s="20" t="str">
        <f>IF(Inddata!G105=0,"",Inddata!G105)</f>
        <v/>
      </c>
      <c r="H99" s="9" t="str">
        <f>IF(Inddata!H105="","",Inddata!H105)</f>
        <v/>
      </c>
      <c r="I99" s="4" t="str">
        <f t="shared" si="3"/>
        <v>Nej</v>
      </c>
      <c r="J99" s="20" t="str">
        <f t="shared" si="4"/>
        <v/>
      </c>
      <c r="K99" s="9" t="str">
        <f t="shared" si="5"/>
        <v/>
      </c>
      <c r="L99" s="9" t="str">
        <f>IF(AND(I99="Ja",Inddata!I105=""),10,IF(I99="Ja",Inddata!I105,""))</f>
        <v/>
      </c>
      <c r="M99" s="21" t="str">
        <f>IF(AND(I99="Ja",Inddata!J105=""),2,IF(I99="Ja",Inddata!J105,""))</f>
        <v/>
      </c>
      <c r="N99" s="4" t="str">
        <f>IF(AND(I99="Ja",Inddata!K105=""),"Nej",IF(I99="Ja",Inddata!K105,""))</f>
        <v/>
      </c>
      <c r="O99" s="6" t="str">
        <f>IF(AND(I99="Ja",Inddata!L105=""),3.5,IF(I99="Ja",Inddata!L105,""))</f>
        <v/>
      </c>
      <c r="P99" s="6" t="str">
        <f>IF(AND(I99="Ja",Inddata!M105=""),0.5,IF(I99="Ja",Inddata!M105,""))</f>
        <v/>
      </c>
      <c r="Q99" s="21" t="str">
        <f>IF(AND(I99="Ja",Inddata!N105=""),2,IF(I99="Ja",Inddata!N105,""))</f>
        <v/>
      </c>
      <c r="R99" s="4" t="str">
        <f>IF(AND(I99="Ja",Inddata!O105=""),"Nej",IF(I99="Ja",Inddata!O105,""))</f>
        <v/>
      </c>
      <c r="S99" s="4" t="str">
        <f>IF(AND(I99="Ja",Inddata!P105=""),"Nej",IF(I99="Ja",Inddata!P105,""))</f>
        <v/>
      </c>
      <c r="T99" s="21" t="str">
        <f>IF(AND(I99="Ja",Inddata!Q105=""),0,IF(I99="Ja",Inddata!Q105,""))</f>
        <v/>
      </c>
      <c r="U99" s="22" t="str">
        <f>IF(AND(I99="Ja",Inddata!R105=""),80,IF(I99="Ja",Inddata!R105,""))</f>
        <v/>
      </c>
    </row>
    <row r="100" spans="1:21" x14ac:dyDescent="0.3">
      <c r="A100" s="4" t="str">
        <f>IF(Inddata!A106="","",Inddata!A106)</f>
        <v/>
      </c>
      <c r="B100" s="4" t="str">
        <f>IF(Inddata!B106="","",Inddata!B106)</f>
        <v/>
      </c>
      <c r="C100" s="4" t="str">
        <f>IF(Inddata!C106="","",Inddata!C106)</f>
        <v/>
      </c>
      <c r="D100" s="4" t="str">
        <f>IF(Inddata!D106="","",Inddata!D106)</f>
        <v/>
      </c>
      <c r="E100" s="4" t="str">
        <f>IF(Inddata!E106="","",Inddata!E106)</f>
        <v/>
      </c>
      <c r="F100" s="4" t="str">
        <f>IF(Inddata!F106="","",Inddata!F106)</f>
        <v/>
      </c>
      <c r="G100" s="20" t="str">
        <f>IF(Inddata!G106=0,"",Inddata!G106)</f>
        <v/>
      </c>
      <c r="H100" s="9" t="str">
        <f>IF(Inddata!H106="","",Inddata!H106)</f>
        <v/>
      </c>
      <c r="I100" s="4" t="str">
        <f t="shared" si="3"/>
        <v>Nej</v>
      </c>
      <c r="J100" s="20" t="str">
        <f t="shared" si="4"/>
        <v/>
      </c>
      <c r="K100" s="9" t="str">
        <f t="shared" si="5"/>
        <v/>
      </c>
      <c r="L100" s="9" t="str">
        <f>IF(AND(I100="Ja",Inddata!I106=""),10,IF(I100="Ja",Inddata!I106,""))</f>
        <v/>
      </c>
      <c r="M100" s="21" t="str">
        <f>IF(AND(I100="Ja",Inddata!J106=""),2,IF(I100="Ja",Inddata!J106,""))</f>
        <v/>
      </c>
      <c r="N100" s="4" t="str">
        <f>IF(AND(I100="Ja",Inddata!K106=""),"Nej",IF(I100="Ja",Inddata!K106,""))</f>
        <v/>
      </c>
      <c r="O100" s="6" t="str">
        <f>IF(AND(I100="Ja",Inddata!L106=""),3.5,IF(I100="Ja",Inddata!L106,""))</f>
        <v/>
      </c>
      <c r="P100" s="6" t="str">
        <f>IF(AND(I100="Ja",Inddata!M106=""),0.5,IF(I100="Ja",Inddata!M106,""))</f>
        <v/>
      </c>
      <c r="Q100" s="21" t="str">
        <f>IF(AND(I100="Ja",Inddata!N106=""),2,IF(I100="Ja",Inddata!N106,""))</f>
        <v/>
      </c>
      <c r="R100" s="4" t="str">
        <f>IF(AND(I100="Ja",Inddata!O106=""),"Nej",IF(I100="Ja",Inddata!O106,""))</f>
        <v/>
      </c>
      <c r="S100" s="4" t="str">
        <f>IF(AND(I100="Ja",Inddata!P106=""),"Nej",IF(I100="Ja",Inddata!P106,""))</f>
        <v/>
      </c>
      <c r="T100" s="21" t="str">
        <f>IF(AND(I100="Ja",Inddata!Q106=""),0,IF(I100="Ja",Inddata!Q106,""))</f>
        <v/>
      </c>
      <c r="U100" s="22" t="str">
        <f>IF(AND(I100="Ja",Inddata!R106=""),80,IF(I100="Ja",Inddata!R106,""))</f>
        <v/>
      </c>
    </row>
    <row r="101" spans="1:21" x14ac:dyDescent="0.3">
      <c r="A101" s="4" t="str">
        <f>IF(Inddata!A107="","",Inddata!A107)</f>
        <v/>
      </c>
      <c r="B101" s="4" t="str">
        <f>IF(Inddata!B107="","",Inddata!B107)</f>
        <v/>
      </c>
      <c r="C101" s="4" t="str">
        <f>IF(Inddata!C107="","",Inddata!C107)</f>
        <v/>
      </c>
      <c r="D101" s="4" t="str">
        <f>IF(Inddata!D107="","",Inddata!D107)</f>
        <v/>
      </c>
      <c r="E101" s="4" t="str">
        <f>IF(Inddata!E107="","",Inddata!E107)</f>
        <v/>
      </c>
      <c r="F101" s="4" t="str">
        <f>IF(Inddata!F107="","",Inddata!F107)</f>
        <v/>
      </c>
      <c r="G101" s="20" t="str">
        <f>IF(Inddata!G107=0,"",Inddata!G107)</f>
        <v/>
      </c>
      <c r="H101" s="9" t="str">
        <f>IF(Inddata!H107="","",Inddata!H107)</f>
        <v/>
      </c>
      <c r="I101" s="4" t="str">
        <f t="shared" si="3"/>
        <v>Nej</v>
      </c>
      <c r="J101" s="20" t="str">
        <f t="shared" si="4"/>
        <v/>
      </c>
      <c r="K101" s="9" t="str">
        <f t="shared" si="5"/>
        <v/>
      </c>
      <c r="L101" s="9" t="str">
        <f>IF(AND(I101="Ja",Inddata!I107=""),10,IF(I101="Ja",Inddata!I107,""))</f>
        <v/>
      </c>
      <c r="M101" s="21" t="str">
        <f>IF(AND(I101="Ja",Inddata!J107=""),2,IF(I101="Ja",Inddata!J107,""))</f>
        <v/>
      </c>
      <c r="N101" s="4" t="str">
        <f>IF(AND(I101="Ja",Inddata!K107=""),"Nej",IF(I101="Ja",Inddata!K107,""))</f>
        <v/>
      </c>
      <c r="O101" s="6" t="str">
        <f>IF(AND(I101="Ja",Inddata!L107=""),3.5,IF(I101="Ja",Inddata!L107,""))</f>
        <v/>
      </c>
      <c r="P101" s="6" t="str">
        <f>IF(AND(I101="Ja",Inddata!M107=""),0.5,IF(I101="Ja",Inddata!M107,""))</f>
        <v/>
      </c>
      <c r="Q101" s="21" t="str">
        <f>IF(AND(I101="Ja",Inddata!N107=""),2,IF(I101="Ja",Inddata!N107,""))</f>
        <v/>
      </c>
      <c r="R101" s="4" t="str">
        <f>IF(AND(I101="Ja",Inddata!O107=""),"Nej",IF(I101="Ja",Inddata!O107,""))</f>
        <v/>
      </c>
      <c r="S101" s="4" t="str">
        <f>IF(AND(I101="Ja",Inddata!P107=""),"Nej",IF(I101="Ja",Inddata!P107,""))</f>
        <v/>
      </c>
      <c r="T101" s="21" t="str">
        <f>IF(AND(I101="Ja",Inddata!Q107=""),0,IF(I101="Ja",Inddata!Q107,""))</f>
        <v/>
      </c>
      <c r="U101" s="22" t="str">
        <f>IF(AND(I101="Ja",Inddata!R107=""),80,IF(I101="Ja",Inddata!R107,""))</f>
        <v/>
      </c>
    </row>
    <row r="102" spans="1:21" x14ac:dyDescent="0.3">
      <c r="A102" s="4" t="str">
        <f>IF(Inddata!A108="","",Inddata!A108)</f>
        <v/>
      </c>
      <c r="B102" s="4" t="str">
        <f>IF(Inddata!B108="","",Inddata!B108)</f>
        <v/>
      </c>
      <c r="C102" s="4" t="str">
        <f>IF(Inddata!C108="","",Inddata!C108)</f>
        <v/>
      </c>
      <c r="D102" s="4" t="str">
        <f>IF(Inddata!D108="","",Inddata!D108)</f>
        <v/>
      </c>
      <c r="E102" s="4" t="str">
        <f>IF(Inddata!E108="","",Inddata!E108)</f>
        <v/>
      </c>
      <c r="F102" s="4" t="str">
        <f>IF(Inddata!F108="","",Inddata!F108)</f>
        <v/>
      </c>
      <c r="G102" s="20" t="str">
        <f>IF(Inddata!G108=0,"",Inddata!G108)</f>
        <v/>
      </c>
      <c r="H102" s="9" t="str">
        <f>IF(Inddata!H108="","",Inddata!H108)</f>
        <v/>
      </c>
      <c r="I102" s="4" t="str">
        <f t="shared" si="3"/>
        <v>Nej</v>
      </c>
      <c r="J102" s="20" t="str">
        <f t="shared" si="4"/>
        <v/>
      </c>
      <c r="K102" s="9" t="str">
        <f t="shared" si="5"/>
        <v/>
      </c>
      <c r="L102" s="9" t="str">
        <f>IF(AND(I102="Ja",Inddata!I108=""),10,IF(I102="Ja",Inddata!I108,""))</f>
        <v/>
      </c>
      <c r="M102" s="21" t="str">
        <f>IF(AND(I102="Ja",Inddata!J108=""),2,IF(I102="Ja",Inddata!J108,""))</f>
        <v/>
      </c>
      <c r="N102" s="4" t="str">
        <f>IF(AND(I102="Ja",Inddata!K108=""),"Nej",IF(I102="Ja",Inddata!K108,""))</f>
        <v/>
      </c>
      <c r="O102" s="6" t="str">
        <f>IF(AND(I102="Ja",Inddata!L108=""),3.5,IF(I102="Ja",Inddata!L108,""))</f>
        <v/>
      </c>
      <c r="P102" s="6" t="str">
        <f>IF(AND(I102="Ja",Inddata!M108=""),0.5,IF(I102="Ja",Inddata!M108,""))</f>
        <v/>
      </c>
      <c r="Q102" s="21" t="str">
        <f>IF(AND(I102="Ja",Inddata!N108=""),2,IF(I102="Ja",Inddata!N108,""))</f>
        <v/>
      </c>
      <c r="R102" s="4" t="str">
        <f>IF(AND(I102="Ja",Inddata!O108=""),"Nej",IF(I102="Ja",Inddata!O108,""))</f>
        <v/>
      </c>
      <c r="S102" s="4" t="str">
        <f>IF(AND(I102="Ja",Inddata!P108=""),"Nej",IF(I102="Ja",Inddata!P108,""))</f>
        <v/>
      </c>
      <c r="T102" s="21" t="str">
        <f>IF(AND(I102="Ja",Inddata!Q108=""),0,IF(I102="Ja",Inddata!Q108,""))</f>
        <v/>
      </c>
      <c r="U102" s="22" t="str">
        <f>IF(AND(I102="Ja",Inddata!R108=""),80,IF(I102="Ja",Inddata!R108,""))</f>
        <v/>
      </c>
    </row>
    <row r="103" spans="1:21" x14ac:dyDescent="0.3">
      <c r="A103" s="4" t="str">
        <f>IF(Inddata!A109="","",Inddata!A109)</f>
        <v/>
      </c>
      <c r="B103" s="4" t="str">
        <f>IF(Inddata!B109="","",Inddata!B109)</f>
        <v/>
      </c>
      <c r="C103" s="4" t="str">
        <f>IF(Inddata!C109="","",Inddata!C109)</f>
        <v/>
      </c>
      <c r="D103" s="4" t="str">
        <f>IF(Inddata!D109="","",Inddata!D109)</f>
        <v/>
      </c>
      <c r="E103" s="4" t="str">
        <f>IF(Inddata!E109="","",Inddata!E109)</f>
        <v/>
      </c>
      <c r="F103" s="4" t="str">
        <f>IF(Inddata!F109="","",Inddata!F109)</f>
        <v/>
      </c>
      <c r="G103" s="20" t="str">
        <f>IF(Inddata!G109=0,"",Inddata!G109)</f>
        <v/>
      </c>
      <c r="H103" s="9" t="str">
        <f>IF(Inddata!H109="","",Inddata!H109)</f>
        <v/>
      </c>
      <c r="I103" s="4" t="str">
        <f t="shared" si="3"/>
        <v>Nej</v>
      </c>
      <c r="J103" s="20" t="str">
        <f t="shared" si="4"/>
        <v/>
      </c>
      <c r="K103" s="9" t="str">
        <f t="shared" si="5"/>
        <v/>
      </c>
      <c r="L103" s="9" t="str">
        <f>IF(AND(I103="Ja",Inddata!I109=""),10,IF(I103="Ja",Inddata!I109,""))</f>
        <v/>
      </c>
      <c r="M103" s="21" t="str">
        <f>IF(AND(I103="Ja",Inddata!J109=""),2,IF(I103="Ja",Inddata!J109,""))</f>
        <v/>
      </c>
      <c r="N103" s="4" t="str">
        <f>IF(AND(I103="Ja",Inddata!K109=""),"Nej",IF(I103="Ja",Inddata!K109,""))</f>
        <v/>
      </c>
      <c r="O103" s="6" t="str">
        <f>IF(AND(I103="Ja",Inddata!L109=""),3.5,IF(I103="Ja",Inddata!L109,""))</f>
        <v/>
      </c>
      <c r="P103" s="6" t="str">
        <f>IF(AND(I103="Ja",Inddata!M109=""),0.5,IF(I103="Ja",Inddata!M109,""))</f>
        <v/>
      </c>
      <c r="Q103" s="21" t="str">
        <f>IF(AND(I103="Ja",Inddata!N109=""),2,IF(I103="Ja",Inddata!N109,""))</f>
        <v/>
      </c>
      <c r="R103" s="4" t="str">
        <f>IF(AND(I103="Ja",Inddata!O109=""),"Nej",IF(I103="Ja",Inddata!O109,""))</f>
        <v/>
      </c>
      <c r="S103" s="4" t="str">
        <f>IF(AND(I103="Ja",Inddata!P109=""),"Nej",IF(I103="Ja",Inddata!P109,""))</f>
        <v/>
      </c>
      <c r="T103" s="21" t="str">
        <f>IF(AND(I103="Ja",Inddata!Q109=""),0,IF(I103="Ja",Inddata!Q109,""))</f>
        <v/>
      </c>
      <c r="U103" s="22" t="str">
        <f>IF(AND(I103="Ja",Inddata!R109=""),80,IF(I103="Ja",Inddata!R109,""))</f>
        <v/>
      </c>
    </row>
    <row r="104" spans="1:21" x14ac:dyDescent="0.3">
      <c r="A104" s="4" t="str">
        <f>IF(Inddata!A110="","",Inddata!A110)</f>
        <v/>
      </c>
      <c r="B104" s="4" t="str">
        <f>IF(Inddata!B110="","",Inddata!B110)</f>
        <v/>
      </c>
      <c r="C104" s="4" t="str">
        <f>IF(Inddata!C110="","",Inddata!C110)</f>
        <v/>
      </c>
      <c r="D104" s="4" t="str">
        <f>IF(Inddata!D110="","",Inddata!D110)</f>
        <v/>
      </c>
      <c r="E104" s="4" t="str">
        <f>IF(Inddata!E110="","",Inddata!E110)</f>
        <v/>
      </c>
      <c r="F104" s="4" t="str">
        <f>IF(Inddata!F110="","",Inddata!F110)</f>
        <v/>
      </c>
      <c r="G104" s="20" t="str">
        <f>IF(Inddata!G110=0,"",Inddata!G110)</f>
        <v/>
      </c>
      <c r="H104" s="9" t="str">
        <f>IF(Inddata!H110="","",Inddata!H110)</f>
        <v/>
      </c>
      <c r="I104" s="4" t="str">
        <f t="shared" si="3"/>
        <v>Nej</v>
      </c>
      <c r="J104" s="20" t="str">
        <f t="shared" si="4"/>
        <v/>
      </c>
      <c r="K104" s="9" t="str">
        <f t="shared" si="5"/>
        <v/>
      </c>
      <c r="L104" s="9" t="str">
        <f>IF(AND(I104="Ja",Inddata!I110=""),10,IF(I104="Ja",Inddata!I110,""))</f>
        <v/>
      </c>
      <c r="M104" s="21" t="str">
        <f>IF(AND(I104="Ja",Inddata!J110=""),2,IF(I104="Ja",Inddata!J110,""))</f>
        <v/>
      </c>
      <c r="N104" s="4" t="str">
        <f>IF(AND(I104="Ja",Inddata!K110=""),"Nej",IF(I104="Ja",Inddata!K110,""))</f>
        <v/>
      </c>
      <c r="O104" s="6" t="str">
        <f>IF(AND(I104="Ja",Inddata!L110=""),3.5,IF(I104="Ja",Inddata!L110,""))</f>
        <v/>
      </c>
      <c r="P104" s="6" t="str">
        <f>IF(AND(I104="Ja",Inddata!M110=""),0.5,IF(I104="Ja",Inddata!M110,""))</f>
        <v/>
      </c>
      <c r="Q104" s="21" t="str">
        <f>IF(AND(I104="Ja",Inddata!N110=""),2,IF(I104="Ja",Inddata!N110,""))</f>
        <v/>
      </c>
      <c r="R104" s="4" t="str">
        <f>IF(AND(I104="Ja",Inddata!O110=""),"Nej",IF(I104="Ja",Inddata!O110,""))</f>
        <v/>
      </c>
      <c r="S104" s="4" t="str">
        <f>IF(AND(I104="Ja",Inddata!P110=""),"Nej",IF(I104="Ja",Inddata!P110,""))</f>
        <v/>
      </c>
      <c r="T104" s="21" t="str">
        <f>IF(AND(I104="Ja",Inddata!Q110=""),0,IF(I104="Ja",Inddata!Q110,""))</f>
        <v/>
      </c>
      <c r="U104" s="22" t="str">
        <f>IF(AND(I104="Ja",Inddata!R110=""),80,IF(I104="Ja",Inddata!R110,""))</f>
        <v/>
      </c>
    </row>
    <row r="105" spans="1:21" x14ac:dyDescent="0.3">
      <c r="A105" s="4" t="str">
        <f>IF(Inddata!A111="","",Inddata!A111)</f>
        <v/>
      </c>
      <c r="B105" s="4" t="str">
        <f>IF(Inddata!B111="","",Inddata!B111)</f>
        <v/>
      </c>
      <c r="C105" s="4" t="str">
        <f>IF(Inddata!C111="","",Inddata!C111)</f>
        <v/>
      </c>
      <c r="D105" s="4" t="str">
        <f>IF(Inddata!D111="","",Inddata!D111)</f>
        <v/>
      </c>
      <c r="E105" s="4" t="str">
        <f>IF(Inddata!E111="","",Inddata!E111)</f>
        <v/>
      </c>
      <c r="F105" s="4" t="str">
        <f>IF(Inddata!F111="","",Inddata!F111)</f>
        <v/>
      </c>
      <c r="G105" s="20" t="str">
        <f>IF(Inddata!G111=0,"",Inddata!G111)</f>
        <v/>
      </c>
      <c r="H105" s="9" t="str">
        <f>IF(Inddata!H111="","",Inddata!H111)</f>
        <v/>
      </c>
      <c r="I105" s="4" t="str">
        <f t="shared" si="3"/>
        <v>Nej</v>
      </c>
      <c r="J105" s="20" t="str">
        <f t="shared" si="4"/>
        <v/>
      </c>
      <c r="K105" s="9" t="str">
        <f t="shared" si="5"/>
        <v/>
      </c>
      <c r="L105" s="9" t="str">
        <f>IF(AND(I105="Ja",Inddata!I111=""),10,IF(I105="Ja",Inddata!I111,""))</f>
        <v/>
      </c>
      <c r="M105" s="21" t="str">
        <f>IF(AND(I105="Ja",Inddata!J111=""),2,IF(I105="Ja",Inddata!J111,""))</f>
        <v/>
      </c>
      <c r="N105" s="4" t="str">
        <f>IF(AND(I105="Ja",Inddata!K111=""),"Nej",IF(I105="Ja",Inddata!K111,""))</f>
        <v/>
      </c>
      <c r="O105" s="6" t="str">
        <f>IF(AND(I105="Ja",Inddata!L111=""),3.5,IF(I105="Ja",Inddata!L111,""))</f>
        <v/>
      </c>
      <c r="P105" s="6" t="str">
        <f>IF(AND(I105="Ja",Inddata!M111=""),0.5,IF(I105="Ja",Inddata!M111,""))</f>
        <v/>
      </c>
      <c r="Q105" s="21" t="str">
        <f>IF(AND(I105="Ja",Inddata!N111=""),2,IF(I105="Ja",Inddata!N111,""))</f>
        <v/>
      </c>
      <c r="R105" s="4" t="str">
        <f>IF(AND(I105="Ja",Inddata!O111=""),"Nej",IF(I105="Ja",Inddata!O111,""))</f>
        <v/>
      </c>
      <c r="S105" s="4" t="str">
        <f>IF(AND(I105="Ja",Inddata!P111=""),"Nej",IF(I105="Ja",Inddata!P111,""))</f>
        <v/>
      </c>
      <c r="T105" s="21" t="str">
        <f>IF(AND(I105="Ja",Inddata!Q111=""),0,IF(I105="Ja",Inddata!Q111,""))</f>
        <v/>
      </c>
      <c r="U105" s="22" t="str">
        <f>IF(AND(I105="Ja",Inddata!R111=""),80,IF(I105="Ja",Inddata!R111,""))</f>
        <v/>
      </c>
    </row>
    <row r="106" spans="1:21" x14ac:dyDescent="0.3">
      <c r="A106" s="4" t="str">
        <f>IF(Inddata!A112="","",Inddata!A112)</f>
        <v/>
      </c>
      <c r="B106" s="4" t="str">
        <f>IF(Inddata!B112="","",Inddata!B112)</f>
        <v/>
      </c>
      <c r="C106" s="4" t="str">
        <f>IF(Inddata!C112="","",Inddata!C112)</f>
        <v/>
      </c>
      <c r="D106" s="4" t="str">
        <f>IF(Inddata!D112="","",Inddata!D112)</f>
        <v/>
      </c>
      <c r="E106" s="4" t="str">
        <f>IF(Inddata!E112="","",Inddata!E112)</f>
        <v/>
      </c>
      <c r="F106" s="4" t="str">
        <f>IF(Inddata!F112="","",Inddata!F112)</f>
        <v/>
      </c>
      <c r="G106" s="20" t="str">
        <f>IF(Inddata!G112=0,"",Inddata!G112)</f>
        <v/>
      </c>
      <c r="H106" s="9" t="str">
        <f>IF(Inddata!H112="","",Inddata!H112)</f>
        <v/>
      </c>
      <c r="I106" s="4" t="str">
        <f t="shared" si="3"/>
        <v>Nej</v>
      </c>
      <c r="J106" s="20" t="str">
        <f t="shared" si="4"/>
        <v/>
      </c>
      <c r="K106" s="9" t="str">
        <f t="shared" si="5"/>
        <v/>
      </c>
      <c r="L106" s="9" t="str">
        <f>IF(AND(I106="Ja",Inddata!I112=""),10,IF(I106="Ja",Inddata!I112,""))</f>
        <v/>
      </c>
      <c r="M106" s="21" t="str">
        <f>IF(AND(I106="Ja",Inddata!J112=""),2,IF(I106="Ja",Inddata!J112,""))</f>
        <v/>
      </c>
      <c r="N106" s="4" t="str">
        <f>IF(AND(I106="Ja",Inddata!K112=""),"Nej",IF(I106="Ja",Inddata!K112,""))</f>
        <v/>
      </c>
      <c r="O106" s="6" t="str">
        <f>IF(AND(I106="Ja",Inddata!L112=""),3.5,IF(I106="Ja",Inddata!L112,""))</f>
        <v/>
      </c>
      <c r="P106" s="6" t="str">
        <f>IF(AND(I106="Ja",Inddata!M112=""),0.5,IF(I106="Ja",Inddata!M112,""))</f>
        <v/>
      </c>
      <c r="Q106" s="21" t="str">
        <f>IF(AND(I106="Ja",Inddata!N112=""),2,IF(I106="Ja",Inddata!N112,""))</f>
        <v/>
      </c>
      <c r="R106" s="4" t="str">
        <f>IF(AND(I106="Ja",Inddata!O112=""),"Nej",IF(I106="Ja",Inddata!O112,""))</f>
        <v/>
      </c>
      <c r="S106" s="4" t="str">
        <f>IF(AND(I106="Ja",Inddata!P112=""),"Nej",IF(I106="Ja",Inddata!P112,""))</f>
        <v/>
      </c>
      <c r="T106" s="21" t="str">
        <f>IF(AND(I106="Ja",Inddata!Q112=""),0,IF(I106="Ja",Inddata!Q112,""))</f>
        <v/>
      </c>
      <c r="U106" s="22" t="str">
        <f>IF(AND(I106="Ja",Inddata!R112=""),80,IF(I106="Ja",Inddata!R112,""))</f>
        <v/>
      </c>
    </row>
    <row r="107" spans="1:21" x14ac:dyDescent="0.3">
      <c r="A107" s="4" t="str">
        <f>IF(Inddata!A113="","",Inddata!A113)</f>
        <v/>
      </c>
      <c r="B107" s="4" t="str">
        <f>IF(Inddata!B113="","",Inddata!B113)</f>
        <v/>
      </c>
      <c r="C107" s="4" t="str">
        <f>IF(Inddata!C113="","",Inddata!C113)</f>
        <v/>
      </c>
      <c r="D107" s="4" t="str">
        <f>IF(Inddata!D113="","",Inddata!D113)</f>
        <v/>
      </c>
      <c r="E107" s="4" t="str">
        <f>IF(Inddata!E113="","",Inddata!E113)</f>
        <v/>
      </c>
      <c r="F107" s="4" t="str">
        <f>IF(Inddata!F113="","",Inddata!F113)</f>
        <v/>
      </c>
      <c r="G107" s="20" t="str">
        <f>IF(Inddata!G113=0,"",Inddata!G113)</f>
        <v/>
      </c>
      <c r="H107" s="9" t="str">
        <f>IF(Inddata!H113="","",Inddata!H113)</f>
        <v/>
      </c>
      <c r="I107" s="4" t="str">
        <f t="shared" si="3"/>
        <v>Nej</v>
      </c>
      <c r="J107" s="20" t="str">
        <f t="shared" si="4"/>
        <v/>
      </c>
      <c r="K107" s="9" t="str">
        <f t="shared" si="5"/>
        <v/>
      </c>
      <c r="L107" s="9" t="str">
        <f>IF(AND(I107="Ja",Inddata!I113=""),10,IF(I107="Ja",Inddata!I113,""))</f>
        <v/>
      </c>
      <c r="M107" s="21" t="str">
        <f>IF(AND(I107="Ja",Inddata!J113=""),2,IF(I107="Ja",Inddata!J113,""))</f>
        <v/>
      </c>
      <c r="N107" s="4" t="str">
        <f>IF(AND(I107="Ja",Inddata!K113=""),"Nej",IF(I107="Ja",Inddata!K113,""))</f>
        <v/>
      </c>
      <c r="O107" s="6" t="str">
        <f>IF(AND(I107="Ja",Inddata!L113=""),3.5,IF(I107="Ja",Inddata!L113,""))</f>
        <v/>
      </c>
      <c r="P107" s="6" t="str">
        <f>IF(AND(I107="Ja",Inddata!M113=""),0.5,IF(I107="Ja",Inddata!M113,""))</f>
        <v/>
      </c>
      <c r="Q107" s="21" t="str">
        <f>IF(AND(I107="Ja",Inddata!N113=""),2,IF(I107="Ja",Inddata!N113,""))</f>
        <v/>
      </c>
      <c r="R107" s="4" t="str">
        <f>IF(AND(I107="Ja",Inddata!O113=""),"Nej",IF(I107="Ja",Inddata!O113,""))</f>
        <v/>
      </c>
      <c r="S107" s="4" t="str">
        <f>IF(AND(I107="Ja",Inddata!P113=""),"Nej",IF(I107="Ja",Inddata!P113,""))</f>
        <v/>
      </c>
      <c r="T107" s="21" t="str">
        <f>IF(AND(I107="Ja",Inddata!Q113=""),0,IF(I107="Ja",Inddata!Q113,""))</f>
        <v/>
      </c>
      <c r="U107" s="22" t="str">
        <f>IF(AND(I107="Ja",Inddata!R113=""),80,IF(I107="Ja",Inddata!R113,""))</f>
        <v/>
      </c>
    </row>
    <row r="108" spans="1:21" x14ac:dyDescent="0.3">
      <c r="A108" s="4" t="str">
        <f>IF(Inddata!A114="","",Inddata!A114)</f>
        <v/>
      </c>
      <c r="B108" s="4" t="str">
        <f>IF(Inddata!B114="","",Inddata!B114)</f>
        <v/>
      </c>
      <c r="C108" s="4" t="str">
        <f>IF(Inddata!C114="","",Inddata!C114)</f>
        <v/>
      </c>
      <c r="D108" s="4" t="str">
        <f>IF(Inddata!D114="","",Inddata!D114)</f>
        <v/>
      </c>
      <c r="E108" s="4" t="str">
        <f>IF(Inddata!E114="","",Inddata!E114)</f>
        <v/>
      </c>
      <c r="F108" s="4" t="str">
        <f>IF(Inddata!F114="","",Inddata!F114)</f>
        <v/>
      </c>
      <c r="G108" s="20" t="str">
        <f>IF(Inddata!G114=0,"",Inddata!G114)</f>
        <v/>
      </c>
      <c r="H108" s="9" t="str">
        <f>IF(Inddata!H114="","",Inddata!H114)</f>
        <v/>
      </c>
      <c r="I108" s="4" t="str">
        <f t="shared" si="3"/>
        <v>Nej</v>
      </c>
      <c r="J108" s="20" t="str">
        <f t="shared" si="4"/>
        <v/>
      </c>
      <c r="K108" s="9" t="str">
        <f t="shared" si="5"/>
        <v/>
      </c>
      <c r="L108" s="9" t="str">
        <f>IF(AND(I108="Ja",Inddata!I114=""),10,IF(I108="Ja",Inddata!I114,""))</f>
        <v/>
      </c>
      <c r="M108" s="21" t="str">
        <f>IF(AND(I108="Ja",Inddata!J114=""),2,IF(I108="Ja",Inddata!J114,""))</f>
        <v/>
      </c>
      <c r="N108" s="4" t="str">
        <f>IF(AND(I108="Ja",Inddata!K114=""),"Nej",IF(I108="Ja",Inddata!K114,""))</f>
        <v/>
      </c>
      <c r="O108" s="6" t="str">
        <f>IF(AND(I108="Ja",Inddata!L114=""),3.5,IF(I108="Ja",Inddata!L114,""))</f>
        <v/>
      </c>
      <c r="P108" s="6" t="str">
        <f>IF(AND(I108="Ja",Inddata!M114=""),0.5,IF(I108="Ja",Inddata!M114,""))</f>
        <v/>
      </c>
      <c r="Q108" s="21" t="str">
        <f>IF(AND(I108="Ja",Inddata!N114=""),2,IF(I108="Ja",Inddata!N114,""))</f>
        <v/>
      </c>
      <c r="R108" s="4" t="str">
        <f>IF(AND(I108="Ja",Inddata!O114=""),"Nej",IF(I108="Ja",Inddata!O114,""))</f>
        <v/>
      </c>
      <c r="S108" s="4" t="str">
        <f>IF(AND(I108="Ja",Inddata!P114=""),"Nej",IF(I108="Ja",Inddata!P114,""))</f>
        <v/>
      </c>
      <c r="T108" s="21" t="str">
        <f>IF(AND(I108="Ja",Inddata!Q114=""),0,IF(I108="Ja",Inddata!Q114,""))</f>
        <v/>
      </c>
      <c r="U108" s="22" t="str">
        <f>IF(AND(I108="Ja",Inddata!R114=""),80,IF(I108="Ja",Inddata!R114,""))</f>
        <v/>
      </c>
    </row>
    <row r="109" spans="1:21" x14ac:dyDescent="0.3">
      <c r="A109" s="4" t="str">
        <f>IF(Inddata!A115="","",Inddata!A115)</f>
        <v/>
      </c>
      <c r="B109" s="4" t="str">
        <f>IF(Inddata!B115="","",Inddata!B115)</f>
        <v/>
      </c>
      <c r="C109" s="4" t="str">
        <f>IF(Inddata!C115="","",Inddata!C115)</f>
        <v/>
      </c>
      <c r="D109" s="4" t="str">
        <f>IF(Inddata!D115="","",Inddata!D115)</f>
        <v/>
      </c>
      <c r="E109" s="4" t="str">
        <f>IF(Inddata!E115="","",Inddata!E115)</f>
        <v/>
      </c>
      <c r="F109" s="4" t="str">
        <f>IF(Inddata!F115="","",Inddata!F115)</f>
        <v/>
      </c>
      <c r="G109" s="20" t="str">
        <f>IF(Inddata!G115=0,"",Inddata!G115)</f>
        <v/>
      </c>
      <c r="H109" s="9" t="str">
        <f>IF(Inddata!H115="","",Inddata!H115)</f>
        <v/>
      </c>
      <c r="I109" s="4" t="str">
        <f t="shared" si="3"/>
        <v>Nej</v>
      </c>
      <c r="J109" s="20" t="str">
        <f t="shared" si="4"/>
        <v/>
      </c>
      <c r="K109" s="9" t="str">
        <f t="shared" si="5"/>
        <v/>
      </c>
      <c r="L109" s="9" t="str">
        <f>IF(AND(I109="Ja",Inddata!I115=""),10,IF(I109="Ja",Inddata!I115,""))</f>
        <v/>
      </c>
      <c r="M109" s="21" t="str">
        <f>IF(AND(I109="Ja",Inddata!J115=""),2,IF(I109="Ja",Inddata!J115,""))</f>
        <v/>
      </c>
      <c r="N109" s="4" t="str">
        <f>IF(AND(I109="Ja",Inddata!K115=""),"Nej",IF(I109="Ja",Inddata!K115,""))</f>
        <v/>
      </c>
      <c r="O109" s="6" t="str">
        <f>IF(AND(I109="Ja",Inddata!L115=""),3.5,IF(I109="Ja",Inddata!L115,""))</f>
        <v/>
      </c>
      <c r="P109" s="6" t="str">
        <f>IF(AND(I109="Ja",Inddata!M115=""),0.5,IF(I109="Ja",Inddata!M115,""))</f>
        <v/>
      </c>
      <c r="Q109" s="21" t="str">
        <f>IF(AND(I109="Ja",Inddata!N115=""),2,IF(I109="Ja",Inddata!N115,""))</f>
        <v/>
      </c>
      <c r="R109" s="4" t="str">
        <f>IF(AND(I109="Ja",Inddata!O115=""),"Nej",IF(I109="Ja",Inddata!O115,""))</f>
        <v/>
      </c>
      <c r="S109" s="4" t="str">
        <f>IF(AND(I109="Ja",Inddata!P115=""),"Nej",IF(I109="Ja",Inddata!P115,""))</f>
        <v/>
      </c>
      <c r="T109" s="21" t="str">
        <f>IF(AND(I109="Ja",Inddata!Q115=""),0,IF(I109="Ja",Inddata!Q115,""))</f>
        <v/>
      </c>
      <c r="U109" s="22" t="str">
        <f>IF(AND(I109="Ja",Inddata!R115=""),80,IF(I109="Ja",Inddata!R115,""))</f>
        <v/>
      </c>
    </row>
    <row r="110" spans="1:21" x14ac:dyDescent="0.3">
      <c r="A110" s="4" t="str">
        <f>IF(Inddata!A116="","",Inddata!A116)</f>
        <v/>
      </c>
      <c r="B110" s="4" t="str">
        <f>IF(Inddata!B116="","",Inddata!B116)</f>
        <v/>
      </c>
      <c r="C110" s="4" t="str">
        <f>IF(Inddata!C116="","",Inddata!C116)</f>
        <v/>
      </c>
      <c r="D110" s="4" t="str">
        <f>IF(Inddata!D116="","",Inddata!D116)</f>
        <v/>
      </c>
      <c r="E110" s="4" t="str">
        <f>IF(Inddata!E116="","",Inddata!E116)</f>
        <v/>
      </c>
      <c r="F110" s="4" t="str">
        <f>IF(Inddata!F116="","",Inddata!F116)</f>
        <v/>
      </c>
      <c r="G110" s="20" t="str">
        <f>IF(Inddata!G116=0,"",Inddata!G116)</f>
        <v/>
      </c>
      <c r="H110" s="9" t="str">
        <f>IF(Inddata!H116="","",Inddata!H116)</f>
        <v/>
      </c>
      <c r="I110" s="4" t="str">
        <f t="shared" si="3"/>
        <v>Nej</v>
      </c>
      <c r="J110" s="20" t="str">
        <f t="shared" si="4"/>
        <v/>
      </c>
      <c r="K110" s="9" t="str">
        <f t="shared" si="5"/>
        <v/>
      </c>
      <c r="L110" s="9" t="str">
        <f>IF(AND(I110="Ja",Inddata!I116=""),10,IF(I110="Ja",Inddata!I116,""))</f>
        <v/>
      </c>
      <c r="M110" s="21" t="str">
        <f>IF(AND(I110="Ja",Inddata!J116=""),2,IF(I110="Ja",Inddata!J116,""))</f>
        <v/>
      </c>
      <c r="N110" s="4" t="str">
        <f>IF(AND(I110="Ja",Inddata!K116=""),"Nej",IF(I110="Ja",Inddata!K116,""))</f>
        <v/>
      </c>
      <c r="O110" s="6" t="str">
        <f>IF(AND(I110="Ja",Inddata!L116=""),3.5,IF(I110="Ja",Inddata!L116,""))</f>
        <v/>
      </c>
      <c r="P110" s="6" t="str">
        <f>IF(AND(I110="Ja",Inddata!M116=""),0.5,IF(I110="Ja",Inddata!M116,""))</f>
        <v/>
      </c>
      <c r="Q110" s="21" t="str">
        <f>IF(AND(I110="Ja",Inddata!N116=""),2,IF(I110="Ja",Inddata!N116,""))</f>
        <v/>
      </c>
      <c r="R110" s="4" t="str">
        <f>IF(AND(I110="Ja",Inddata!O116=""),"Nej",IF(I110="Ja",Inddata!O116,""))</f>
        <v/>
      </c>
      <c r="S110" s="4" t="str">
        <f>IF(AND(I110="Ja",Inddata!P116=""),"Nej",IF(I110="Ja",Inddata!P116,""))</f>
        <v/>
      </c>
      <c r="T110" s="21" t="str">
        <f>IF(AND(I110="Ja",Inddata!Q116=""),0,IF(I110="Ja",Inddata!Q116,""))</f>
        <v/>
      </c>
      <c r="U110" s="22" t="str">
        <f>IF(AND(I110="Ja",Inddata!R116=""),80,IF(I110="Ja",Inddata!R116,""))</f>
        <v/>
      </c>
    </row>
    <row r="111" spans="1:21" x14ac:dyDescent="0.3">
      <c r="A111" s="4" t="str">
        <f>IF(Inddata!A117="","",Inddata!A117)</f>
        <v/>
      </c>
      <c r="B111" s="4" t="str">
        <f>IF(Inddata!B117="","",Inddata!B117)</f>
        <v/>
      </c>
      <c r="C111" s="4" t="str">
        <f>IF(Inddata!C117="","",Inddata!C117)</f>
        <v/>
      </c>
      <c r="D111" s="4" t="str">
        <f>IF(Inddata!D117="","",Inddata!D117)</f>
        <v/>
      </c>
      <c r="E111" s="4" t="str">
        <f>IF(Inddata!E117="","",Inddata!E117)</f>
        <v/>
      </c>
      <c r="F111" s="4" t="str">
        <f>IF(Inddata!F117="","",Inddata!F117)</f>
        <v/>
      </c>
      <c r="G111" s="20" t="str">
        <f>IF(Inddata!G117=0,"",Inddata!G117)</f>
        <v/>
      </c>
      <c r="H111" s="9" t="str">
        <f>IF(Inddata!H117="","",Inddata!H117)</f>
        <v/>
      </c>
      <c r="I111" s="4" t="str">
        <f t="shared" si="3"/>
        <v>Nej</v>
      </c>
      <c r="J111" s="20" t="str">
        <f t="shared" si="4"/>
        <v/>
      </c>
      <c r="K111" s="9" t="str">
        <f t="shared" si="5"/>
        <v/>
      </c>
      <c r="L111" s="9" t="str">
        <f>IF(AND(I111="Ja",Inddata!I117=""),10,IF(I111="Ja",Inddata!I117,""))</f>
        <v/>
      </c>
      <c r="M111" s="21" t="str">
        <f>IF(AND(I111="Ja",Inddata!J117=""),2,IF(I111="Ja",Inddata!J117,""))</f>
        <v/>
      </c>
      <c r="N111" s="4" t="str">
        <f>IF(AND(I111="Ja",Inddata!K117=""),"Nej",IF(I111="Ja",Inddata!K117,""))</f>
        <v/>
      </c>
      <c r="O111" s="6" t="str">
        <f>IF(AND(I111="Ja",Inddata!L117=""),3.5,IF(I111="Ja",Inddata!L117,""))</f>
        <v/>
      </c>
      <c r="P111" s="6" t="str">
        <f>IF(AND(I111="Ja",Inddata!M117=""),0.5,IF(I111="Ja",Inddata!M117,""))</f>
        <v/>
      </c>
      <c r="Q111" s="21" t="str">
        <f>IF(AND(I111="Ja",Inddata!N117=""),2,IF(I111="Ja",Inddata!N117,""))</f>
        <v/>
      </c>
      <c r="R111" s="4" t="str">
        <f>IF(AND(I111="Ja",Inddata!O117=""),"Nej",IF(I111="Ja",Inddata!O117,""))</f>
        <v/>
      </c>
      <c r="S111" s="4" t="str">
        <f>IF(AND(I111="Ja",Inddata!P117=""),"Nej",IF(I111="Ja",Inddata!P117,""))</f>
        <v/>
      </c>
      <c r="T111" s="21" t="str">
        <f>IF(AND(I111="Ja",Inddata!Q117=""),0,IF(I111="Ja",Inddata!Q117,""))</f>
        <v/>
      </c>
      <c r="U111" s="22" t="str">
        <f>IF(AND(I111="Ja",Inddata!R117=""),80,IF(I111="Ja",Inddata!R117,""))</f>
        <v/>
      </c>
    </row>
    <row r="112" spans="1:21" x14ac:dyDescent="0.3">
      <c r="A112" s="4" t="str">
        <f>IF(Inddata!A118="","",Inddata!A118)</f>
        <v/>
      </c>
      <c r="B112" s="4" t="str">
        <f>IF(Inddata!B118="","",Inddata!B118)</f>
        <v/>
      </c>
      <c r="C112" s="4" t="str">
        <f>IF(Inddata!C118="","",Inddata!C118)</f>
        <v/>
      </c>
      <c r="D112" s="4" t="str">
        <f>IF(Inddata!D118="","",Inddata!D118)</f>
        <v/>
      </c>
      <c r="E112" s="4" t="str">
        <f>IF(Inddata!E118="","",Inddata!E118)</f>
        <v/>
      </c>
      <c r="F112" s="4" t="str">
        <f>IF(Inddata!F118="","",Inddata!F118)</f>
        <v/>
      </c>
      <c r="G112" s="20" t="str">
        <f>IF(Inddata!G118=0,"",Inddata!G118)</f>
        <v/>
      </c>
      <c r="H112" s="9" t="str">
        <f>IF(Inddata!H118="","",Inddata!H118)</f>
        <v/>
      </c>
      <c r="I112" s="4" t="str">
        <f t="shared" si="3"/>
        <v>Nej</v>
      </c>
      <c r="J112" s="20" t="str">
        <f t="shared" si="4"/>
        <v/>
      </c>
      <c r="K112" s="9" t="str">
        <f t="shared" si="5"/>
        <v/>
      </c>
      <c r="L112" s="9" t="str">
        <f>IF(AND(I112="Ja",Inddata!I118=""),10,IF(I112="Ja",Inddata!I118,""))</f>
        <v/>
      </c>
      <c r="M112" s="21" t="str">
        <f>IF(AND(I112="Ja",Inddata!J118=""),2,IF(I112="Ja",Inddata!J118,""))</f>
        <v/>
      </c>
      <c r="N112" s="4" t="str">
        <f>IF(AND(I112="Ja",Inddata!K118=""),"Nej",IF(I112="Ja",Inddata!K118,""))</f>
        <v/>
      </c>
      <c r="O112" s="6" t="str">
        <f>IF(AND(I112="Ja",Inddata!L118=""),3.5,IF(I112="Ja",Inddata!L118,""))</f>
        <v/>
      </c>
      <c r="P112" s="6" t="str">
        <f>IF(AND(I112="Ja",Inddata!M118=""),0.5,IF(I112="Ja",Inddata!M118,""))</f>
        <v/>
      </c>
      <c r="Q112" s="21" t="str">
        <f>IF(AND(I112="Ja",Inddata!N118=""),2,IF(I112="Ja",Inddata!N118,""))</f>
        <v/>
      </c>
      <c r="R112" s="4" t="str">
        <f>IF(AND(I112="Ja",Inddata!O118=""),"Nej",IF(I112="Ja",Inddata!O118,""))</f>
        <v/>
      </c>
      <c r="S112" s="4" t="str">
        <f>IF(AND(I112="Ja",Inddata!P118=""),"Nej",IF(I112="Ja",Inddata!P118,""))</f>
        <v/>
      </c>
      <c r="T112" s="21" t="str">
        <f>IF(AND(I112="Ja",Inddata!Q118=""),0,IF(I112="Ja",Inddata!Q118,""))</f>
        <v/>
      </c>
      <c r="U112" s="22" t="str">
        <f>IF(AND(I112="Ja",Inddata!R118=""),80,IF(I112="Ja",Inddata!R118,""))</f>
        <v/>
      </c>
    </row>
    <row r="113" spans="1:21" x14ac:dyDescent="0.3">
      <c r="A113" s="4" t="str">
        <f>IF(Inddata!A119="","",Inddata!A119)</f>
        <v/>
      </c>
      <c r="B113" s="4" t="str">
        <f>IF(Inddata!B119="","",Inddata!B119)</f>
        <v/>
      </c>
      <c r="C113" s="4" t="str">
        <f>IF(Inddata!C119="","",Inddata!C119)</f>
        <v/>
      </c>
      <c r="D113" s="4" t="str">
        <f>IF(Inddata!D119="","",Inddata!D119)</f>
        <v/>
      </c>
      <c r="E113" s="4" t="str">
        <f>IF(Inddata!E119="","",Inddata!E119)</f>
        <v/>
      </c>
      <c r="F113" s="4" t="str">
        <f>IF(Inddata!F119="","",Inddata!F119)</f>
        <v/>
      </c>
      <c r="G113" s="20" t="str">
        <f>IF(Inddata!G119=0,"",Inddata!G119)</f>
        <v/>
      </c>
      <c r="H113" s="9" t="str">
        <f>IF(Inddata!H119="","",Inddata!H119)</f>
        <v/>
      </c>
      <c r="I113" s="4" t="str">
        <f t="shared" si="3"/>
        <v>Nej</v>
      </c>
      <c r="J113" s="20" t="str">
        <f t="shared" si="4"/>
        <v/>
      </c>
      <c r="K113" s="9" t="str">
        <f t="shared" si="5"/>
        <v/>
      </c>
      <c r="L113" s="9" t="str">
        <f>IF(AND(I113="Ja",Inddata!I119=""),10,IF(I113="Ja",Inddata!I119,""))</f>
        <v/>
      </c>
      <c r="M113" s="21" t="str">
        <f>IF(AND(I113="Ja",Inddata!J119=""),2,IF(I113="Ja",Inddata!J119,""))</f>
        <v/>
      </c>
      <c r="N113" s="4" t="str">
        <f>IF(AND(I113="Ja",Inddata!K119=""),"Nej",IF(I113="Ja",Inddata!K119,""))</f>
        <v/>
      </c>
      <c r="O113" s="6" t="str">
        <f>IF(AND(I113="Ja",Inddata!L119=""),3.5,IF(I113="Ja",Inddata!L119,""))</f>
        <v/>
      </c>
      <c r="P113" s="6" t="str">
        <f>IF(AND(I113="Ja",Inddata!M119=""),0.5,IF(I113="Ja",Inddata!M119,""))</f>
        <v/>
      </c>
      <c r="Q113" s="21" t="str">
        <f>IF(AND(I113="Ja",Inddata!N119=""),2,IF(I113="Ja",Inddata!N119,""))</f>
        <v/>
      </c>
      <c r="R113" s="4" t="str">
        <f>IF(AND(I113="Ja",Inddata!O119=""),"Nej",IF(I113="Ja",Inddata!O119,""))</f>
        <v/>
      </c>
      <c r="S113" s="4" t="str">
        <f>IF(AND(I113="Ja",Inddata!P119=""),"Nej",IF(I113="Ja",Inddata!P119,""))</f>
        <v/>
      </c>
      <c r="T113" s="21" t="str">
        <f>IF(AND(I113="Ja",Inddata!Q119=""),0,IF(I113="Ja",Inddata!Q119,""))</f>
        <v/>
      </c>
      <c r="U113" s="22" t="str">
        <f>IF(AND(I113="Ja",Inddata!R119=""),80,IF(I113="Ja",Inddata!R119,""))</f>
        <v/>
      </c>
    </row>
    <row r="114" spans="1:21" x14ac:dyDescent="0.3">
      <c r="A114" s="4" t="str">
        <f>IF(Inddata!A120="","",Inddata!A120)</f>
        <v/>
      </c>
      <c r="B114" s="4" t="str">
        <f>IF(Inddata!B120="","",Inddata!B120)</f>
        <v/>
      </c>
      <c r="C114" s="4" t="str">
        <f>IF(Inddata!C120="","",Inddata!C120)</f>
        <v/>
      </c>
      <c r="D114" s="4" t="str">
        <f>IF(Inddata!D120="","",Inddata!D120)</f>
        <v/>
      </c>
      <c r="E114" s="4" t="str">
        <f>IF(Inddata!E120="","",Inddata!E120)</f>
        <v/>
      </c>
      <c r="F114" s="4" t="str">
        <f>IF(Inddata!F120="","",Inddata!F120)</f>
        <v/>
      </c>
      <c r="G114" s="20" t="str">
        <f>IF(Inddata!G120=0,"",Inddata!G120)</f>
        <v/>
      </c>
      <c r="H114" s="9" t="str">
        <f>IF(Inddata!H120="","",Inddata!H120)</f>
        <v/>
      </c>
      <c r="I114" s="4" t="str">
        <f t="shared" si="3"/>
        <v>Nej</v>
      </c>
      <c r="J114" s="20" t="str">
        <f t="shared" si="4"/>
        <v/>
      </c>
      <c r="K114" s="9" t="str">
        <f t="shared" si="5"/>
        <v/>
      </c>
      <c r="L114" s="9" t="str">
        <f>IF(AND(I114="Ja",Inddata!I120=""),10,IF(I114="Ja",Inddata!I120,""))</f>
        <v/>
      </c>
      <c r="M114" s="21" t="str">
        <f>IF(AND(I114="Ja",Inddata!J120=""),2,IF(I114="Ja",Inddata!J120,""))</f>
        <v/>
      </c>
      <c r="N114" s="4" t="str">
        <f>IF(AND(I114="Ja",Inddata!K120=""),"Nej",IF(I114="Ja",Inddata!K120,""))</f>
        <v/>
      </c>
      <c r="O114" s="6" t="str">
        <f>IF(AND(I114="Ja",Inddata!L120=""),3.5,IF(I114="Ja",Inddata!L120,""))</f>
        <v/>
      </c>
      <c r="P114" s="6" t="str">
        <f>IF(AND(I114="Ja",Inddata!M120=""),0.5,IF(I114="Ja",Inddata!M120,""))</f>
        <v/>
      </c>
      <c r="Q114" s="21" t="str">
        <f>IF(AND(I114="Ja",Inddata!N120=""),2,IF(I114="Ja",Inddata!N120,""))</f>
        <v/>
      </c>
      <c r="R114" s="4" t="str">
        <f>IF(AND(I114="Ja",Inddata!O120=""),"Nej",IF(I114="Ja",Inddata!O120,""))</f>
        <v/>
      </c>
      <c r="S114" s="4" t="str">
        <f>IF(AND(I114="Ja",Inddata!P120=""),"Nej",IF(I114="Ja",Inddata!P120,""))</f>
        <v/>
      </c>
      <c r="T114" s="21" t="str">
        <f>IF(AND(I114="Ja",Inddata!Q120=""),0,IF(I114="Ja",Inddata!Q120,""))</f>
        <v/>
      </c>
      <c r="U114" s="22" t="str">
        <f>IF(AND(I114="Ja",Inddata!R120=""),80,IF(I114="Ja",Inddata!R120,""))</f>
        <v/>
      </c>
    </row>
    <row r="115" spans="1:21" x14ac:dyDescent="0.3">
      <c r="A115" s="4" t="str">
        <f>IF(Inddata!A121="","",Inddata!A121)</f>
        <v/>
      </c>
      <c r="B115" s="4" t="str">
        <f>IF(Inddata!B121="","",Inddata!B121)</f>
        <v/>
      </c>
      <c r="C115" s="4" t="str">
        <f>IF(Inddata!C121="","",Inddata!C121)</f>
        <v/>
      </c>
      <c r="D115" s="4" t="str">
        <f>IF(Inddata!D121="","",Inddata!D121)</f>
        <v/>
      </c>
      <c r="E115" s="4" t="str">
        <f>IF(Inddata!E121="","",Inddata!E121)</f>
        <v/>
      </c>
      <c r="F115" s="4" t="str">
        <f>IF(Inddata!F121="","",Inddata!F121)</f>
        <v/>
      </c>
      <c r="G115" s="20" t="str">
        <f>IF(Inddata!G121=0,"",Inddata!G121)</f>
        <v/>
      </c>
      <c r="H115" s="9" t="str">
        <f>IF(Inddata!H121="","",Inddata!H121)</f>
        <v/>
      </c>
      <c r="I115" s="4" t="str">
        <f t="shared" si="3"/>
        <v>Nej</v>
      </c>
      <c r="J115" s="20" t="str">
        <f t="shared" si="4"/>
        <v/>
      </c>
      <c r="K115" s="9" t="str">
        <f t="shared" si="5"/>
        <v/>
      </c>
      <c r="L115" s="9" t="str">
        <f>IF(AND(I115="Ja",Inddata!I121=""),10,IF(I115="Ja",Inddata!I121,""))</f>
        <v/>
      </c>
      <c r="M115" s="21" t="str">
        <f>IF(AND(I115="Ja",Inddata!J121=""),2,IF(I115="Ja",Inddata!J121,""))</f>
        <v/>
      </c>
      <c r="N115" s="4" t="str">
        <f>IF(AND(I115="Ja",Inddata!K121=""),"Nej",IF(I115="Ja",Inddata!K121,""))</f>
        <v/>
      </c>
      <c r="O115" s="6" t="str">
        <f>IF(AND(I115="Ja",Inddata!L121=""),3.5,IF(I115="Ja",Inddata!L121,""))</f>
        <v/>
      </c>
      <c r="P115" s="6" t="str">
        <f>IF(AND(I115="Ja",Inddata!M121=""),0.5,IF(I115="Ja",Inddata!M121,""))</f>
        <v/>
      </c>
      <c r="Q115" s="21" t="str">
        <f>IF(AND(I115="Ja",Inddata!N121=""),2,IF(I115="Ja",Inddata!N121,""))</f>
        <v/>
      </c>
      <c r="R115" s="4" t="str">
        <f>IF(AND(I115="Ja",Inddata!O121=""),"Nej",IF(I115="Ja",Inddata!O121,""))</f>
        <v/>
      </c>
      <c r="S115" s="4" t="str">
        <f>IF(AND(I115="Ja",Inddata!P121=""),"Nej",IF(I115="Ja",Inddata!P121,""))</f>
        <v/>
      </c>
      <c r="T115" s="21" t="str">
        <f>IF(AND(I115="Ja",Inddata!Q121=""),0,IF(I115="Ja",Inddata!Q121,""))</f>
        <v/>
      </c>
      <c r="U115" s="22" t="str">
        <f>IF(AND(I115="Ja",Inddata!R121=""),80,IF(I115="Ja",Inddata!R121,""))</f>
        <v/>
      </c>
    </row>
    <row r="116" spans="1:21" x14ac:dyDescent="0.3">
      <c r="A116" s="4" t="str">
        <f>IF(Inddata!A122="","",Inddata!A122)</f>
        <v/>
      </c>
      <c r="B116" s="4" t="str">
        <f>IF(Inddata!B122="","",Inddata!B122)</f>
        <v/>
      </c>
      <c r="C116" s="4" t="str">
        <f>IF(Inddata!C122="","",Inddata!C122)</f>
        <v/>
      </c>
      <c r="D116" s="4" t="str">
        <f>IF(Inddata!D122="","",Inddata!D122)</f>
        <v/>
      </c>
      <c r="E116" s="4" t="str">
        <f>IF(Inddata!E122="","",Inddata!E122)</f>
        <v/>
      </c>
      <c r="F116" s="4" t="str">
        <f>IF(Inddata!F122="","",Inddata!F122)</f>
        <v/>
      </c>
      <c r="G116" s="20" t="str">
        <f>IF(Inddata!G122=0,"",Inddata!G122)</f>
        <v/>
      </c>
      <c r="H116" s="9" t="str">
        <f>IF(Inddata!H122="","",Inddata!H122)</f>
        <v/>
      </c>
      <c r="I116" s="4" t="str">
        <f t="shared" si="3"/>
        <v>Nej</v>
      </c>
      <c r="J116" s="20" t="str">
        <f t="shared" si="4"/>
        <v/>
      </c>
      <c r="K116" s="9" t="str">
        <f t="shared" si="5"/>
        <v/>
      </c>
      <c r="L116" s="9" t="str">
        <f>IF(AND(I116="Ja",Inddata!I122=""),10,IF(I116="Ja",Inddata!I122,""))</f>
        <v/>
      </c>
      <c r="M116" s="21" t="str">
        <f>IF(AND(I116="Ja",Inddata!J122=""),2,IF(I116="Ja",Inddata!J122,""))</f>
        <v/>
      </c>
      <c r="N116" s="4" t="str">
        <f>IF(AND(I116="Ja",Inddata!K122=""),"Nej",IF(I116="Ja",Inddata!K122,""))</f>
        <v/>
      </c>
      <c r="O116" s="6" t="str">
        <f>IF(AND(I116="Ja",Inddata!L122=""),3.5,IF(I116="Ja",Inddata!L122,""))</f>
        <v/>
      </c>
      <c r="P116" s="6" t="str">
        <f>IF(AND(I116="Ja",Inddata!M122=""),0.5,IF(I116="Ja",Inddata!M122,""))</f>
        <v/>
      </c>
      <c r="Q116" s="21" t="str">
        <f>IF(AND(I116="Ja",Inddata!N122=""),2,IF(I116="Ja",Inddata!N122,""))</f>
        <v/>
      </c>
      <c r="R116" s="4" t="str">
        <f>IF(AND(I116="Ja",Inddata!O122=""),"Nej",IF(I116="Ja",Inddata!O122,""))</f>
        <v/>
      </c>
      <c r="S116" s="4" t="str">
        <f>IF(AND(I116="Ja",Inddata!P122=""),"Nej",IF(I116="Ja",Inddata!P122,""))</f>
        <v/>
      </c>
      <c r="T116" s="21" t="str">
        <f>IF(AND(I116="Ja",Inddata!Q122=""),0,IF(I116="Ja",Inddata!Q122,""))</f>
        <v/>
      </c>
      <c r="U116" s="22" t="str">
        <f>IF(AND(I116="Ja",Inddata!R122=""),80,IF(I116="Ja",Inddata!R122,""))</f>
        <v/>
      </c>
    </row>
    <row r="117" spans="1:21" x14ac:dyDescent="0.3">
      <c r="A117" s="4" t="str">
        <f>IF(Inddata!A123="","",Inddata!A123)</f>
        <v/>
      </c>
      <c r="B117" s="4" t="str">
        <f>IF(Inddata!B123="","",Inddata!B123)</f>
        <v/>
      </c>
      <c r="C117" s="4" t="str">
        <f>IF(Inddata!C123="","",Inddata!C123)</f>
        <v/>
      </c>
      <c r="D117" s="4" t="str">
        <f>IF(Inddata!D123="","",Inddata!D123)</f>
        <v/>
      </c>
      <c r="E117" s="4" t="str">
        <f>IF(Inddata!E123="","",Inddata!E123)</f>
        <v/>
      </c>
      <c r="F117" s="4" t="str">
        <f>IF(Inddata!F123="","",Inddata!F123)</f>
        <v/>
      </c>
      <c r="G117" s="20" t="str">
        <f>IF(Inddata!G123=0,"",Inddata!G123)</f>
        <v/>
      </c>
      <c r="H117" s="9" t="str">
        <f>IF(Inddata!H123="","",Inddata!H123)</f>
        <v/>
      </c>
      <c r="I117" s="4" t="str">
        <f t="shared" si="3"/>
        <v>Nej</v>
      </c>
      <c r="J117" s="20" t="str">
        <f t="shared" si="4"/>
        <v/>
      </c>
      <c r="K117" s="9" t="str">
        <f t="shared" si="5"/>
        <v/>
      </c>
      <c r="L117" s="9" t="str">
        <f>IF(AND(I117="Ja",Inddata!I123=""),10,IF(I117="Ja",Inddata!I123,""))</f>
        <v/>
      </c>
      <c r="M117" s="21" t="str">
        <f>IF(AND(I117="Ja",Inddata!J123=""),2,IF(I117="Ja",Inddata!J123,""))</f>
        <v/>
      </c>
      <c r="N117" s="4" t="str">
        <f>IF(AND(I117="Ja",Inddata!K123=""),"Nej",IF(I117="Ja",Inddata!K123,""))</f>
        <v/>
      </c>
      <c r="O117" s="6" t="str">
        <f>IF(AND(I117="Ja",Inddata!L123=""),3.5,IF(I117="Ja",Inddata!L123,""))</f>
        <v/>
      </c>
      <c r="P117" s="6" t="str">
        <f>IF(AND(I117="Ja",Inddata!M123=""),0.5,IF(I117="Ja",Inddata!M123,""))</f>
        <v/>
      </c>
      <c r="Q117" s="21" t="str">
        <f>IF(AND(I117="Ja",Inddata!N123=""),2,IF(I117="Ja",Inddata!N123,""))</f>
        <v/>
      </c>
      <c r="R117" s="4" t="str">
        <f>IF(AND(I117="Ja",Inddata!O123=""),"Nej",IF(I117="Ja",Inddata!O123,""))</f>
        <v/>
      </c>
      <c r="S117" s="4" t="str">
        <f>IF(AND(I117="Ja",Inddata!P123=""),"Nej",IF(I117="Ja",Inddata!P123,""))</f>
        <v/>
      </c>
      <c r="T117" s="21" t="str">
        <f>IF(AND(I117="Ja",Inddata!Q123=""),0,IF(I117="Ja",Inddata!Q123,""))</f>
        <v/>
      </c>
      <c r="U117" s="22" t="str">
        <f>IF(AND(I117="Ja",Inddata!R123=""),80,IF(I117="Ja",Inddata!R123,""))</f>
        <v/>
      </c>
    </row>
    <row r="118" spans="1:21" x14ac:dyDescent="0.3">
      <c r="A118" s="4" t="str">
        <f>IF(Inddata!A124="","",Inddata!A124)</f>
        <v/>
      </c>
      <c r="B118" s="4" t="str">
        <f>IF(Inddata!B124="","",Inddata!B124)</f>
        <v/>
      </c>
      <c r="C118" s="4" t="str">
        <f>IF(Inddata!C124="","",Inddata!C124)</f>
        <v/>
      </c>
      <c r="D118" s="4" t="str">
        <f>IF(Inddata!D124="","",Inddata!D124)</f>
        <v/>
      </c>
      <c r="E118" s="4" t="str">
        <f>IF(Inddata!E124="","",Inddata!E124)</f>
        <v/>
      </c>
      <c r="F118" s="4" t="str">
        <f>IF(Inddata!F124="","",Inddata!F124)</f>
        <v/>
      </c>
      <c r="G118" s="20" t="str">
        <f>IF(Inddata!G124=0,"",Inddata!G124)</f>
        <v/>
      </c>
      <c r="H118" s="9" t="str">
        <f>IF(Inddata!H124="","",Inddata!H124)</f>
        <v/>
      </c>
      <c r="I118" s="4" t="str">
        <f t="shared" si="3"/>
        <v>Nej</v>
      </c>
      <c r="J118" s="20" t="str">
        <f t="shared" si="4"/>
        <v/>
      </c>
      <c r="K118" s="9" t="str">
        <f t="shared" si="5"/>
        <v/>
      </c>
      <c r="L118" s="9" t="str">
        <f>IF(AND(I118="Ja",Inddata!I124=""),10,IF(I118="Ja",Inddata!I124,""))</f>
        <v/>
      </c>
      <c r="M118" s="21" t="str">
        <f>IF(AND(I118="Ja",Inddata!J124=""),2,IF(I118="Ja",Inddata!J124,""))</f>
        <v/>
      </c>
      <c r="N118" s="4" t="str">
        <f>IF(AND(I118="Ja",Inddata!K124=""),"Nej",IF(I118="Ja",Inddata!K124,""))</f>
        <v/>
      </c>
      <c r="O118" s="6" t="str">
        <f>IF(AND(I118="Ja",Inddata!L124=""),3.5,IF(I118="Ja",Inddata!L124,""))</f>
        <v/>
      </c>
      <c r="P118" s="6" t="str">
        <f>IF(AND(I118="Ja",Inddata!M124=""),0.5,IF(I118="Ja",Inddata!M124,""))</f>
        <v/>
      </c>
      <c r="Q118" s="21" t="str">
        <f>IF(AND(I118="Ja",Inddata!N124=""),2,IF(I118="Ja",Inddata!N124,""))</f>
        <v/>
      </c>
      <c r="R118" s="4" t="str">
        <f>IF(AND(I118="Ja",Inddata!O124=""),"Nej",IF(I118="Ja",Inddata!O124,""))</f>
        <v/>
      </c>
      <c r="S118" s="4" t="str">
        <f>IF(AND(I118="Ja",Inddata!P124=""),"Nej",IF(I118="Ja",Inddata!P124,""))</f>
        <v/>
      </c>
      <c r="T118" s="21" t="str">
        <f>IF(AND(I118="Ja",Inddata!Q124=""),0,IF(I118="Ja",Inddata!Q124,""))</f>
        <v/>
      </c>
      <c r="U118" s="22" t="str">
        <f>IF(AND(I118="Ja",Inddata!R124=""),80,IF(I118="Ja",Inddata!R124,""))</f>
        <v/>
      </c>
    </row>
    <row r="119" spans="1:21" x14ac:dyDescent="0.3">
      <c r="A119" s="4" t="str">
        <f>IF(Inddata!A125="","",Inddata!A125)</f>
        <v/>
      </c>
      <c r="B119" s="4" t="str">
        <f>IF(Inddata!B125="","",Inddata!B125)</f>
        <v/>
      </c>
      <c r="C119" s="4" t="str">
        <f>IF(Inddata!C125="","",Inddata!C125)</f>
        <v/>
      </c>
      <c r="D119" s="4" t="str">
        <f>IF(Inddata!D125="","",Inddata!D125)</f>
        <v/>
      </c>
      <c r="E119" s="4" t="str">
        <f>IF(Inddata!E125="","",Inddata!E125)</f>
        <v/>
      </c>
      <c r="F119" s="4" t="str">
        <f>IF(Inddata!F125="","",Inddata!F125)</f>
        <v/>
      </c>
      <c r="G119" s="20" t="str">
        <f>IF(Inddata!G125=0,"",Inddata!G125)</f>
        <v/>
      </c>
      <c r="H119" s="9" t="str">
        <f>IF(Inddata!H125="","",Inddata!H125)</f>
        <v/>
      </c>
      <c r="I119" s="4" t="str">
        <f t="shared" si="3"/>
        <v>Nej</v>
      </c>
      <c r="J119" s="20" t="str">
        <f t="shared" si="4"/>
        <v/>
      </c>
      <c r="K119" s="9" t="str">
        <f t="shared" si="5"/>
        <v/>
      </c>
      <c r="L119" s="9" t="str">
        <f>IF(AND(I119="Ja",Inddata!I125=""),10,IF(I119="Ja",Inddata!I125,""))</f>
        <v/>
      </c>
      <c r="M119" s="21" t="str">
        <f>IF(AND(I119="Ja",Inddata!J125=""),2,IF(I119="Ja",Inddata!J125,""))</f>
        <v/>
      </c>
      <c r="N119" s="4" t="str">
        <f>IF(AND(I119="Ja",Inddata!K125=""),"Nej",IF(I119="Ja",Inddata!K125,""))</f>
        <v/>
      </c>
      <c r="O119" s="6" t="str">
        <f>IF(AND(I119="Ja",Inddata!L125=""),3.5,IF(I119="Ja",Inddata!L125,""))</f>
        <v/>
      </c>
      <c r="P119" s="6" t="str">
        <f>IF(AND(I119="Ja",Inddata!M125=""),0.5,IF(I119="Ja",Inddata!M125,""))</f>
        <v/>
      </c>
      <c r="Q119" s="21" t="str">
        <f>IF(AND(I119="Ja",Inddata!N125=""),2,IF(I119="Ja",Inddata!N125,""))</f>
        <v/>
      </c>
      <c r="R119" s="4" t="str">
        <f>IF(AND(I119="Ja",Inddata!O125=""),"Nej",IF(I119="Ja",Inddata!O125,""))</f>
        <v/>
      </c>
      <c r="S119" s="4" t="str">
        <f>IF(AND(I119="Ja",Inddata!P125=""),"Nej",IF(I119="Ja",Inddata!P125,""))</f>
        <v/>
      </c>
      <c r="T119" s="21" t="str">
        <f>IF(AND(I119="Ja",Inddata!Q125=""),0,IF(I119="Ja",Inddata!Q125,""))</f>
        <v/>
      </c>
      <c r="U119" s="22" t="str">
        <f>IF(AND(I119="Ja",Inddata!R125=""),80,IF(I119="Ja",Inddata!R125,""))</f>
        <v/>
      </c>
    </row>
    <row r="120" spans="1:21" x14ac:dyDescent="0.3">
      <c r="A120" s="4" t="str">
        <f>IF(Inddata!A126="","",Inddata!A126)</f>
        <v/>
      </c>
      <c r="B120" s="4" t="str">
        <f>IF(Inddata!B126="","",Inddata!B126)</f>
        <v/>
      </c>
      <c r="C120" s="4" t="str">
        <f>IF(Inddata!C126="","",Inddata!C126)</f>
        <v/>
      </c>
      <c r="D120" s="4" t="str">
        <f>IF(Inddata!D126="","",Inddata!D126)</f>
        <v/>
      </c>
      <c r="E120" s="4" t="str">
        <f>IF(Inddata!E126="","",Inddata!E126)</f>
        <v/>
      </c>
      <c r="F120" s="4" t="str">
        <f>IF(Inddata!F126="","",Inddata!F126)</f>
        <v/>
      </c>
      <c r="G120" s="20" t="str">
        <f>IF(Inddata!G126=0,"",Inddata!G126)</f>
        <v/>
      </c>
      <c r="H120" s="9" t="str">
        <f>IF(Inddata!H126="","",Inddata!H126)</f>
        <v/>
      </c>
      <c r="I120" s="4" t="str">
        <f t="shared" si="3"/>
        <v>Nej</v>
      </c>
      <c r="J120" s="20" t="str">
        <f t="shared" si="4"/>
        <v/>
      </c>
      <c r="K120" s="9" t="str">
        <f t="shared" si="5"/>
        <v/>
      </c>
      <c r="L120" s="9" t="str">
        <f>IF(AND(I120="Ja",Inddata!I126=""),10,IF(I120="Ja",Inddata!I126,""))</f>
        <v/>
      </c>
      <c r="M120" s="21" t="str">
        <f>IF(AND(I120="Ja",Inddata!J126=""),2,IF(I120="Ja",Inddata!J126,""))</f>
        <v/>
      </c>
      <c r="N120" s="4" t="str">
        <f>IF(AND(I120="Ja",Inddata!K126=""),"Nej",IF(I120="Ja",Inddata!K126,""))</f>
        <v/>
      </c>
      <c r="O120" s="6" t="str">
        <f>IF(AND(I120="Ja",Inddata!L126=""),3.5,IF(I120="Ja",Inddata!L126,""))</f>
        <v/>
      </c>
      <c r="P120" s="6" t="str">
        <f>IF(AND(I120="Ja",Inddata!M126=""),0.5,IF(I120="Ja",Inddata!M126,""))</f>
        <v/>
      </c>
      <c r="Q120" s="21" t="str">
        <f>IF(AND(I120="Ja",Inddata!N126=""),2,IF(I120="Ja",Inddata!N126,""))</f>
        <v/>
      </c>
      <c r="R120" s="4" t="str">
        <f>IF(AND(I120="Ja",Inddata!O126=""),"Nej",IF(I120="Ja",Inddata!O126,""))</f>
        <v/>
      </c>
      <c r="S120" s="4" t="str">
        <f>IF(AND(I120="Ja",Inddata!P126=""),"Nej",IF(I120="Ja",Inddata!P126,""))</f>
        <v/>
      </c>
      <c r="T120" s="21" t="str">
        <f>IF(AND(I120="Ja",Inddata!Q126=""),0,IF(I120="Ja",Inddata!Q126,""))</f>
        <v/>
      </c>
      <c r="U120" s="22" t="str">
        <f>IF(AND(I120="Ja",Inddata!R126=""),80,IF(I120="Ja",Inddata!R126,""))</f>
        <v/>
      </c>
    </row>
    <row r="121" spans="1:21" x14ac:dyDescent="0.3">
      <c r="A121" s="4" t="str">
        <f>IF(Inddata!A127="","",Inddata!A127)</f>
        <v/>
      </c>
      <c r="B121" s="4" t="str">
        <f>IF(Inddata!B127="","",Inddata!B127)</f>
        <v/>
      </c>
      <c r="C121" s="4" t="str">
        <f>IF(Inddata!C127="","",Inddata!C127)</f>
        <v/>
      </c>
      <c r="D121" s="4" t="str">
        <f>IF(Inddata!D127="","",Inddata!D127)</f>
        <v/>
      </c>
      <c r="E121" s="4" t="str">
        <f>IF(Inddata!E127="","",Inddata!E127)</f>
        <v/>
      </c>
      <c r="F121" s="4" t="str">
        <f>IF(Inddata!F127="","",Inddata!F127)</f>
        <v/>
      </c>
      <c r="G121" s="20" t="str">
        <f>IF(Inddata!G127=0,"",Inddata!G127)</f>
        <v/>
      </c>
      <c r="H121" s="9" t="str">
        <f>IF(Inddata!H127="","",Inddata!H127)</f>
        <v/>
      </c>
      <c r="I121" s="4" t="str">
        <f t="shared" si="3"/>
        <v>Nej</v>
      </c>
      <c r="J121" s="20" t="str">
        <f t="shared" si="4"/>
        <v/>
      </c>
      <c r="K121" s="9" t="str">
        <f t="shared" si="5"/>
        <v/>
      </c>
      <c r="L121" s="9" t="str">
        <f>IF(AND(I121="Ja",Inddata!I127=""),10,IF(I121="Ja",Inddata!I127,""))</f>
        <v/>
      </c>
      <c r="M121" s="21" t="str">
        <f>IF(AND(I121="Ja",Inddata!J127=""),2,IF(I121="Ja",Inddata!J127,""))</f>
        <v/>
      </c>
      <c r="N121" s="4" t="str">
        <f>IF(AND(I121="Ja",Inddata!K127=""),"Nej",IF(I121="Ja",Inddata!K127,""))</f>
        <v/>
      </c>
      <c r="O121" s="6" t="str">
        <f>IF(AND(I121="Ja",Inddata!L127=""),3.5,IF(I121="Ja",Inddata!L127,""))</f>
        <v/>
      </c>
      <c r="P121" s="6" t="str">
        <f>IF(AND(I121="Ja",Inddata!M127=""),0.5,IF(I121="Ja",Inddata!M127,""))</f>
        <v/>
      </c>
      <c r="Q121" s="21" t="str">
        <f>IF(AND(I121="Ja",Inddata!N127=""),2,IF(I121="Ja",Inddata!N127,""))</f>
        <v/>
      </c>
      <c r="R121" s="4" t="str">
        <f>IF(AND(I121="Ja",Inddata!O127=""),"Nej",IF(I121="Ja",Inddata!O127,""))</f>
        <v/>
      </c>
      <c r="S121" s="4" t="str">
        <f>IF(AND(I121="Ja",Inddata!P127=""),"Nej",IF(I121="Ja",Inddata!P127,""))</f>
        <v/>
      </c>
      <c r="T121" s="21" t="str">
        <f>IF(AND(I121="Ja",Inddata!Q127=""),0,IF(I121="Ja",Inddata!Q127,""))</f>
        <v/>
      </c>
      <c r="U121" s="22" t="str">
        <f>IF(AND(I121="Ja",Inddata!R127=""),80,IF(I121="Ja",Inddata!R127,""))</f>
        <v/>
      </c>
    </row>
    <row r="122" spans="1:21" x14ac:dyDescent="0.3">
      <c r="A122" s="4" t="str">
        <f>IF(Inddata!A128="","",Inddata!A128)</f>
        <v/>
      </c>
      <c r="B122" s="4" t="str">
        <f>IF(Inddata!B128="","",Inddata!B128)</f>
        <v/>
      </c>
      <c r="C122" s="4" t="str">
        <f>IF(Inddata!C128="","",Inddata!C128)</f>
        <v/>
      </c>
      <c r="D122" s="4" t="str">
        <f>IF(Inddata!D128="","",Inddata!D128)</f>
        <v/>
      </c>
      <c r="E122" s="4" t="str">
        <f>IF(Inddata!E128="","",Inddata!E128)</f>
        <v/>
      </c>
      <c r="F122" s="4" t="str">
        <f>IF(Inddata!F128="","",Inddata!F128)</f>
        <v/>
      </c>
      <c r="G122" s="20" t="str">
        <f>IF(Inddata!G128=0,"",Inddata!G128)</f>
        <v/>
      </c>
      <c r="H122" s="9" t="str">
        <f>IF(Inddata!H128="","",Inddata!H128)</f>
        <v/>
      </c>
      <c r="I122" s="4" t="str">
        <f t="shared" si="3"/>
        <v>Nej</v>
      </c>
      <c r="J122" s="20" t="str">
        <f t="shared" si="4"/>
        <v/>
      </c>
      <c r="K122" s="9" t="str">
        <f t="shared" si="5"/>
        <v/>
      </c>
      <c r="L122" s="9" t="str">
        <f>IF(AND(I122="Ja",Inddata!I128=""),10,IF(I122="Ja",Inddata!I128,""))</f>
        <v/>
      </c>
      <c r="M122" s="21" t="str">
        <f>IF(AND(I122="Ja",Inddata!J128=""),2,IF(I122="Ja",Inddata!J128,""))</f>
        <v/>
      </c>
      <c r="N122" s="4" t="str">
        <f>IF(AND(I122="Ja",Inddata!K128=""),"Nej",IF(I122="Ja",Inddata!K128,""))</f>
        <v/>
      </c>
      <c r="O122" s="6" t="str">
        <f>IF(AND(I122="Ja",Inddata!L128=""),3.5,IF(I122="Ja",Inddata!L128,""))</f>
        <v/>
      </c>
      <c r="P122" s="6" t="str">
        <f>IF(AND(I122="Ja",Inddata!M128=""),0.5,IF(I122="Ja",Inddata!M128,""))</f>
        <v/>
      </c>
      <c r="Q122" s="21" t="str">
        <f>IF(AND(I122="Ja",Inddata!N128=""),2,IF(I122="Ja",Inddata!N128,""))</f>
        <v/>
      </c>
      <c r="R122" s="4" t="str">
        <f>IF(AND(I122="Ja",Inddata!O128=""),"Nej",IF(I122="Ja",Inddata!O128,""))</f>
        <v/>
      </c>
      <c r="S122" s="4" t="str">
        <f>IF(AND(I122="Ja",Inddata!P128=""),"Nej",IF(I122="Ja",Inddata!P128,""))</f>
        <v/>
      </c>
      <c r="T122" s="21" t="str">
        <f>IF(AND(I122="Ja",Inddata!Q128=""),0,IF(I122="Ja",Inddata!Q128,""))</f>
        <v/>
      </c>
      <c r="U122" s="22" t="str">
        <f>IF(AND(I122="Ja",Inddata!R128=""),80,IF(I122="Ja",Inddata!R128,""))</f>
        <v/>
      </c>
    </row>
    <row r="123" spans="1:21" x14ac:dyDescent="0.3">
      <c r="A123" s="4" t="str">
        <f>IF(Inddata!A129="","",Inddata!A129)</f>
        <v/>
      </c>
      <c r="B123" s="4" t="str">
        <f>IF(Inddata!B129="","",Inddata!B129)</f>
        <v/>
      </c>
      <c r="C123" s="4" t="str">
        <f>IF(Inddata!C129="","",Inddata!C129)</f>
        <v/>
      </c>
      <c r="D123" s="4" t="str">
        <f>IF(Inddata!D129="","",Inddata!D129)</f>
        <v/>
      </c>
      <c r="E123" s="4" t="str">
        <f>IF(Inddata!E129="","",Inddata!E129)</f>
        <v/>
      </c>
      <c r="F123" s="4" t="str">
        <f>IF(Inddata!F129="","",Inddata!F129)</f>
        <v/>
      </c>
      <c r="G123" s="20" t="str">
        <f>IF(Inddata!G129=0,"",Inddata!G129)</f>
        <v/>
      </c>
      <c r="H123" s="9" t="str">
        <f>IF(Inddata!H129="","",Inddata!H129)</f>
        <v/>
      </c>
      <c r="I123" s="4" t="str">
        <f t="shared" si="3"/>
        <v>Nej</v>
      </c>
      <c r="J123" s="20" t="str">
        <f t="shared" si="4"/>
        <v/>
      </c>
      <c r="K123" s="9" t="str">
        <f t="shared" si="5"/>
        <v/>
      </c>
      <c r="L123" s="9" t="str">
        <f>IF(AND(I123="Ja",Inddata!I129=""),10,IF(I123="Ja",Inddata!I129,""))</f>
        <v/>
      </c>
      <c r="M123" s="21" t="str">
        <f>IF(AND(I123="Ja",Inddata!J129=""),2,IF(I123="Ja",Inddata!J129,""))</f>
        <v/>
      </c>
      <c r="N123" s="4" t="str">
        <f>IF(AND(I123="Ja",Inddata!K129=""),"Nej",IF(I123="Ja",Inddata!K129,""))</f>
        <v/>
      </c>
      <c r="O123" s="6" t="str">
        <f>IF(AND(I123="Ja",Inddata!L129=""),3.5,IF(I123="Ja",Inddata!L129,""))</f>
        <v/>
      </c>
      <c r="P123" s="6" t="str">
        <f>IF(AND(I123="Ja",Inddata!M129=""),0.5,IF(I123="Ja",Inddata!M129,""))</f>
        <v/>
      </c>
      <c r="Q123" s="21" t="str">
        <f>IF(AND(I123="Ja",Inddata!N129=""),2,IF(I123="Ja",Inddata!N129,""))</f>
        <v/>
      </c>
      <c r="R123" s="4" t="str">
        <f>IF(AND(I123="Ja",Inddata!O129=""),"Nej",IF(I123="Ja",Inddata!O129,""))</f>
        <v/>
      </c>
      <c r="S123" s="4" t="str">
        <f>IF(AND(I123="Ja",Inddata!P129=""),"Nej",IF(I123="Ja",Inddata!P129,""))</f>
        <v/>
      </c>
      <c r="T123" s="21" t="str">
        <f>IF(AND(I123="Ja",Inddata!Q129=""),0,IF(I123="Ja",Inddata!Q129,""))</f>
        <v/>
      </c>
      <c r="U123" s="22" t="str">
        <f>IF(AND(I123="Ja",Inddata!R129=""),80,IF(I123="Ja",Inddata!R129,""))</f>
        <v/>
      </c>
    </row>
    <row r="124" spans="1:21" x14ac:dyDescent="0.3">
      <c r="A124" s="4" t="str">
        <f>IF(Inddata!A130="","",Inddata!A130)</f>
        <v/>
      </c>
      <c r="B124" s="4" t="str">
        <f>IF(Inddata!B130="","",Inddata!B130)</f>
        <v/>
      </c>
      <c r="C124" s="4" t="str">
        <f>IF(Inddata!C130="","",Inddata!C130)</f>
        <v/>
      </c>
      <c r="D124" s="4" t="str">
        <f>IF(Inddata!D130="","",Inddata!D130)</f>
        <v/>
      </c>
      <c r="E124" s="4" t="str">
        <f>IF(Inddata!E130="","",Inddata!E130)</f>
        <v/>
      </c>
      <c r="F124" s="4" t="str">
        <f>IF(Inddata!F130="","",Inddata!F130)</f>
        <v/>
      </c>
      <c r="G124" s="20" t="str">
        <f>IF(Inddata!G130=0,"",Inddata!G130)</f>
        <v/>
      </c>
      <c r="H124" s="9" t="str">
        <f>IF(Inddata!H130="","",Inddata!H130)</f>
        <v/>
      </c>
      <c r="I124" s="4" t="str">
        <f t="shared" si="3"/>
        <v>Nej</v>
      </c>
      <c r="J124" s="20" t="str">
        <f t="shared" si="4"/>
        <v/>
      </c>
      <c r="K124" s="9" t="str">
        <f t="shared" si="5"/>
        <v/>
      </c>
      <c r="L124" s="9" t="str">
        <f>IF(AND(I124="Ja",Inddata!I130=""),10,IF(I124="Ja",Inddata!I130,""))</f>
        <v/>
      </c>
      <c r="M124" s="21" t="str">
        <f>IF(AND(I124="Ja",Inddata!J130=""),2,IF(I124="Ja",Inddata!J130,""))</f>
        <v/>
      </c>
      <c r="N124" s="4" t="str">
        <f>IF(AND(I124="Ja",Inddata!K130=""),"Nej",IF(I124="Ja",Inddata!K130,""))</f>
        <v/>
      </c>
      <c r="O124" s="6" t="str">
        <f>IF(AND(I124="Ja",Inddata!L130=""),3.5,IF(I124="Ja",Inddata!L130,""))</f>
        <v/>
      </c>
      <c r="P124" s="6" t="str">
        <f>IF(AND(I124="Ja",Inddata!M130=""),0.5,IF(I124="Ja",Inddata!M130,""))</f>
        <v/>
      </c>
      <c r="Q124" s="21" t="str">
        <f>IF(AND(I124="Ja",Inddata!N130=""),2,IF(I124="Ja",Inddata!N130,""))</f>
        <v/>
      </c>
      <c r="R124" s="4" t="str">
        <f>IF(AND(I124="Ja",Inddata!O130=""),"Nej",IF(I124="Ja",Inddata!O130,""))</f>
        <v/>
      </c>
      <c r="S124" s="4" t="str">
        <f>IF(AND(I124="Ja",Inddata!P130=""),"Nej",IF(I124="Ja",Inddata!P130,""))</f>
        <v/>
      </c>
      <c r="T124" s="21" t="str">
        <f>IF(AND(I124="Ja",Inddata!Q130=""),0,IF(I124="Ja",Inddata!Q130,""))</f>
        <v/>
      </c>
      <c r="U124" s="22" t="str">
        <f>IF(AND(I124="Ja",Inddata!R130=""),80,IF(I124="Ja",Inddata!R130,""))</f>
        <v/>
      </c>
    </row>
    <row r="125" spans="1:21" x14ac:dyDescent="0.3">
      <c r="A125" s="4" t="str">
        <f>IF(Inddata!A131="","",Inddata!A131)</f>
        <v/>
      </c>
      <c r="B125" s="4" t="str">
        <f>IF(Inddata!B131="","",Inddata!B131)</f>
        <v/>
      </c>
      <c r="C125" s="4" t="str">
        <f>IF(Inddata!C131="","",Inddata!C131)</f>
        <v/>
      </c>
      <c r="D125" s="4" t="str">
        <f>IF(Inddata!D131="","",Inddata!D131)</f>
        <v/>
      </c>
      <c r="E125" s="4" t="str">
        <f>IF(Inddata!E131="","",Inddata!E131)</f>
        <v/>
      </c>
      <c r="F125" s="4" t="str">
        <f>IF(Inddata!F131="","",Inddata!F131)</f>
        <v/>
      </c>
      <c r="G125" s="20" t="str">
        <f>IF(Inddata!G131=0,"",Inddata!G131)</f>
        <v/>
      </c>
      <c r="H125" s="9" t="str">
        <f>IF(Inddata!H131="","",Inddata!H131)</f>
        <v/>
      </c>
      <c r="I125" s="4" t="str">
        <f t="shared" si="3"/>
        <v>Nej</v>
      </c>
      <c r="J125" s="20" t="str">
        <f t="shared" si="4"/>
        <v/>
      </c>
      <c r="K125" s="9" t="str">
        <f t="shared" si="5"/>
        <v/>
      </c>
      <c r="L125" s="9" t="str">
        <f>IF(AND(I125="Ja",Inddata!I131=""),10,IF(I125="Ja",Inddata!I131,""))</f>
        <v/>
      </c>
      <c r="M125" s="21" t="str">
        <f>IF(AND(I125="Ja",Inddata!J131=""),2,IF(I125="Ja",Inddata!J131,""))</f>
        <v/>
      </c>
      <c r="N125" s="4" t="str">
        <f>IF(AND(I125="Ja",Inddata!K131=""),"Nej",IF(I125="Ja",Inddata!K131,""))</f>
        <v/>
      </c>
      <c r="O125" s="6" t="str">
        <f>IF(AND(I125="Ja",Inddata!L131=""),3.5,IF(I125="Ja",Inddata!L131,""))</f>
        <v/>
      </c>
      <c r="P125" s="6" t="str">
        <f>IF(AND(I125="Ja",Inddata!M131=""),0.5,IF(I125="Ja",Inddata!M131,""))</f>
        <v/>
      </c>
      <c r="Q125" s="21" t="str">
        <f>IF(AND(I125="Ja",Inddata!N131=""),2,IF(I125="Ja",Inddata!N131,""))</f>
        <v/>
      </c>
      <c r="R125" s="4" t="str">
        <f>IF(AND(I125="Ja",Inddata!O131=""),"Nej",IF(I125="Ja",Inddata!O131,""))</f>
        <v/>
      </c>
      <c r="S125" s="4" t="str">
        <f>IF(AND(I125="Ja",Inddata!P131=""),"Nej",IF(I125="Ja",Inddata!P131,""))</f>
        <v/>
      </c>
      <c r="T125" s="21" t="str">
        <f>IF(AND(I125="Ja",Inddata!Q131=""),0,IF(I125="Ja",Inddata!Q131,""))</f>
        <v/>
      </c>
      <c r="U125" s="22" t="str">
        <f>IF(AND(I125="Ja",Inddata!R131=""),80,IF(I125="Ja",Inddata!R131,""))</f>
        <v/>
      </c>
    </row>
    <row r="126" spans="1:21" x14ac:dyDescent="0.3">
      <c r="A126" s="4" t="str">
        <f>IF(Inddata!A132="","",Inddata!A132)</f>
        <v/>
      </c>
      <c r="B126" s="4" t="str">
        <f>IF(Inddata!B132="","",Inddata!B132)</f>
        <v/>
      </c>
      <c r="C126" s="4" t="str">
        <f>IF(Inddata!C132="","",Inddata!C132)</f>
        <v/>
      </c>
      <c r="D126" s="4" t="str">
        <f>IF(Inddata!D132="","",Inddata!D132)</f>
        <v/>
      </c>
      <c r="E126" s="4" t="str">
        <f>IF(Inddata!E132="","",Inddata!E132)</f>
        <v/>
      </c>
      <c r="F126" s="4" t="str">
        <f>IF(Inddata!F132="","",Inddata!F132)</f>
        <v/>
      </c>
      <c r="G126" s="20" t="str">
        <f>IF(Inddata!G132=0,"",Inddata!G132)</f>
        <v/>
      </c>
      <c r="H126" s="9" t="str">
        <f>IF(Inddata!H132="","",Inddata!H132)</f>
        <v/>
      </c>
      <c r="I126" s="4" t="str">
        <f t="shared" si="3"/>
        <v>Nej</v>
      </c>
      <c r="J126" s="20" t="str">
        <f t="shared" si="4"/>
        <v/>
      </c>
      <c r="K126" s="9" t="str">
        <f t="shared" si="5"/>
        <v/>
      </c>
      <c r="L126" s="9" t="str">
        <f>IF(AND(I126="Ja",Inddata!I132=""),10,IF(I126="Ja",Inddata!I132,""))</f>
        <v/>
      </c>
      <c r="M126" s="21" t="str">
        <f>IF(AND(I126="Ja",Inddata!J132=""),2,IF(I126="Ja",Inddata!J132,""))</f>
        <v/>
      </c>
      <c r="N126" s="4" t="str">
        <f>IF(AND(I126="Ja",Inddata!K132=""),"Nej",IF(I126="Ja",Inddata!K132,""))</f>
        <v/>
      </c>
      <c r="O126" s="6" t="str">
        <f>IF(AND(I126="Ja",Inddata!L132=""),3.5,IF(I126="Ja",Inddata!L132,""))</f>
        <v/>
      </c>
      <c r="P126" s="6" t="str">
        <f>IF(AND(I126="Ja",Inddata!M132=""),0.5,IF(I126="Ja",Inddata!M132,""))</f>
        <v/>
      </c>
      <c r="Q126" s="21" t="str">
        <f>IF(AND(I126="Ja",Inddata!N132=""),2,IF(I126="Ja",Inddata!N132,""))</f>
        <v/>
      </c>
      <c r="R126" s="4" t="str">
        <f>IF(AND(I126="Ja",Inddata!O132=""),"Nej",IF(I126="Ja",Inddata!O132,""))</f>
        <v/>
      </c>
      <c r="S126" s="4" t="str">
        <f>IF(AND(I126="Ja",Inddata!P132=""),"Nej",IF(I126="Ja",Inddata!P132,""))</f>
        <v/>
      </c>
      <c r="T126" s="21" t="str">
        <f>IF(AND(I126="Ja",Inddata!Q132=""),0,IF(I126="Ja",Inddata!Q132,""))</f>
        <v/>
      </c>
      <c r="U126" s="22" t="str">
        <f>IF(AND(I126="Ja",Inddata!R132=""),80,IF(I126="Ja",Inddata!R132,""))</f>
        <v/>
      </c>
    </row>
    <row r="127" spans="1:21" x14ac:dyDescent="0.3">
      <c r="A127" s="4" t="str">
        <f>IF(Inddata!A133="","",Inddata!A133)</f>
        <v/>
      </c>
      <c r="B127" s="4" t="str">
        <f>IF(Inddata!B133="","",Inddata!B133)</f>
        <v/>
      </c>
      <c r="C127" s="4" t="str">
        <f>IF(Inddata!C133="","",Inddata!C133)</f>
        <v/>
      </c>
      <c r="D127" s="4" t="str">
        <f>IF(Inddata!D133="","",Inddata!D133)</f>
        <v/>
      </c>
      <c r="E127" s="4" t="str">
        <f>IF(Inddata!E133="","",Inddata!E133)</f>
        <v/>
      </c>
      <c r="F127" s="4" t="str">
        <f>IF(Inddata!F133="","",Inddata!F133)</f>
        <v/>
      </c>
      <c r="G127" s="20" t="str">
        <f>IF(Inddata!G133=0,"",Inddata!G133)</f>
        <v/>
      </c>
      <c r="H127" s="9" t="str">
        <f>IF(Inddata!H133="","",Inddata!H133)</f>
        <v/>
      </c>
      <c r="I127" s="4" t="str">
        <f t="shared" si="3"/>
        <v>Nej</v>
      </c>
      <c r="J127" s="20" t="str">
        <f t="shared" si="4"/>
        <v/>
      </c>
      <c r="K127" s="9" t="str">
        <f t="shared" si="5"/>
        <v/>
      </c>
      <c r="L127" s="9" t="str">
        <f>IF(AND(I127="Ja",Inddata!I133=""),10,IF(I127="Ja",Inddata!I133,""))</f>
        <v/>
      </c>
      <c r="M127" s="21" t="str">
        <f>IF(AND(I127="Ja",Inddata!J133=""),2,IF(I127="Ja",Inddata!J133,""))</f>
        <v/>
      </c>
      <c r="N127" s="4" t="str">
        <f>IF(AND(I127="Ja",Inddata!K133=""),"Nej",IF(I127="Ja",Inddata!K133,""))</f>
        <v/>
      </c>
      <c r="O127" s="6" t="str">
        <f>IF(AND(I127="Ja",Inddata!L133=""),3.5,IF(I127="Ja",Inddata!L133,""))</f>
        <v/>
      </c>
      <c r="P127" s="6" t="str">
        <f>IF(AND(I127="Ja",Inddata!M133=""),0.5,IF(I127="Ja",Inddata!M133,""))</f>
        <v/>
      </c>
      <c r="Q127" s="21" t="str">
        <f>IF(AND(I127="Ja",Inddata!N133=""),2,IF(I127="Ja",Inddata!N133,""))</f>
        <v/>
      </c>
      <c r="R127" s="4" t="str">
        <f>IF(AND(I127="Ja",Inddata!O133=""),"Nej",IF(I127="Ja",Inddata!O133,""))</f>
        <v/>
      </c>
      <c r="S127" s="4" t="str">
        <f>IF(AND(I127="Ja",Inddata!P133=""),"Nej",IF(I127="Ja",Inddata!P133,""))</f>
        <v/>
      </c>
      <c r="T127" s="21" t="str">
        <f>IF(AND(I127="Ja",Inddata!Q133=""),0,IF(I127="Ja",Inddata!Q133,""))</f>
        <v/>
      </c>
      <c r="U127" s="22" t="str">
        <f>IF(AND(I127="Ja",Inddata!R133=""),80,IF(I127="Ja",Inddata!R133,""))</f>
        <v/>
      </c>
    </row>
    <row r="128" spans="1:21" x14ac:dyDescent="0.3">
      <c r="A128" s="4" t="str">
        <f>IF(Inddata!A134="","",Inddata!A134)</f>
        <v/>
      </c>
      <c r="B128" s="4" t="str">
        <f>IF(Inddata!B134="","",Inddata!B134)</f>
        <v/>
      </c>
      <c r="C128" s="4" t="str">
        <f>IF(Inddata!C134="","",Inddata!C134)</f>
        <v/>
      </c>
      <c r="D128" s="4" t="str">
        <f>IF(Inddata!D134="","",Inddata!D134)</f>
        <v/>
      </c>
      <c r="E128" s="4" t="str">
        <f>IF(Inddata!E134="","",Inddata!E134)</f>
        <v/>
      </c>
      <c r="F128" s="4" t="str">
        <f>IF(Inddata!F134="","",Inddata!F134)</f>
        <v/>
      </c>
      <c r="G128" s="20" t="str">
        <f>IF(Inddata!G134=0,"",Inddata!G134)</f>
        <v/>
      </c>
      <c r="H128" s="9" t="str">
        <f>IF(Inddata!H134="","",Inddata!H134)</f>
        <v/>
      </c>
      <c r="I128" s="4" t="str">
        <f t="shared" si="3"/>
        <v>Nej</v>
      </c>
      <c r="J128" s="20" t="str">
        <f t="shared" si="4"/>
        <v/>
      </c>
      <c r="K128" s="9" t="str">
        <f t="shared" si="5"/>
        <v/>
      </c>
      <c r="L128" s="9" t="str">
        <f>IF(AND(I128="Ja",Inddata!I134=""),10,IF(I128="Ja",Inddata!I134,""))</f>
        <v/>
      </c>
      <c r="M128" s="21" t="str">
        <f>IF(AND(I128="Ja",Inddata!J134=""),2,IF(I128="Ja",Inddata!J134,""))</f>
        <v/>
      </c>
      <c r="N128" s="4" t="str">
        <f>IF(AND(I128="Ja",Inddata!K134=""),"Nej",IF(I128="Ja",Inddata!K134,""))</f>
        <v/>
      </c>
      <c r="O128" s="6" t="str">
        <f>IF(AND(I128="Ja",Inddata!L134=""),3.5,IF(I128="Ja",Inddata!L134,""))</f>
        <v/>
      </c>
      <c r="P128" s="6" t="str">
        <f>IF(AND(I128="Ja",Inddata!M134=""),0.5,IF(I128="Ja",Inddata!M134,""))</f>
        <v/>
      </c>
      <c r="Q128" s="21" t="str">
        <f>IF(AND(I128="Ja",Inddata!N134=""),2,IF(I128="Ja",Inddata!N134,""))</f>
        <v/>
      </c>
      <c r="R128" s="4" t="str">
        <f>IF(AND(I128="Ja",Inddata!O134=""),"Nej",IF(I128="Ja",Inddata!O134,""))</f>
        <v/>
      </c>
      <c r="S128" s="4" t="str">
        <f>IF(AND(I128="Ja",Inddata!P134=""),"Nej",IF(I128="Ja",Inddata!P134,""))</f>
        <v/>
      </c>
      <c r="T128" s="21" t="str">
        <f>IF(AND(I128="Ja",Inddata!Q134=""),0,IF(I128="Ja",Inddata!Q134,""))</f>
        <v/>
      </c>
      <c r="U128" s="22" t="str">
        <f>IF(AND(I128="Ja",Inddata!R134=""),80,IF(I128="Ja",Inddata!R134,""))</f>
        <v/>
      </c>
    </row>
    <row r="129" spans="1:21" x14ac:dyDescent="0.3">
      <c r="A129" s="4" t="str">
        <f>IF(Inddata!A135="","",Inddata!A135)</f>
        <v/>
      </c>
      <c r="B129" s="4" t="str">
        <f>IF(Inddata!B135="","",Inddata!B135)</f>
        <v/>
      </c>
      <c r="C129" s="4" t="str">
        <f>IF(Inddata!C135="","",Inddata!C135)</f>
        <v/>
      </c>
      <c r="D129" s="4" t="str">
        <f>IF(Inddata!D135="","",Inddata!D135)</f>
        <v/>
      </c>
      <c r="E129" s="4" t="str">
        <f>IF(Inddata!E135="","",Inddata!E135)</f>
        <v/>
      </c>
      <c r="F129" s="4" t="str">
        <f>IF(Inddata!F135="","",Inddata!F135)</f>
        <v/>
      </c>
      <c r="G129" s="20" t="str">
        <f>IF(Inddata!G135=0,"",Inddata!G135)</f>
        <v/>
      </c>
      <c r="H129" s="9" t="str">
        <f>IF(Inddata!H135="","",Inddata!H135)</f>
        <v/>
      </c>
      <c r="I129" s="4" t="str">
        <f t="shared" si="3"/>
        <v>Nej</v>
      </c>
      <c r="J129" s="20" t="str">
        <f t="shared" si="4"/>
        <v/>
      </c>
      <c r="K129" s="9" t="str">
        <f t="shared" si="5"/>
        <v/>
      </c>
      <c r="L129" s="9" t="str">
        <f>IF(AND(I129="Ja",Inddata!I135=""),10,IF(I129="Ja",Inddata!I135,""))</f>
        <v/>
      </c>
      <c r="M129" s="21" t="str">
        <f>IF(AND(I129="Ja",Inddata!J135=""),2,IF(I129="Ja",Inddata!J135,""))</f>
        <v/>
      </c>
      <c r="N129" s="4" t="str">
        <f>IF(AND(I129="Ja",Inddata!K135=""),"Nej",IF(I129="Ja",Inddata!K135,""))</f>
        <v/>
      </c>
      <c r="O129" s="6" t="str">
        <f>IF(AND(I129="Ja",Inddata!L135=""),3.5,IF(I129="Ja",Inddata!L135,""))</f>
        <v/>
      </c>
      <c r="P129" s="6" t="str">
        <f>IF(AND(I129="Ja",Inddata!M135=""),0.5,IF(I129="Ja",Inddata!M135,""))</f>
        <v/>
      </c>
      <c r="Q129" s="21" t="str">
        <f>IF(AND(I129="Ja",Inddata!N135=""),2,IF(I129="Ja",Inddata!N135,""))</f>
        <v/>
      </c>
      <c r="R129" s="4" t="str">
        <f>IF(AND(I129="Ja",Inddata!O135=""),"Nej",IF(I129="Ja",Inddata!O135,""))</f>
        <v/>
      </c>
      <c r="S129" s="4" t="str">
        <f>IF(AND(I129="Ja",Inddata!P135=""),"Nej",IF(I129="Ja",Inddata!P135,""))</f>
        <v/>
      </c>
      <c r="T129" s="21" t="str">
        <f>IF(AND(I129="Ja",Inddata!Q135=""),0,IF(I129="Ja",Inddata!Q135,""))</f>
        <v/>
      </c>
      <c r="U129" s="22" t="str">
        <f>IF(AND(I129="Ja",Inddata!R135=""),80,IF(I129="Ja",Inddata!R135,""))</f>
        <v/>
      </c>
    </row>
    <row r="130" spans="1:21" x14ac:dyDescent="0.3">
      <c r="A130" s="4" t="str">
        <f>IF(Inddata!A136="","",Inddata!A136)</f>
        <v/>
      </c>
      <c r="B130" s="4" t="str">
        <f>IF(Inddata!B136="","",Inddata!B136)</f>
        <v/>
      </c>
      <c r="C130" s="4" t="str">
        <f>IF(Inddata!C136="","",Inddata!C136)</f>
        <v/>
      </c>
      <c r="D130" s="4" t="str">
        <f>IF(Inddata!D136="","",Inddata!D136)</f>
        <v/>
      </c>
      <c r="E130" s="4" t="str">
        <f>IF(Inddata!E136="","",Inddata!E136)</f>
        <v/>
      </c>
      <c r="F130" s="4" t="str">
        <f>IF(Inddata!F136="","",Inddata!F136)</f>
        <v/>
      </c>
      <c r="G130" s="20" t="str">
        <f>IF(Inddata!G136=0,"",Inddata!G136)</f>
        <v/>
      </c>
      <c r="H130" s="9" t="str">
        <f>IF(Inddata!H136="","",Inddata!H136)</f>
        <v/>
      </c>
      <c r="I130" s="4" t="str">
        <f t="shared" si="3"/>
        <v>Nej</v>
      </c>
      <c r="J130" s="20" t="str">
        <f t="shared" si="4"/>
        <v/>
      </c>
      <c r="K130" s="9" t="str">
        <f t="shared" si="5"/>
        <v/>
      </c>
      <c r="L130" s="9" t="str">
        <f>IF(AND(I130="Ja",Inddata!I136=""),10,IF(I130="Ja",Inddata!I136,""))</f>
        <v/>
      </c>
      <c r="M130" s="21" t="str">
        <f>IF(AND(I130="Ja",Inddata!J136=""),2,IF(I130="Ja",Inddata!J136,""))</f>
        <v/>
      </c>
      <c r="N130" s="4" t="str">
        <f>IF(AND(I130="Ja",Inddata!K136=""),"Nej",IF(I130="Ja",Inddata!K136,""))</f>
        <v/>
      </c>
      <c r="O130" s="6" t="str">
        <f>IF(AND(I130="Ja",Inddata!L136=""),3.5,IF(I130="Ja",Inddata!L136,""))</f>
        <v/>
      </c>
      <c r="P130" s="6" t="str">
        <f>IF(AND(I130="Ja",Inddata!M136=""),0.5,IF(I130="Ja",Inddata!M136,""))</f>
        <v/>
      </c>
      <c r="Q130" s="21" t="str">
        <f>IF(AND(I130="Ja",Inddata!N136=""),2,IF(I130="Ja",Inddata!N136,""))</f>
        <v/>
      </c>
      <c r="R130" s="4" t="str">
        <f>IF(AND(I130="Ja",Inddata!O136=""),"Nej",IF(I130="Ja",Inddata!O136,""))</f>
        <v/>
      </c>
      <c r="S130" s="4" t="str">
        <f>IF(AND(I130="Ja",Inddata!P136=""),"Nej",IF(I130="Ja",Inddata!P136,""))</f>
        <v/>
      </c>
      <c r="T130" s="21" t="str">
        <f>IF(AND(I130="Ja",Inddata!Q136=""),0,IF(I130="Ja",Inddata!Q136,""))</f>
        <v/>
      </c>
      <c r="U130" s="22" t="str">
        <f>IF(AND(I130="Ja",Inddata!R136=""),80,IF(I130="Ja",Inddata!R136,""))</f>
        <v/>
      </c>
    </row>
    <row r="131" spans="1:21" x14ac:dyDescent="0.3">
      <c r="A131" s="4" t="str">
        <f>IF(Inddata!A137="","",Inddata!A137)</f>
        <v/>
      </c>
      <c r="B131" s="4" t="str">
        <f>IF(Inddata!B137="","",Inddata!B137)</f>
        <v/>
      </c>
      <c r="C131" s="4" t="str">
        <f>IF(Inddata!C137="","",Inddata!C137)</f>
        <v/>
      </c>
      <c r="D131" s="4" t="str">
        <f>IF(Inddata!D137="","",Inddata!D137)</f>
        <v/>
      </c>
      <c r="E131" s="4" t="str">
        <f>IF(Inddata!E137="","",Inddata!E137)</f>
        <v/>
      </c>
      <c r="F131" s="4" t="str">
        <f>IF(Inddata!F137="","",Inddata!F137)</f>
        <v/>
      </c>
      <c r="G131" s="20" t="str">
        <f>IF(Inddata!G137=0,"",Inddata!G137)</f>
        <v/>
      </c>
      <c r="H131" s="9" t="str">
        <f>IF(Inddata!H137="","",Inddata!H137)</f>
        <v/>
      </c>
      <c r="I131" s="4" t="str">
        <f t="shared" si="3"/>
        <v>Nej</v>
      </c>
      <c r="J131" s="20" t="str">
        <f t="shared" si="4"/>
        <v/>
      </c>
      <c r="K131" s="9" t="str">
        <f t="shared" si="5"/>
        <v/>
      </c>
      <c r="L131" s="9" t="str">
        <f>IF(AND(I131="Ja",Inddata!I137=""),10,IF(I131="Ja",Inddata!I137,""))</f>
        <v/>
      </c>
      <c r="M131" s="21" t="str">
        <f>IF(AND(I131="Ja",Inddata!J137=""),2,IF(I131="Ja",Inddata!J137,""))</f>
        <v/>
      </c>
      <c r="N131" s="4" t="str">
        <f>IF(AND(I131="Ja",Inddata!K137=""),"Nej",IF(I131="Ja",Inddata!K137,""))</f>
        <v/>
      </c>
      <c r="O131" s="6" t="str">
        <f>IF(AND(I131="Ja",Inddata!L137=""),3.5,IF(I131="Ja",Inddata!L137,""))</f>
        <v/>
      </c>
      <c r="P131" s="6" t="str">
        <f>IF(AND(I131="Ja",Inddata!M137=""),0.5,IF(I131="Ja",Inddata!M137,""))</f>
        <v/>
      </c>
      <c r="Q131" s="21" t="str">
        <f>IF(AND(I131="Ja",Inddata!N137=""),2,IF(I131="Ja",Inddata!N137,""))</f>
        <v/>
      </c>
      <c r="R131" s="4" t="str">
        <f>IF(AND(I131="Ja",Inddata!O137=""),"Nej",IF(I131="Ja",Inddata!O137,""))</f>
        <v/>
      </c>
      <c r="S131" s="4" t="str">
        <f>IF(AND(I131="Ja",Inddata!P137=""),"Nej",IF(I131="Ja",Inddata!P137,""))</f>
        <v/>
      </c>
      <c r="T131" s="21" t="str">
        <f>IF(AND(I131="Ja",Inddata!Q137=""),0,IF(I131="Ja",Inddata!Q137,""))</f>
        <v/>
      </c>
      <c r="U131" s="22" t="str">
        <f>IF(AND(I131="Ja",Inddata!R137=""),80,IF(I131="Ja",Inddata!R137,""))</f>
        <v/>
      </c>
    </row>
    <row r="132" spans="1:21" x14ac:dyDescent="0.3">
      <c r="A132" s="4" t="str">
        <f>IF(Inddata!A138="","",Inddata!A138)</f>
        <v/>
      </c>
      <c r="B132" s="4" t="str">
        <f>IF(Inddata!B138="","",Inddata!B138)</f>
        <v/>
      </c>
      <c r="C132" s="4" t="str">
        <f>IF(Inddata!C138="","",Inddata!C138)</f>
        <v/>
      </c>
      <c r="D132" s="4" t="str">
        <f>IF(Inddata!D138="","",Inddata!D138)</f>
        <v/>
      </c>
      <c r="E132" s="4" t="str">
        <f>IF(Inddata!E138="","",Inddata!E138)</f>
        <v/>
      </c>
      <c r="F132" s="4" t="str">
        <f>IF(Inddata!F138="","",Inddata!F138)</f>
        <v/>
      </c>
      <c r="G132" s="20" t="str">
        <f>IF(Inddata!G138=0,"",Inddata!G138)</f>
        <v/>
      </c>
      <c r="H132" s="9" t="str">
        <f>IF(Inddata!H138="","",Inddata!H138)</f>
        <v/>
      </c>
      <c r="I132" s="4" t="str">
        <f t="shared" si="3"/>
        <v>Nej</v>
      </c>
      <c r="J132" s="20" t="str">
        <f t="shared" si="4"/>
        <v/>
      </c>
      <c r="K132" s="9" t="str">
        <f t="shared" si="5"/>
        <v/>
      </c>
      <c r="L132" s="9" t="str">
        <f>IF(AND(I132="Ja",Inddata!I138=""),10,IF(I132="Ja",Inddata!I138,""))</f>
        <v/>
      </c>
      <c r="M132" s="21" t="str">
        <f>IF(AND(I132="Ja",Inddata!J138=""),2,IF(I132="Ja",Inddata!J138,""))</f>
        <v/>
      </c>
      <c r="N132" s="4" t="str">
        <f>IF(AND(I132="Ja",Inddata!K138=""),"Nej",IF(I132="Ja",Inddata!K138,""))</f>
        <v/>
      </c>
      <c r="O132" s="6" t="str">
        <f>IF(AND(I132="Ja",Inddata!L138=""),3.5,IF(I132="Ja",Inddata!L138,""))</f>
        <v/>
      </c>
      <c r="P132" s="6" t="str">
        <f>IF(AND(I132="Ja",Inddata!M138=""),0.5,IF(I132="Ja",Inddata!M138,""))</f>
        <v/>
      </c>
      <c r="Q132" s="21" t="str">
        <f>IF(AND(I132="Ja",Inddata!N138=""),2,IF(I132="Ja",Inddata!N138,""))</f>
        <v/>
      </c>
      <c r="R132" s="4" t="str">
        <f>IF(AND(I132="Ja",Inddata!O138=""),"Nej",IF(I132="Ja",Inddata!O138,""))</f>
        <v/>
      </c>
      <c r="S132" s="4" t="str">
        <f>IF(AND(I132="Ja",Inddata!P138=""),"Nej",IF(I132="Ja",Inddata!P138,""))</f>
        <v/>
      </c>
      <c r="T132" s="21" t="str">
        <f>IF(AND(I132="Ja",Inddata!Q138=""),0,IF(I132="Ja",Inddata!Q138,""))</f>
        <v/>
      </c>
      <c r="U132" s="22" t="str">
        <f>IF(AND(I132="Ja",Inddata!R138=""),80,IF(I132="Ja",Inddata!R138,""))</f>
        <v/>
      </c>
    </row>
    <row r="133" spans="1:21" x14ac:dyDescent="0.3">
      <c r="A133" s="4" t="str">
        <f>IF(Inddata!A139="","",Inddata!A139)</f>
        <v/>
      </c>
      <c r="B133" s="4" t="str">
        <f>IF(Inddata!B139="","",Inddata!B139)</f>
        <v/>
      </c>
      <c r="C133" s="4" t="str">
        <f>IF(Inddata!C139="","",Inddata!C139)</f>
        <v/>
      </c>
      <c r="D133" s="4" t="str">
        <f>IF(Inddata!D139="","",Inddata!D139)</f>
        <v/>
      </c>
      <c r="E133" s="4" t="str">
        <f>IF(Inddata!E139="","",Inddata!E139)</f>
        <v/>
      </c>
      <c r="F133" s="4" t="str">
        <f>IF(Inddata!F139="","",Inddata!F139)</f>
        <v/>
      </c>
      <c r="G133" s="20" t="str">
        <f>IF(Inddata!G139=0,"",Inddata!G139)</f>
        <v/>
      </c>
      <c r="H133" s="9" t="str">
        <f>IF(Inddata!H139="","",Inddata!H139)</f>
        <v/>
      </c>
      <c r="I133" s="4" t="str">
        <f t="shared" si="3"/>
        <v>Nej</v>
      </c>
      <c r="J133" s="20" t="str">
        <f t="shared" si="4"/>
        <v/>
      </c>
      <c r="K133" s="9" t="str">
        <f t="shared" si="5"/>
        <v/>
      </c>
      <c r="L133" s="9" t="str">
        <f>IF(AND(I133="Ja",Inddata!I139=""),10,IF(I133="Ja",Inddata!I139,""))</f>
        <v/>
      </c>
      <c r="M133" s="21" t="str">
        <f>IF(AND(I133="Ja",Inddata!J139=""),2,IF(I133="Ja",Inddata!J139,""))</f>
        <v/>
      </c>
      <c r="N133" s="4" t="str">
        <f>IF(AND(I133="Ja",Inddata!K139=""),"Nej",IF(I133="Ja",Inddata!K139,""))</f>
        <v/>
      </c>
      <c r="O133" s="6" t="str">
        <f>IF(AND(I133="Ja",Inddata!L139=""),3.5,IF(I133="Ja",Inddata!L139,""))</f>
        <v/>
      </c>
      <c r="P133" s="6" t="str">
        <f>IF(AND(I133="Ja",Inddata!M139=""),0.5,IF(I133="Ja",Inddata!M139,""))</f>
        <v/>
      </c>
      <c r="Q133" s="21" t="str">
        <f>IF(AND(I133="Ja",Inddata!N139=""),2,IF(I133="Ja",Inddata!N139,""))</f>
        <v/>
      </c>
      <c r="R133" s="4" t="str">
        <f>IF(AND(I133="Ja",Inddata!O139=""),"Nej",IF(I133="Ja",Inddata!O139,""))</f>
        <v/>
      </c>
      <c r="S133" s="4" t="str">
        <f>IF(AND(I133="Ja",Inddata!P139=""),"Nej",IF(I133="Ja",Inddata!P139,""))</f>
        <v/>
      </c>
      <c r="T133" s="21" t="str">
        <f>IF(AND(I133="Ja",Inddata!Q139=""),0,IF(I133="Ja",Inddata!Q139,""))</f>
        <v/>
      </c>
      <c r="U133" s="22" t="str">
        <f>IF(AND(I133="Ja",Inddata!R139=""),80,IF(I133="Ja",Inddata!R139,""))</f>
        <v/>
      </c>
    </row>
    <row r="134" spans="1:21" x14ac:dyDescent="0.3">
      <c r="A134" s="4" t="str">
        <f>IF(Inddata!A140="","",Inddata!A140)</f>
        <v/>
      </c>
      <c r="B134" s="4" t="str">
        <f>IF(Inddata!B140="","",Inddata!B140)</f>
        <v/>
      </c>
      <c r="C134" s="4" t="str">
        <f>IF(Inddata!C140="","",Inddata!C140)</f>
        <v/>
      </c>
      <c r="D134" s="4" t="str">
        <f>IF(Inddata!D140="","",Inddata!D140)</f>
        <v/>
      </c>
      <c r="E134" s="4" t="str">
        <f>IF(Inddata!E140="","",Inddata!E140)</f>
        <v/>
      </c>
      <c r="F134" s="4" t="str">
        <f>IF(Inddata!F140="","",Inddata!F140)</f>
        <v/>
      </c>
      <c r="G134" s="20" t="str">
        <f>IF(Inddata!G140=0,"",Inddata!G140)</f>
        <v/>
      </c>
      <c r="H134" s="9" t="str">
        <f>IF(Inddata!H140="","",Inddata!H140)</f>
        <v/>
      </c>
      <c r="I134" s="4" t="str">
        <f t="shared" si="3"/>
        <v>Nej</v>
      </c>
      <c r="J134" s="20" t="str">
        <f t="shared" si="4"/>
        <v/>
      </c>
      <c r="K134" s="9" t="str">
        <f t="shared" si="5"/>
        <v/>
      </c>
      <c r="L134" s="9" t="str">
        <f>IF(AND(I134="Ja",Inddata!I140=""),10,IF(I134="Ja",Inddata!I140,""))</f>
        <v/>
      </c>
      <c r="M134" s="21" t="str">
        <f>IF(AND(I134="Ja",Inddata!J140=""),2,IF(I134="Ja",Inddata!J140,""))</f>
        <v/>
      </c>
      <c r="N134" s="4" t="str">
        <f>IF(AND(I134="Ja",Inddata!K140=""),"Nej",IF(I134="Ja",Inddata!K140,""))</f>
        <v/>
      </c>
      <c r="O134" s="6" t="str">
        <f>IF(AND(I134="Ja",Inddata!L140=""),3.5,IF(I134="Ja",Inddata!L140,""))</f>
        <v/>
      </c>
      <c r="P134" s="6" t="str">
        <f>IF(AND(I134="Ja",Inddata!M140=""),0.5,IF(I134="Ja",Inddata!M140,""))</f>
        <v/>
      </c>
      <c r="Q134" s="21" t="str">
        <f>IF(AND(I134="Ja",Inddata!N140=""),2,IF(I134="Ja",Inddata!N140,""))</f>
        <v/>
      </c>
      <c r="R134" s="4" t="str">
        <f>IF(AND(I134="Ja",Inddata!O140=""),"Nej",IF(I134="Ja",Inddata!O140,""))</f>
        <v/>
      </c>
      <c r="S134" s="4" t="str">
        <f>IF(AND(I134="Ja",Inddata!P140=""),"Nej",IF(I134="Ja",Inddata!P140,""))</f>
        <v/>
      </c>
      <c r="T134" s="21" t="str">
        <f>IF(AND(I134="Ja",Inddata!Q140=""),0,IF(I134="Ja",Inddata!Q140,""))</f>
        <v/>
      </c>
      <c r="U134" s="22" t="str">
        <f>IF(AND(I134="Ja",Inddata!R140=""),80,IF(I134="Ja",Inddata!R140,""))</f>
        <v/>
      </c>
    </row>
    <row r="135" spans="1:21" x14ac:dyDescent="0.3">
      <c r="A135" s="4" t="str">
        <f>IF(Inddata!A141="","",Inddata!A141)</f>
        <v/>
      </c>
      <c r="B135" s="4" t="str">
        <f>IF(Inddata!B141="","",Inddata!B141)</f>
        <v/>
      </c>
      <c r="C135" s="4" t="str">
        <f>IF(Inddata!C141="","",Inddata!C141)</f>
        <v/>
      </c>
      <c r="D135" s="4" t="str">
        <f>IF(Inddata!D141="","",Inddata!D141)</f>
        <v/>
      </c>
      <c r="E135" s="4" t="str">
        <f>IF(Inddata!E141="","",Inddata!E141)</f>
        <v/>
      </c>
      <c r="F135" s="4" t="str">
        <f>IF(Inddata!F141="","",Inddata!F141)</f>
        <v/>
      </c>
      <c r="G135" s="20" t="str">
        <f>IF(Inddata!G141=0,"",Inddata!G141)</f>
        <v/>
      </c>
      <c r="H135" s="9" t="str">
        <f>IF(Inddata!H141="","",Inddata!H141)</f>
        <v/>
      </c>
      <c r="I135" s="4" t="str">
        <f t="shared" ref="I135:I198" si="6">IF(AND(G135&gt;0,G135&lt;100,H135&gt;0.5,H135&lt;50000.5),"Ja","Nej")</f>
        <v>Nej</v>
      </c>
      <c r="J135" s="20" t="str">
        <f t="shared" ref="J135:J198" si="7">IF(I135="Ja",G135,"")</f>
        <v/>
      </c>
      <c r="K135" s="9" t="str">
        <f t="shared" ref="K135:K198" si="8">IF(I135="Ja",H135,"")</f>
        <v/>
      </c>
      <c r="L135" s="9" t="str">
        <f>IF(AND(I135="Ja",Inddata!I141=""),10,IF(I135="Ja",Inddata!I141,""))</f>
        <v/>
      </c>
      <c r="M135" s="21" t="str">
        <f>IF(AND(I135="Ja",Inddata!J141=""),2,IF(I135="Ja",Inddata!J141,""))</f>
        <v/>
      </c>
      <c r="N135" s="4" t="str">
        <f>IF(AND(I135="Ja",Inddata!K141=""),"Nej",IF(I135="Ja",Inddata!K141,""))</f>
        <v/>
      </c>
      <c r="O135" s="6" t="str">
        <f>IF(AND(I135="Ja",Inddata!L141=""),3.5,IF(I135="Ja",Inddata!L141,""))</f>
        <v/>
      </c>
      <c r="P135" s="6" t="str">
        <f>IF(AND(I135="Ja",Inddata!M141=""),0.5,IF(I135="Ja",Inddata!M141,""))</f>
        <v/>
      </c>
      <c r="Q135" s="21" t="str">
        <f>IF(AND(I135="Ja",Inddata!N141=""),2,IF(I135="Ja",Inddata!N141,""))</f>
        <v/>
      </c>
      <c r="R135" s="4" t="str">
        <f>IF(AND(I135="Ja",Inddata!O141=""),"Nej",IF(I135="Ja",Inddata!O141,""))</f>
        <v/>
      </c>
      <c r="S135" s="4" t="str">
        <f>IF(AND(I135="Ja",Inddata!P141=""),"Nej",IF(I135="Ja",Inddata!P141,""))</f>
        <v/>
      </c>
      <c r="T135" s="21" t="str">
        <f>IF(AND(I135="Ja",Inddata!Q141=""),0,IF(I135="Ja",Inddata!Q141,""))</f>
        <v/>
      </c>
      <c r="U135" s="22" t="str">
        <f>IF(AND(I135="Ja",Inddata!R141=""),80,IF(I135="Ja",Inddata!R141,""))</f>
        <v/>
      </c>
    </row>
    <row r="136" spans="1:21" x14ac:dyDescent="0.3">
      <c r="A136" s="4" t="str">
        <f>IF(Inddata!A142="","",Inddata!A142)</f>
        <v/>
      </c>
      <c r="B136" s="4" t="str">
        <f>IF(Inddata!B142="","",Inddata!B142)</f>
        <v/>
      </c>
      <c r="C136" s="4" t="str">
        <f>IF(Inddata!C142="","",Inddata!C142)</f>
        <v/>
      </c>
      <c r="D136" s="4" t="str">
        <f>IF(Inddata!D142="","",Inddata!D142)</f>
        <v/>
      </c>
      <c r="E136" s="4" t="str">
        <f>IF(Inddata!E142="","",Inddata!E142)</f>
        <v/>
      </c>
      <c r="F136" s="4" t="str">
        <f>IF(Inddata!F142="","",Inddata!F142)</f>
        <v/>
      </c>
      <c r="G136" s="20" t="str">
        <f>IF(Inddata!G142=0,"",Inddata!G142)</f>
        <v/>
      </c>
      <c r="H136" s="9" t="str">
        <f>IF(Inddata!H142="","",Inddata!H142)</f>
        <v/>
      </c>
      <c r="I136" s="4" t="str">
        <f t="shared" si="6"/>
        <v>Nej</v>
      </c>
      <c r="J136" s="20" t="str">
        <f t="shared" si="7"/>
        <v/>
      </c>
      <c r="K136" s="9" t="str">
        <f t="shared" si="8"/>
        <v/>
      </c>
      <c r="L136" s="9" t="str">
        <f>IF(AND(I136="Ja",Inddata!I142=""),10,IF(I136="Ja",Inddata!I142,""))</f>
        <v/>
      </c>
      <c r="M136" s="21" t="str">
        <f>IF(AND(I136="Ja",Inddata!J142=""),2,IF(I136="Ja",Inddata!J142,""))</f>
        <v/>
      </c>
      <c r="N136" s="4" t="str">
        <f>IF(AND(I136="Ja",Inddata!K142=""),"Nej",IF(I136="Ja",Inddata!K142,""))</f>
        <v/>
      </c>
      <c r="O136" s="6" t="str">
        <f>IF(AND(I136="Ja",Inddata!L142=""),3.5,IF(I136="Ja",Inddata!L142,""))</f>
        <v/>
      </c>
      <c r="P136" s="6" t="str">
        <f>IF(AND(I136="Ja",Inddata!M142=""),0.5,IF(I136="Ja",Inddata!M142,""))</f>
        <v/>
      </c>
      <c r="Q136" s="21" t="str">
        <f>IF(AND(I136="Ja",Inddata!N142=""),2,IF(I136="Ja",Inddata!N142,""))</f>
        <v/>
      </c>
      <c r="R136" s="4" t="str">
        <f>IF(AND(I136="Ja",Inddata!O142=""),"Nej",IF(I136="Ja",Inddata!O142,""))</f>
        <v/>
      </c>
      <c r="S136" s="4" t="str">
        <f>IF(AND(I136="Ja",Inddata!P142=""),"Nej",IF(I136="Ja",Inddata!P142,""))</f>
        <v/>
      </c>
      <c r="T136" s="21" t="str">
        <f>IF(AND(I136="Ja",Inddata!Q142=""),0,IF(I136="Ja",Inddata!Q142,""))</f>
        <v/>
      </c>
      <c r="U136" s="22" t="str">
        <f>IF(AND(I136="Ja",Inddata!R142=""),80,IF(I136="Ja",Inddata!R142,""))</f>
        <v/>
      </c>
    </row>
    <row r="137" spans="1:21" x14ac:dyDescent="0.3">
      <c r="A137" s="4" t="str">
        <f>IF(Inddata!A143="","",Inddata!A143)</f>
        <v/>
      </c>
      <c r="B137" s="4" t="str">
        <f>IF(Inddata!B143="","",Inddata!B143)</f>
        <v/>
      </c>
      <c r="C137" s="4" t="str">
        <f>IF(Inddata!C143="","",Inddata!C143)</f>
        <v/>
      </c>
      <c r="D137" s="4" t="str">
        <f>IF(Inddata!D143="","",Inddata!D143)</f>
        <v/>
      </c>
      <c r="E137" s="4" t="str">
        <f>IF(Inddata!E143="","",Inddata!E143)</f>
        <v/>
      </c>
      <c r="F137" s="4" t="str">
        <f>IF(Inddata!F143="","",Inddata!F143)</f>
        <v/>
      </c>
      <c r="G137" s="20" t="str">
        <f>IF(Inddata!G143=0,"",Inddata!G143)</f>
        <v/>
      </c>
      <c r="H137" s="9" t="str">
        <f>IF(Inddata!H143="","",Inddata!H143)</f>
        <v/>
      </c>
      <c r="I137" s="4" t="str">
        <f t="shared" si="6"/>
        <v>Nej</v>
      </c>
      <c r="J137" s="20" t="str">
        <f t="shared" si="7"/>
        <v/>
      </c>
      <c r="K137" s="9" t="str">
        <f t="shared" si="8"/>
        <v/>
      </c>
      <c r="L137" s="9" t="str">
        <f>IF(AND(I137="Ja",Inddata!I143=""),10,IF(I137="Ja",Inddata!I143,""))</f>
        <v/>
      </c>
      <c r="M137" s="21" t="str">
        <f>IF(AND(I137="Ja",Inddata!J143=""),2,IF(I137="Ja",Inddata!J143,""))</f>
        <v/>
      </c>
      <c r="N137" s="4" t="str">
        <f>IF(AND(I137="Ja",Inddata!K143=""),"Nej",IF(I137="Ja",Inddata!K143,""))</f>
        <v/>
      </c>
      <c r="O137" s="6" t="str">
        <f>IF(AND(I137="Ja",Inddata!L143=""),3.5,IF(I137="Ja",Inddata!L143,""))</f>
        <v/>
      </c>
      <c r="P137" s="6" t="str">
        <f>IF(AND(I137="Ja",Inddata!M143=""),0.5,IF(I137="Ja",Inddata!M143,""))</f>
        <v/>
      </c>
      <c r="Q137" s="21" t="str">
        <f>IF(AND(I137="Ja",Inddata!N143=""),2,IF(I137="Ja",Inddata!N143,""))</f>
        <v/>
      </c>
      <c r="R137" s="4" t="str">
        <f>IF(AND(I137="Ja",Inddata!O143=""),"Nej",IF(I137="Ja",Inddata!O143,""))</f>
        <v/>
      </c>
      <c r="S137" s="4" t="str">
        <f>IF(AND(I137="Ja",Inddata!P143=""),"Nej",IF(I137="Ja",Inddata!P143,""))</f>
        <v/>
      </c>
      <c r="T137" s="21" t="str">
        <f>IF(AND(I137="Ja",Inddata!Q143=""),0,IF(I137="Ja",Inddata!Q143,""))</f>
        <v/>
      </c>
      <c r="U137" s="22" t="str">
        <f>IF(AND(I137="Ja",Inddata!R143=""),80,IF(I137="Ja",Inddata!R143,""))</f>
        <v/>
      </c>
    </row>
    <row r="138" spans="1:21" x14ac:dyDescent="0.3">
      <c r="A138" s="4" t="str">
        <f>IF(Inddata!A144="","",Inddata!A144)</f>
        <v/>
      </c>
      <c r="B138" s="4" t="str">
        <f>IF(Inddata!B144="","",Inddata!B144)</f>
        <v/>
      </c>
      <c r="C138" s="4" t="str">
        <f>IF(Inddata!C144="","",Inddata!C144)</f>
        <v/>
      </c>
      <c r="D138" s="4" t="str">
        <f>IF(Inddata!D144="","",Inddata!D144)</f>
        <v/>
      </c>
      <c r="E138" s="4" t="str">
        <f>IF(Inddata!E144="","",Inddata!E144)</f>
        <v/>
      </c>
      <c r="F138" s="4" t="str">
        <f>IF(Inddata!F144="","",Inddata!F144)</f>
        <v/>
      </c>
      <c r="G138" s="20" t="str">
        <f>IF(Inddata!G144=0,"",Inddata!G144)</f>
        <v/>
      </c>
      <c r="H138" s="9" t="str">
        <f>IF(Inddata!H144="","",Inddata!H144)</f>
        <v/>
      </c>
      <c r="I138" s="4" t="str">
        <f t="shared" si="6"/>
        <v>Nej</v>
      </c>
      <c r="J138" s="20" t="str">
        <f t="shared" si="7"/>
        <v/>
      </c>
      <c r="K138" s="9" t="str">
        <f t="shared" si="8"/>
        <v/>
      </c>
      <c r="L138" s="9" t="str">
        <f>IF(AND(I138="Ja",Inddata!I144=""),10,IF(I138="Ja",Inddata!I144,""))</f>
        <v/>
      </c>
      <c r="M138" s="21" t="str">
        <f>IF(AND(I138="Ja",Inddata!J144=""),2,IF(I138="Ja",Inddata!J144,""))</f>
        <v/>
      </c>
      <c r="N138" s="4" t="str">
        <f>IF(AND(I138="Ja",Inddata!K144=""),"Nej",IF(I138="Ja",Inddata!K144,""))</f>
        <v/>
      </c>
      <c r="O138" s="6" t="str">
        <f>IF(AND(I138="Ja",Inddata!L144=""),3.5,IF(I138="Ja",Inddata!L144,""))</f>
        <v/>
      </c>
      <c r="P138" s="6" t="str">
        <f>IF(AND(I138="Ja",Inddata!M144=""),0.5,IF(I138="Ja",Inddata!M144,""))</f>
        <v/>
      </c>
      <c r="Q138" s="21" t="str">
        <f>IF(AND(I138="Ja",Inddata!N144=""),2,IF(I138="Ja",Inddata!N144,""))</f>
        <v/>
      </c>
      <c r="R138" s="4" t="str">
        <f>IF(AND(I138="Ja",Inddata!O144=""),"Nej",IF(I138="Ja",Inddata!O144,""))</f>
        <v/>
      </c>
      <c r="S138" s="4" t="str">
        <f>IF(AND(I138="Ja",Inddata!P144=""),"Nej",IF(I138="Ja",Inddata!P144,""))</f>
        <v/>
      </c>
      <c r="T138" s="21" t="str">
        <f>IF(AND(I138="Ja",Inddata!Q144=""),0,IF(I138="Ja",Inddata!Q144,""))</f>
        <v/>
      </c>
      <c r="U138" s="22" t="str">
        <f>IF(AND(I138="Ja",Inddata!R144=""),80,IF(I138="Ja",Inddata!R144,""))</f>
        <v/>
      </c>
    </row>
    <row r="139" spans="1:21" x14ac:dyDescent="0.3">
      <c r="A139" s="4" t="str">
        <f>IF(Inddata!A145="","",Inddata!A145)</f>
        <v/>
      </c>
      <c r="B139" s="4" t="str">
        <f>IF(Inddata!B145="","",Inddata!B145)</f>
        <v/>
      </c>
      <c r="C139" s="4" t="str">
        <f>IF(Inddata!C145="","",Inddata!C145)</f>
        <v/>
      </c>
      <c r="D139" s="4" t="str">
        <f>IF(Inddata!D145="","",Inddata!D145)</f>
        <v/>
      </c>
      <c r="E139" s="4" t="str">
        <f>IF(Inddata!E145="","",Inddata!E145)</f>
        <v/>
      </c>
      <c r="F139" s="4" t="str">
        <f>IF(Inddata!F145="","",Inddata!F145)</f>
        <v/>
      </c>
      <c r="G139" s="20" t="str">
        <f>IF(Inddata!G145=0,"",Inddata!G145)</f>
        <v/>
      </c>
      <c r="H139" s="9" t="str">
        <f>IF(Inddata!H145="","",Inddata!H145)</f>
        <v/>
      </c>
      <c r="I139" s="4" t="str">
        <f t="shared" si="6"/>
        <v>Nej</v>
      </c>
      <c r="J139" s="20" t="str">
        <f t="shared" si="7"/>
        <v/>
      </c>
      <c r="K139" s="9" t="str">
        <f t="shared" si="8"/>
        <v/>
      </c>
      <c r="L139" s="9" t="str">
        <f>IF(AND(I139="Ja",Inddata!I145=""),10,IF(I139="Ja",Inddata!I145,""))</f>
        <v/>
      </c>
      <c r="M139" s="21" t="str">
        <f>IF(AND(I139="Ja",Inddata!J145=""),2,IF(I139="Ja",Inddata!J145,""))</f>
        <v/>
      </c>
      <c r="N139" s="4" t="str">
        <f>IF(AND(I139="Ja",Inddata!K145=""),"Nej",IF(I139="Ja",Inddata!K145,""))</f>
        <v/>
      </c>
      <c r="O139" s="6" t="str">
        <f>IF(AND(I139="Ja",Inddata!L145=""),3.5,IF(I139="Ja",Inddata!L145,""))</f>
        <v/>
      </c>
      <c r="P139" s="6" t="str">
        <f>IF(AND(I139="Ja",Inddata!M145=""),0.5,IF(I139="Ja",Inddata!M145,""))</f>
        <v/>
      </c>
      <c r="Q139" s="21" t="str">
        <f>IF(AND(I139="Ja",Inddata!N145=""),2,IF(I139="Ja",Inddata!N145,""))</f>
        <v/>
      </c>
      <c r="R139" s="4" t="str">
        <f>IF(AND(I139="Ja",Inddata!O145=""),"Nej",IF(I139="Ja",Inddata!O145,""))</f>
        <v/>
      </c>
      <c r="S139" s="4" t="str">
        <f>IF(AND(I139="Ja",Inddata!P145=""),"Nej",IF(I139="Ja",Inddata!P145,""))</f>
        <v/>
      </c>
      <c r="T139" s="21" t="str">
        <f>IF(AND(I139="Ja",Inddata!Q145=""),0,IF(I139="Ja",Inddata!Q145,""))</f>
        <v/>
      </c>
      <c r="U139" s="22" t="str">
        <f>IF(AND(I139="Ja",Inddata!R145=""),80,IF(I139="Ja",Inddata!R145,""))</f>
        <v/>
      </c>
    </row>
    <row r="140" spans="1:21" x14ac:dyDescent="0.3">
      <c r="A140" s="4" t="str">
        <f>IF(Inddata!A146="","",Inddata!A146)</f>
        <v/>
      </c>
      <c r="B140" s="4" t="str">
        <f>IF(Inddata!B146="","",Inddata!B146)</f>
        <v/>
      </c>
      <c r="C140" s="4" t="str">
        <f>IF(Inddata!C146="","",Inddata!C146)</f>
        <v/>
      </c>
      <c r="D140" s="4" t="str">
        <f>IF(Inddata!D146="","",Inddata!D146)</f>
        <v/>
      </c>
      <c r="E140" s="4" t="str">
        <f>IF(Inddata!E146="","",Inddata!E146)</f>
        <v/>
      </c>
      <c r="F140" s="4" t="str">
        <f>IF(Inddata!F146="","",Inddata!F146)</f>
        <v/>
      </c>
      <c r="G140" s="20" t="str">
        <f>IF(Inddata!G146=0,"",Inddata!G146)</f>
        <v/>
      </c>
      <c r="H140" s="9" t="str">
        <f>IF(Inddata!H146="","",Inddata!H146)</f>
        <v/>
      </c>
      <c r="I140" s="4" t="str">
        <f t="shared" si="6"/>
        <v>Nej</v>
      </c>
      <c r="J140" s="20" t="str">
        <f t="shared" si="7"/>
        <v/>
      </c>
      <c r="K140" s="9" t="str">
        <f t="shared" si="8"/>
        <v/>
      </c>
      <c r="L140" s="9" t="str">
        <f>IF(AND(I140="Ja",Inddata!I146=""),10,IF(I140="Ja",Inddata!I146,""))</f>
        <v/>
      </c>
      <c r="M140" s="21" t="str">
        <f>IF(AND(I140="Ja",Inddata!J146=""),2,IF(I140="Ja",Inddata!J146,""))</f>
        <v/>
      </c>
      <c r="N140" s="4" t="str">
        <f>IF(AND(I140="Ja",Inddata!K146=""),"Nej",IF(I140="Ja",Inddata!K146,""))</f>
        <v/>
      </c>
      <c r="O140" s="6" t="str">
        <f>IF(AND(I140="Ja",Inddata!L146=""),3.5,IF(I140="Ja",Inddata!L146,""))</f>
        <v/>
      </c>
      <c r="P140" s="6" t="str">
        <f>IF(AND(I140="Ja",Inddata!M146=""),0.5,IF(I140="Ja",Inddata!M146,""))</f>
        <v/>
      </c>
      <c r="Q140" s="21" t="str">
        <f>IF(AND(I140="Ja",Inddata!N146=""),2,IF(I140="Ja",Inddata!N146,""))</f>
        <v/>
      </c>
      <c r="R140" s="4" t="str">
        <f>IF(AND(I140="Ja",Inddata!O146=""),"Nej",IF(I140="Ja",Inddata!O146,""))</f>
        <v/>
      </c>
      <c r="S140" s="4" t="str">
        <f>IF(AND(I140="Ja",Inddata!P146=""),"Nej",IF(I140="Ja",Inddata!P146,""))</f>
        <v/>
      </c>
      <c r="T140" s="21" t="str">
        <f>IF(AND(I140="Ja",Inddata!Q146=""),0,IF(I140="Ja",Inddata!Q146,""))</f>
        <v/>
      </c>
      <c r="U140" s="22" t="str">
        <f>IF(AND(I140="Ja",Inddata!R146=""),80,IF(I140="Ja",Inddata!R146,""))</f>
        <v/>
      </c>
    </row>
    <row r="141" spans="1:21" x14ac:dyDescent="0.3">
      <c r="A141" s="4" t="str">
        <f>IF(Inddata!A147="","",Inddata!A147)</f>
        <v/>
      </c>
      <c r="B141" s="4" t="str">
        <f>IF(Inddata!B147="","",Inddata!B147)</f>
        <v/>
      </c>
      <c r="C141" s="4" t="str">
        <f>IF(Inddata!C147="","",Inddata!C147)</f>
        <v/>
      </c>
      <c r="D141" s="4" t="str">
        <f>IF(Inddata!D147="","",Inddata!D147)</f>
        <v/>
      </c>
      <c r="E141" s="4" t="str">
        <f>IF(Inddata!E147="","",Inddata!E147)</f>
        <v/>
      </c>
      <c r="F141" s="4" t="str">
        <f>IF(Inddata!F147="","",Inddata!F147)</f>
        <v/>
      </c>
      <c r="G141" s="20" t="str">
        <f>IF(Inddata!G147=0,"",Inddata!G147)</f>
        <v/>
      </c>
      <c r="H141" s="9" t="str">
        <f>IF(Inddata!H147="","",Inddata!H147)</f>
        <v/>
      </c>
      <c r="I141" s="4" t="str">
        <f t="shared" si="6"/>
        <v>Nej</v>
      </c>
      <c r="J141" s="20" t="str">
        <f t="shared" si="7"/>
        <v/>
      </c>
      <c r="K141" s="9" t="str">
        <f t="shared" si="8"/>
        <v/>
      </c>
      <c r="L141" s="9" t="str">
        <f>IF(AND(I141="Ja",Inddata!I147=""),10,IF(I141="Ja",Inddata!I147,""))</f>
        <v/>
      </c>
      <c r="M141" s="21" t="str">
        <f>IF(AND(I141="Ja",Inddata!J147=""),2,IF(I141="Ja",Inddata!J147,""))</f>
        <v/>
      </c>
      <c r="N141" s="4" t="str">
        <f>IF(AND(I141="Ja",Inddata!K147=""),"Nej",IF(I141="Ja",Inddata!K147,""))</f>
        <v/>
      </c>
      <c r="O141" s="6" t="str">
        <f>IF(AND(I141="Ja",Inddata!L147=""),3.5,IF(I141="Ja",Inddata!L147,""))</f>
        <v/>
      </c>
      <c r="P141" s="6" t="str">
        <f>IF(AND(I141="Ja",Inddata!M147=""),0.5,IF(I141="Ja",Inddata!M147,""))</f>
        <v/>
      </c>
      <c r="Q141" s="21" t="str">
        <f>IF(AND(I141="Ja",Inddata!N147=""),2,IF(I141="Ja",Inddata!N147,""))</f>
        <v/>
      </c>
      <c r="R141" s="4" t="str">
        <f>IF(AND(I141="Ja",Inddata!O147=""),"Nej",IF(I141="Ja",Inddata!O147,""))</f>
        <v/>
      </c>
      <c r="S141" s="4" t="str">
        <f>IF(AND(I141="Ja",Inddata!P147=""),"Nej",IF(I141="Ja",Inddata!P147,""))</f>
        <v/>
      </c>
      <c r="T141" s="21" t="str">
        <f>IF(AND(I141="Ja",Inddata!Q147=""),0,IF(I141="Ja",Inddata!Q147,""))</f>
        <v/>
      </c>
      <c r="U141" s="22" t="str">
        <f>IF(AND(I141="Ja",Inddata!R147=""),80,IF(I141="Ja",Inddata!R147,""))</f>
        <v/>
      </c>
    </row>
    <row r="142" spans="1:21" x14ac:dyDescent="0.3">
      <c r="A142" s="4" t="str">
        <f>IF(Inddata!A148="","",Inddata!A148)</f>
        <v/>
      </c>
      <c r="B142" s="4" t="str">
        <f>IF(Inddata!B148="","",Inddata!B148)</f>
        <v/>
      </c>
      <c r="C142" s="4" t="str">
        <f>IF(Inddata!C148="","",Inddata!C148)</f>
        <v/>
      </c>
      <c r="D142" s="4" t="str">
        <f>IF(Inddata!D148="","",Inddata!D148)</f>
        <v/>
      </c>
      <c r="E142" s="4" t="str">
        <f>IF(Inddata!E148="","",Inddata!E148)</f>
        <v/>
      </c>
      <c r="F142" s="4" t="str">
        <f>IF(Inddata!F148="","",Inddata!F148)</f>
        <v/>
      </c>
      <c r="G142" s="20" t="str">
        <f>IF(Inddata!G148=0,"",Inddata!G148)</f>
        <v/>
      </c>
      <c r="H142" s="9" t="str">
        <f>IF(Inddata!H148="","",Inddata!H148)</f>
        <v/>
      </c>
      <c r="I142" s="4" t="str">
        <f t="shared" si="6"/>
        <v>Nej</v>
      </c>
      <c r="J142" s="20" t="str">
        <f t="shared" si="7"/>
        <v/>
      </c>
      <c r="K142" s="9" t="str">
        <f t="shared" si="8"/>
        <v/>
      </c>
      <c r="L142" s="9" t="str">
        <f>IF(AND(I142="Ja",Inddata!I148=""),10,IF(I142="Ja",Inddata!I148,""))</f>
        <v/>
      </c>
      <c r="M142" s="21" t="str">
        <f>IF(AND(I142="Ja",Inddata!J148=""),2,IF(I142="Ja",Inddata!J148,""))</f>
        <v/>
      </c>
      <c r="N142" s="4" t="str">
        <f>IF(AND(I142="Ja",Inddata!K148=""),"Nej",IF(I142="Ja",Inddata!K148,""))</f>
        <v/>
      </c>
      <c r="O142" s="6" t="str">
        <f>IF(AND(I142="Ja",Inddata!L148=""),3.5,IF(I142="Ja",Inddata!L148,""))</f>
        <v/>
      </c>
      <c r="P142" s="6" t="str">
        <f>IF(AND(I142="Ja",Inddata!M148=""),0.5,IF(I142="Ja",Inddata!M148,""))</f>
        <v/>
      </c>
      <c r="Q142" s="21" t="str">
        <f>IF(AND(I142="Ja",Inddata!N148=""),2,IF(I142="Ja",Inddata!N148,""))</f>
        <v/>
      </c>
      <c r="R142" s="4" t="str">
        <f>IF(AND(I142="Ja",Inddata!O148=""),"Nej",IF(I142="Ja",Inddata!O148,""))</f>
        <v/>
      </c>
      <c r="S142" s="4" t="str">
        <f>IF(AND(I142="Ja",Inddata!P148=""),"Nej",IF(I142="Ja",Inddata!P148,""))</f>
        <v/>
      </c>
      <c r="T142" s="21" t="str">
        <f>IF(AND(I142="Ja",Inddata!Q148=""),0,IF(I142="Ja",Inddata!Q148,""))</f>
        <v/>
      </c>
      <c r="U142" s="22" t="str">
        <f>IF(AND(I142="Ja",Inddata!R148=""),80,IF(I142="Ja",Inddata!R148,""))</f>
        <v/>
      </c>
    </row>
    <row r="143" spans="1:21" x14ac:dyDescent="0.3">
      <c r="A143" s="4" t="str">
        <f>IF(Inddata!A149="","",Inddata!A149)</f>
        <v/>
      </c>
      <c r="B143" s="4" t="str">
        <f>IF(Inddata!B149="","",Inddata!B149)</f>
        <v/>
      </c>
      <c r="C143" s="4" t="str">
        <f>IF(Inddata!C149="","",Inddata!C149)</f>
        <v/>
      </c>
      <c r="D143" s="4" t="str">
        <f>IF(Inddata!D149="","",Inddata!D149)</f>
        <v/>
      </c>
      <c r="E143" s="4" t="str">
        <f>IF(Inddata!E149="","",Inddata!E149)</f>
        <v/>
      </c>
      <c r="F143" s="4" t="str">
        <f>IF(Inddata!F149="","",Inddata!F149)</f>
        <v/>
      </c>
      <c r="G143" s="20" t="str">
        <f>IF(Inddata!G149=0,"",Inddata!G149)</f>
        <v/>
      </c>
      <c r="H143" s="9" t="str">
        <f>IF(Inddata!H149="","",Inddata!H149)</f>
        <v/>
      </c>
      <c r="I143" s="4" t="str">
        <f t="shared" si="6"/>
        <v>Nej</v>
      </c>
      <c r="J143" s="20" t="str">
        <f t="shared" si="7"/>
        <v/>
      </c>
      <c r="K143" s="9" t="str">
        <f t="shared" si="8"/>
        <v/>
      </c>
      <c r="L143" s="9" t="str">
        <f>IF(AND(I143="Ja",Inddata!I149=""),10,IF(I143="Ja",Inddata!I149,""))</f>
        <v/>
      </c>
      <c r="M143" s="21" t="str">
        <f>IF(AND(I143="Ja",Inddata!J149=""),2,IF(I143="Ja",Inddata!J149,""))</f>
        <v/>
      </c>
      <c r="N143" s="4" t="str">
        <f>IF(AND(I143="Ja",Inddata!K149=""),"Nej",IF(I143="Ja",Inddata!K149,""))</f>
        <v/>
      </c>
      <c r="O143" s="6" t="str">
        <f>IF(AND(I143="Ja",Inddata!L149=""),3.5,IF(I143="Ja",Inddata!L149,""))</f>
        <v/>
      </c>
      <c r="P143" s="6" t="str">
        <f>IF(AND(I143="Ja",Inddata!M149=""),0.5,IF(I143="Ja",Inddata!M149,""))</f>
        <v/>
      </c>
      <c r="Q143" s="21" t="str">
        <f>IF(AND(I143="Ja",Inddata!N149=""),2,IF(I143="Ja",Inddata!N149,""))</f>
        <v/>
      </c>
      <c r="R143" s="4" t="str">
        <f>IF(AND(I143="Ja",Inddata!O149=""),"Nej",IF(I143="Ja",Inddata!O149,""))</f>
        <v/>
      </c>
      <c r="S143" s="4" t="str">
        <f>IF(AND(I143="Ja",Inddata!P149=""),"Nej",IF(I143="Ja",Inddata!P149,""))</f>
        <v/>
      </c>
      <c r="T143" s="21" t="str">
        <f>IF(AND(I143="Ja",Inddata!Q149=""),0,IF(I143="Ja",Inddata!Q149,""))</f>
        <v/>
      </c>
      <c r="U143" s="22" t="str">
        <f>IF(AND(I143="Ja",Inddata!R149=""),80,IF(I143="Ja",Inddata!R149,""))</f>
        <v/>
      </c>
    </row>
    <row r="144" spans="1:21" x14ac:dyDescent="0.3">
      <c r="A144" s="4" t="str">
        <f>IF(Inddata!A150="","",Inddata!A150)</f>
        <v/>
      </c>
      <c r="B144" s="4" t="str">
        <f>IF(Inddata!B150="","",Inddata!B150)</f>
        <v/>
      </c>
      <c r="C144" s="4" t="str">
        <f>IF(Inddata!C150="","",Inddata!C150)</f>
        <v/>
      </c>
      <c r="D144" s="4" t="str">
        <f>IF(Inddata!D150="","",Inddata!D150)</f>
        <v/>
      </c>
      <c r="E144" s="4" t="str">
        <f>IF(Inddata!E150="","",Inddata!E150)</f>
        <v/>
      </c>
      <c r="F144" s="4" t="str">
        <f>IF(Inddata!F150="","",Inddata!F150)</f>
        <v/>
      </c>
      <c r="G144" s="20" t="str">
        <f>IF(Inddata!G150=0,"",Inddata!G150)</f>
        <v/>
      </c>
      <c r="H144" s="9" t="str">
        <f>IF(Inddata!H150="","",Inddata!H150)</f>
        <v/>
      </c>
      <c r="I144" s="4" t="str">
        <f t="shared" si="6"/>
        <v>Nej</v>
      </c>
      <c r="J144" s="20" t="str">
        <f t="shared" si="7"/>
        <v/>
      </c>
      <c r="K144" s="9" t="str">
        <f t="shared" si="8"/>
        <v/>
      </c>
      <c r="L144" s="9" t="str">
        <f>IF(AND(I144="Ja",Inddata!I150=""),10,IF(I144="Ja",Inddata!I150,""))</f>
        <v/>
      </c>
      <c r="M144" s="21" t="str">
        <f>IF(AND(I144="Ja",Inddata!J150=""),2,IF(I144="Ja",Inddata!J150,""))</f>
        <v/>
      </c>
      <c r="N144" s="4" t="str">
        <f>IF(AND(I144="Ja",Inddata!K150=""),"Nej",IF(I144="Ja",Inddata!K150,""))</f>
        <v/>
      </c>
      <c r="O144" s="6" t="str">
        <f>IF(AND(I144="Ja",Inddata!L150=""),3.5,IF(I144="Ja",Inddata!L150,""))</f>
        <v/>
      </c>
      <c r="P144" s="6" t="str">
        <f>IF(AND(I144="Ja",Inddata!M150=""),0.5,IF(I144="Ja",Inddata!M150,""))</f>
        <v/>
      </c>
      <c r="Q144" s="21" t="str">
        <f>IF(AND(I144="Ja",Inddata!N150=""),2,IF(I144="Ja",Inddata!N150,""))</f>
        <v/>
      </c>
      <c r="R144" s="4" t="str">
        <f>IF(AND(I144="Ja",Inddata!O150=""),"Nej",IF(I144="Ja",Inddata!O150,""))</f>
        <v/>
      </c>
      <c r="S144" s="4" t="str">
        <f>IF(AND(I144="Ja",Inddata!P150=""),"Nej",IF(I144="Ja",Inddata!P150,""))</f>
        <v/>
      </c>
      <c r="T144" s="21" t="str">
        <f>IF(AND(I144="Ja",Inddata!Q150=""),0,IF(I144="Ja",Inddata!Q150,""))</f>
        <v/>
      </c>
      <c r="U144" s="22" t="str">
        <f>IF(AND(I144="Ja",Inddata!R150=""),80,IF(I144="Ja",Inddata!R150,""))</f>
        <v/>
      </c>
    </row>
    <row r="145" spans="1:21" x14ac:dyDescent="0.3">
      <c r="A145" s="4" t="str">
        <f>IF(Inddata!A151="","",Inddata!A151)</f>
        <v/>
      </c>
      <c r="B145" s="4" t="str">
        <f>IF(Inddata!B151="","",Inddata!B151)</f>
        <v/>
      </c>
      <c r="C145" s="4" t="str">
        <f>IF(Inddata!C151="","",Inddata!C151)</f>
        <v/>
      </c>
      <c r="D145" s="4" t="str">
        <f>IF(Inddata!D151="","",Inddata!D151)</f>
        <v/>
      </c>
      <c r="E145" s="4" t="str">
        <f>IF(Inddata!E151="","",Inddata!E151)</f>
        <v/>
      </c>
      <c r="F145" s="4" t="str">
        <f>IF(Inddata!F151="","",Inddata!F151)</f>
        <v/>
      </c>
      <c r="G145" s="20" t="str">
        <f>IF(Inddata!G151=0,"",Inddata!G151)</f>
        <v/>
      </c>
      <c r="H145" s="9" t="str">
        <f>IF(Inddata!H151="","",Inddata!H151)</f>
        <v/>
      </c>
      <c r="I145" s="4" t="str">
        <f t="shared" si="6"/>
        <v>Nej</v>
      </c>
      <c r="J145" s="20" t="str">
        <f t="shared" si="7"/>
        <v/>
      </c>
      <c r="K145" s="9" t="str">
        <f t="shared" si="8"/>
        <v/>
      </c>
      <c r="L145" s="9" t="str">
        <f>IF(AND(I145="Ja",Inddata!I151=""),10,IF(I145="Ja",Inddata!I151,""))</f>
        <v/>
      </c>
      <c r="M145" s="21" t="str">
        <f>IF(AND(I145="Ja",Inddata!J151=""),2,IF(I145="Ja",Inddata!J151,""))</f>
        <v/>
      </c>
      <c r="N145" s="4" t="str">
        <f>IF(AND(I145="Ja",Inddata!K151=""),"Nej",IF(I145="Ja",Inddata!K151,""))</f>
        <v/>
      </c>
      <c r="O145" s="6" t="str">
        <f>IF(AND(I145="Ja",Inddata!L151=""),3.5,IF(I145="Ja",Inddata!L151,""))</f>
        <v/>
      </c>
      <c r="P145" s="6" t="str">
        <f>IF(AND(I145="Ja",Inddata!M151=""),0.5,IF(I145="Ja",Inddata!M151,""))</f>
        <v/>
      </c>
      <c r="Q145" s="21" t="str">
        <f>IF(AND(I145="Ja",Inddata!N151=""),2,IF(I145="Ja",Inddata!N151,""))</f>
        <v/>
      </c>
      <c r="R145" s="4" t="str">
        <f>IF(AND(I145="Ja",Inddata!O151=""),"Nej",IF(I145="Ja",Inddata!O151,""))</f>
        <v/>
      </c>
      <c r="S145" s="4" t="str">
        <f>IF(AND(I145="Ja",Inddata!P151=""),"Nej",IF(I145="Ja",Inddata!P151,""))</f>
        <v/>
      </c>
      <c r="T145" s="21" t="str">
        <f>IF(AND(I145="Ja",Inddata!Q151=""),0,IF(I145="Ja",Inddata!Q151,""))</f>
        <v/>
      </c>
      <c r="U145" s="22" t="str">
        <f>IF(AND(I145="Ja",Inddata!R151=""),80,IF(I145="Ja",Inddata!R151,""))</f>
        <v/>
      </c>
    </row>
    <row r="146" spans="1:21" x14ac:dyDescent="0.3">
      <c r="A146" s="4" t="str">
        <f>IF(Inddata!A152="","",Inddata!A152)</f>
        <v/>
      </c>
      <c r="B146" s="4" t="str">
        <f>IF(Inddata!B152="","",Inddata!B152)</f>
        <v/>
      </c>
      <c r="C146" s="4" t="str">
        <f>IF(Inddata!C152="","",Inddata!C152)</f>
        <v/>
      </c>
      <c r="D146" s="4" t="str">
        <f>IF(Inddata!D152="","",Inddata!D152)</f>
        <v/>
      </c>
      <c r="E146" s="4" t="str">
        <f>IF(Inddata!E152="","",Inddata!E152)</f>
        <v/>
      </c>
      <c r="F146" s="4" t="str">
        <f>IF(Inddata!F152="","",Inddata!F152)</f>
        <v/>
      </c>
      <c r="G146" s="20" t="str">
        <f>IF(Inddata!G152=0,"",Inddata!G152)</f>
        <v/>
      </c>
      <c r="H146" s="9" t="str">
        <f>IF(Inddata!H152="","",Inddata!H152)</f>
        <v/>
      </c>
      <c r="I146" s="4" t="str">
        <f t="shared" si="6"/>
        <v>Nej</v>
      </c>
      <c r="J146" s="20" t="str">
        <f t="shared" si="7"/>
        <v/>
      </c>
      <c r="K146" s="9" t="str">
        <f t="shared" si="8"/>
        <v/>
      </c>
      <c r="L146" s="9" t="str">
        <f>IF(AND(I146="Ja",Inddata!I152=""),10,IF(I146="Ja",Inddata!I152,""))</f>
        <v/>
      </c>
      <c r="M146" s="21" t="str">
        <f>IF(AND(I146="Ja",Inddata!J152=""),2,IF(I146="Ja",Inddata!J152,""))</f>
        <v/>
      </c>
      <c r="N146" s="4" t="str">
        <f>IF(AND(I146="Ja",Inddata!K152=""),"Nej",IF(I146="Ja",Inddata!K152,""))</f>
        <v/>
      </c>
      <c r="O146" s="6" t="str">
        <f>IF(AND(I146="Ja",Inddata!L152=""),3.5,IF(I146="Ja",Inddata!L152,""))</f>
        <v/>
      </c>
      <c r="P146" s="6" t="str">
        <f>IF(AND(I146="Ja",Inddata!M152=""),0.5,IF(I146="Ja",Inddata!M152,""))</f>
        <v/>
      </c>
      <c r="Q146" s="21" t="str">
        <f>IF(AND(I146="Ja",Inddata!N152=""),2,IF(I146="Ja",Inddata!N152,""))</f>
        <v/>
      </c>
      <c r="R146" s="4" t="str">
        <f>IF(AND(I146="Ja",Inddata!O152=""),"Nej",IF(I146="Ja",Inddata!O152,""))</f>
        <v/>
      </c>
      <c r="S146" s="4" t="str">
        <f>IF(AND(I146="Ja",Inddata!P152=""),"Nej",IF(I146="Ja",Inddata!P152,""))</f>
        <v/>
      </c>
      <c r="T146" s="21" t="str">
        <f>IF(AND(I146="Ja",Inddata!Q152=""),0,IF(I146="Ja",Inddata!Q152,""))</f>
        <v/>
      </c>
      <c r="U146" s="22" t="str">
        <f>IF(AND(I146="Ja",Inddata!R152=""),80,IF(I146="Ja",Inddata!R152,""))</f>
        <v/>
      </c>
    </row>
    <row r="147" spans="1:21" x14ac:dyDescent="0.3">
      <c r="A147" s="4" t="str">
        <f>IF(Inddata!A153="","",Inddata!A153)</f>
        <v/>
      </c>
      <c r="B147" s="4" t="str">
        <f>IF(Inddata!B153="","",Inddata!B153)</f>
        <v/>
      </c>
      <c r="C147" s="4" t="str">
        <f>IF(Inddata!C153="","",Inddata!C153)</f>
        <v/>
      </c>
      <c r="D147" s="4" t="str">
        <f>IF(Inddata!D153="","",Inddata!D153)</f>
        <v/>
      </c>
      <c r="E147" s="4" t="str">
        <f>IF(Inddata!E153="","",Inddata!E153)</f>
        <v/>
      </c>
      <c r="F147" s="4" t="str">
        <f>IF(Inddata!F153="","",Inddata!F153)</f>
        <v/>
      </c>
      <c r="G147" s="20" t="str">
        <f>IF(Inddata!G153=0,"",Inddata!G153)</f>
        <v/>
      </c>
      <c r="H147" s="9" t="str">
        <f>IF(Inddata!H153="","",Inddata!H153)</f>
        <v/>
      </c>
      <c r="I147" s="4" t="str">
        <f t="shared" si="6"/>
        <v>Nej</v>
      </c>
      <c r="J147" s="20" t="str">
        <f t="shared" si="7"/>
        <v/>
      </c>
      <c r="K147" s="9" t="str">
        <f t="shared" si="8"/>
        <v/>
      </c>
      <c r="L147" s="9" t="str">
        <f>IF(AND(I147="Ja",Inddata!I153=""),10,IF(I147="Ja",Inddata!I153,""))</f>
        <v/>
      </c>
      <c r="M147" s="21" t="str">
        <f>IF(AND(I147="Ja",Inddata!J153=""),2,IF(I147="Ja",Inddata!J153,""))</f>
        <v/>
      </c>
      <c r="N147" s="4" t="str">
        <f>IF(AND(I147="Ja",Inddata!K153=""),"Nej",IF(I147="Ja",Inddata!K153,""))</f>
        <v/>
      </c>
      <c r="O147" s="6" t="str">
        <f>IF(AND(I147="Ja",Inddata!L153=""),3.5,IF(I147="Ja",Inddata!L153,""))</f>
        <v/>
      </c>
      <c r="P147" s="6" t="str">
        <f>IF(AND(I147="Ja",Inddata!M153=""),0.5,IF(I147="Ja",Inddata!M153,""))</f>
        <v/>
      </c>
      <c r="Q147" s="21" t="str">
        <f>IF(AND(I147="Ja",Inddata!N153=""),2,IF(I147="Ja",Inddata!N153,""))</f>
        <v/>
      </c>
      <c r="R147" s="4" t="str">
        <f>IF(AND(I147="Ja",Inddata!O153=""),"Nej",IF(I147="Ja",Inddata!O153,""))</f>
        <v/>
      </c>
      <c r="S147" s="4" t="str">
        <f>IF(AND(I147="Ja",Inddata!P153=""),"Nej",IF(I147="Ja",Inddata!P153,""))</f>
        <v/>
      </c>
      <c r="T147" s="21" t="str">
        <f>IF(AND(I147="Ja",Inddata!Q153=""),0,IF(I147="Ja",Inddata!Q153,""))</f>
        <v/>
      </c>
      <c r="U147" s="22" t="str">
        <f>IF(AND(I147="Ja",Inddata!R153=""),80,IF(I147="Ja",Inddata!R153,""))</f>
        <v/>
      </c>
    </row>
    <row r="148" spans="1:21" x14ac:dyDescent="0.3">
      <c r="A148" s="4" t="str">
        <f>IF(Inddata!A154="","",Inddata!A154)</f>
        <v/>
      </c>
      <c r="B148" s="4" t="str">
        <f>IF(Inddata!B154="","",Inddata!B154)</f>
        <v/>
      </c>
      <c r="C148" s="4" t="str">
        <f>IF(Inddata!C154="","",Inddata!C154)</f>
        <v/>
      </c>
      <c r="D148" s="4" t="str">
        <f>IF(Inddata!D154="","",Inddata!D154)</f>
        <v/>
      </c>
      <c r="E148" s="4" t="str">
        <f>IF(Inddata!E154="","",Inddata!E154)</f>
        <v/>
      </c>
      <c r="F148" s="4" t="str">
        <f>IF(Inddata!F154="","",Inddata!F154)</f>
        <v/>
      </c>
      <c r="G148" s="20" t="str">
        <f>IF(Inddata!G154=0,"",Inddata!G154)</f>
        <v/>
      </c>
      <c r="H148" s="9" t="str">
        <f>IF(Inddata!H154="","",Inddata!H154)</f>
        <v/>
      </c>
      <c r="I148" s="4" t="str">
        <f t="shared" si="6"/>
        <v>Nej</v>
      </c>
      <c r="J148" s="20" t="str">
        <f t="shared" si="7"/>
        <v/>
      </c>
      <c r="K148" s="9" t="str">
        <f t="shared" si="8"/>
        <v/>
      </c>
      <c r="L148" s="9" t="str">
        <f>IF(AND(I148="Ja",Inddata!I154=""),10,IF(I148="Ja",Inddata!I154,""))</f>
        <v/>
      </c>
      <c r="M148" s="21" t="str">
        <f>IF(AND(I148="Ja",Inddata!J154=""),2,IF(I148="Ja",Inddata!J154,""))</f>
        <v/>
      </c>
      <c r="N148" s="4" t="str">
        <f>IF(AND(I148="Ja",Inddata!K154=""),"Nej",IF(I148="Ja",Inddata!K154,""))</f>
        <v/>
      </c>
      <c r="O148" s="6" t="str">
        <f>IF(AND(I148="Ja",Inddata!L154=""),3.5,IF(I148="Ja",Inddata!L154,""))</f>
        <v/>
      </c>
      <c r="P148" s="6" t="str">
        <f>IF(AND(I148="Ja",Inddata!M154=""),0.5,IF(I148="Ja",Inddata!M154,""))</f>
        <v/>
      </c>
      <c r="Q148" s="21" t="str">
        <f>IF(AND(I148="Ja",Inddata!N154=""),2,IF(I148="Ja",Inddata!N154,""))</f>
        <v/>
      </c>
      <c r="R148" s="4" t="str">
        <f>IF(AND(I148="Ja",Inddata!O154=""),"Nej",IF(I148="Ja",Inddata!O154,""))</f>
        <v/>
      </c>
      <c r="S148" s="4" t="str">
        <f>IF(AND(I148="Ja",Inddata!P154=""),"Nej",IF(I148="Ja",Inddata!P154,""))</f>
        <v/>
      </c>
      <c r="T148" s="21" t="str">
        <f>IF(AND(I148="Ja",Inddata!Q154=""),0,IF(I148="Ja",Inddata!Q154,""))</f>
        <v/>
      </c>
      <c r="U148" s="22" t="str">
        <f>IF(AND(I148="Ja",Inddata!R154=""),80,IF(I148="Ja",Inddata!R154,""))</f>
        <v/>
      </c>
    </row>
    <row r="149" spans="1:21" x14ac:dyDescent="0.3">
      <c r="A149" s="4" t="str">
        <f>IF(Inddata!A155="","",Inddata!A155)</f>
        <v/>
      </c>
      <c r="B149" s="4" t="str">
        <f>IF(Inddata!B155="","",Inddata!B155)</f>
        <v/>
      </c>
      <c r="C149" s="4" t="str">
        <f>IF(Inddata!C155="","",Inddata!C155)</f>
        <v/>
      </c>
      <c r="D149" s="4" t="str">
        <f>IF(Inddata!D155="","",Inddata!D155)</f>
        <v/>
      </c>
      <c r="E149" s="4" t="str">
        <f>IF(Inddata!E155="","",Inddata!E155)</f>
        <v/>
      </c>
      <c r="F149" s="4" t="str">
        <f>IF(Inddata!F155="","",Inddata!F155)</f>
        <v/>
      </c>
      <c r="G149" s="20" t="str">
        <f>IF(Inddata!G155=0,"",Inddata!G155)</f>
        <v/>
      </c>
      <c r="H149" s="9" t="str">
        <f>IF(Inddata!H155="","",Inddata!H155)</f>
        <v/>
      </c>
      <c r="I149" s="4" t="str">
        <f t="shared" si="6"/>
        <v>Nej</v>
      </c>
      <c r="J149" s="20" t="str">
        <f t="shared" si="7"/>
        <v/>
      </c>
      <c r="K149" s="9" t="str">
        <f t="shared" si="8"/>
        <v/>
      </c>
      <c r="L149" s="9" t="str">
        <f>IF(AND(I149="Ja",Inddata!I155=""),10,IF(I149="Ja",Inddata!I155,""))</f>
        <v/>
      </c>
      <c r="M149" s="21" t="str">
        <f>IF(AND(I149="Ja",Inddata!J155=""),2,IF(I149="Ja",Inddata!J155,""))</f>
        <v/>
      </c>
      <c r="N149" s="4" t="str">
        <f>IF(AND(I149="Ja",Inddata!K155=""),"Nej",IF(I149="Ja",Inddata!K155,""))</f>
        <v/>
      </c>
      <c r="O149" s="6" t="str">
        <f>IF(AND(I149="Ja",Inddata!L155=""),3.5,IF(I149="Ja",Inddata!L155,""))</f>
        <v/>
      </c>
      <c r="P149" s="6" t="str">
        <f>IF(AND(I149="Ja",Inddata!M155=""),0.5,IF(I149="Ja",Inddata!M155,""))</f>
        <v/>
      </c>
      <c r="Q149" s="21" t="str">
        <f>IF(AND(I149="Ja",Inddata!N155=""),2,IF(I149="Ja",Inddata!N155,""))</f>
        <v/>
      </c>
      <c r="R149" s="4" t="str">
        <f>IF(AND(I149="Ja",Inddata!O155=""),"Nej",IF(I149="Ja",Inddata!O155,""))</f>
        <v/>
      </c>
      <c r="S149" s="4" t="str">
        <f>IF(AND(I149="Ja",Inddata!P155=""),"Nej",IF(I149="Ja",Inddata!P155,""))</f>
        <v/>
      </c>
      <c r="T149" s="21" t="str">
        <f>IF(AND(I149="Ja",Inddata!Q155=""),0,IF(I149="Ja",Inddata!Q155,""))</f>
        <v/>
      </c>
      <c r="U149" s="22" t="str">
        <f>IF(AND(I149="Ja",Inddata!R155=""),80,IF(I149="Ja",Inddata!R155,""))</f>
        <v/>
      </c>
    </row>
    <row r="150" spans="1:21" x14ac:dyDescent="0.3">
      <c r="A150" s="4" t="str">
        <f>IF(Inddata!A156="","",Inddata!A156)</f>
        <v/>
      </c>
      <c r="B150" s="4" t="str">
        <f>IF(Inddata!B156="","",Inddata!B156)</f>
        <v/>
      </c>
      <c r="C150" s="4" t="str">
        <f>IF(Inddata!C156="","",Inddata!C156)</f>
        <v/>
      </c>
      <c r="D150" s="4" t="str">
        <f>IF(Inddata!D156="","",Inddata!D156)</f>
        <v/>
      </c>
      <c r="E150" s="4" t="str">
        <f>IF(Inddata!E156="","",Inddata!E156)</f>
        <v/>
      </c>
      <c r="F150" s="4" t="str">
        <f>IF(Inddata!F156="","",Inddata!F156)</f>
        <v/>
      </c>
      <c r="G150" s="20" t="str">
        <f>IF(Inddata!G156=0,"",Inddata!G156)</f>
        <v/>
      </c>
      <c r="H150" s="9" t="str">
        <f>IF(Inddata!H156="","",Inddata!H156)</f>
        <v/>
      </c>
      <c r="I150" s="4" t="str">
        <f t="shared" si="6"/>
        <v>Nej</v>
      </c>
      <c r="J150" s="20" t="str">
        <f t="shared" si="7"/>
        <v/>
      </c>
      <c r="K150" s="9" t="str">
        <f t="shared" si="8"/>
        <v/>
      </c>
      <c r="L150" s="9" t="str">
        <f>IF(AND(I150="Ja",Inddata!I156=""),10,IF(I150="Ja",Inddata!I156,""))</f>
        <v/>
      </c>
      <c r="M150" s="21" t="str">
        <f>IF(AND(I150="Ja",Inddata!J156=""),2,IF(I150="Ja",Inddata!J156,""))</f>
        <v/>
      </c>
      <c r="N150" s="4" t="str">
        <f>IF(AND(I150="Ja",Inddata!K156=""),"Nej",IF(I150="Ja",Inddata!K156,""))</f>
        <v/>
      </c>
      <c r="O150" s="6" t="str">
        <f>IF(AND(I150="Ja",Inddata!L156=""),3.5,IF(I150="Ja",Inddata!L156,""))</f>
        <v/>
      </c>
      <c r="P150" s="6" t="str">
        <f>IF(AND(I150="Ja",Inddata!M156=""),0.5,IF(I150="Ja",Inddata!M156,""))</f>
        <v/>
      </c>
      <c r="Q150" s="21" t="str">
        <f>IF(AND(I150="Ja",Inddata!N156=""),2,IF(I150="Ja",Inddata!N156,""))</f>
        <v/>
      </c>
      <c r="R150" s="4" t="str">
        <f>IF(AND(I150="Ja",Inddata!O156=""),"Nej",IF(I150="Ja",Inddata!O156,""))</f>
        <v/>
      </c>
      <c r="S150" s="4" t="str">
        <f>IF(AND(I150="Ja",Inddata!P156=""),"Nej",IF(I150="Ja",Inddata!P156,""))</f>
        <v/>
      </c>
      <c r="T150" s="21" t="str">
        <f>IF(AND(I150="Ja",Inddata!Q156=""),0,IF(I150="Ja",Inddata!Q156,""))</f>
        <v/>
      </c>
      <c r="U150" s="22" t="str">
        <f>IF(AND(I150="Ja",Inddata!R156=""),80,IF(I150="Ja",Inddata!R156,""))</f>
        <v/>
      </c>
    </row>
    <row r="151" spans="1:21" x14ac:dyDescent="0.3">
      <c r="A151" s="4" t="str">
        <f>IF(Inddata!A157="","",Inddata!A157)</f>
        <v/>
      </c>
      <c r="B151" s="4" t="str">
        <f>IF(Inddata!B157="","",Inddata!B157)</f>
        <v/>
      </c>
      <c r="C151" s="4" t="str">
        <f>IF(Inddata!C157="","",Inddata!C157)</f>
        <v/>
      </c>
      <c r="D151" s="4" t="str">
        <f>IF(Inddata!D157="","",Inddata!D157)</f>
        <v/>
      </c>
      <c r="E151" s="4" t="str">
        <f>IF(Inddata!E157="","",Inddata!E157)</f>
        <v/>
      </c>
      <c r="F151" s="4" t="str">
        <f>IF(Inddata!F157="","",Inddata!F157)</f>
        <v/>
      </c>
      <c r="G151" s="20" t="str">
        <f>IF(Inddata!G157=0,"",Inddata!G157)</f>
        <v/>
      </c>
      <c r="H151" s="9" t="str">
        <f>IF(Inddata!H157="","",Inddata!H157)</f>
        <v/>
      </c>
      <c r="I151" s="4" t="str">
        <f t="shared" si="6"/>
        <v>Nej</v>
      </c>
      <c r="J151" s="20" t="str">
        <f t="shared" si="7"/>
        <v/>
      </c>
      <c r="K151" s="9" t="str">
        <f t="shared" si="8"/>
        <v/>
      </c>
      <c r="L151" s="9" t="str">
        <f>IF(AND(I151="Ja",Inddata!I157=""),10,IF(I151="Ja",Inddata!I157,""))</f>
        <v/>
      </c>
      <c r="M151" s="21" t="str">
        <f>IF(AND(I151="Ja",Inddata!J157=""),2,IF(I151="Ja",Inddata!J157,""))</f>
        <v/>
      </c>
      <c r="N151" s="4" t="str">
        <f>IF(AND(I151="Ja",Inddata!K157=""),"Nej",IF(I151="Ja",Inddata!K157,""))</f>
        <v/>
      </c>
      <c r="O151" s="6" t="str">
        <f>IF(AND(I151="Ja",Inddata!L157=""),3.5,IF(I151="Ja",Inddata!L157,""))</f>
        <v/>
      </c>
      <c r="P151" s="6" t="str">
        <f>IF(AND(I151="Ja",Inddata!M157=""),0.5,IF(I151="Ja",Inddata!M157,""))</f>
        <v/>
      </c>
      <c r="Q151" s="21" t="str">
        <f>IF(AND(I151="Ja",Inddata!N157=""),2,IF(I151="Ja",Inddata!N157,""))</f>
        <v/>
      </c>
      <c r="R151" s="4" t="str">
        <f>IF(AND(I151="Ja",Inddata!O157=""),"Nej",IF(I151="Ja",Inddata!O157,""))</f>
        <v/>
      </c>
      <c r="S151" s="4" t="str">
        <f>IF(AND(I151="Ja",Inddata!P157=""),"Nej",IF(I151="Ja",Inddata!P157,""))</f>
        <v/>
      </c>
      <c r="T151" s="21" t="str">
        <f>IF(AND(I151="Ja",Inddata!Q157=""),0,IF(I151="Ja",Inddata!Q157,""))</f>
        <v/>
      </c>
      <c r="U151" s="22" t="str">
        <f>IF(AND(I151="Ja",Inddata!R157=""),80,IF(I151="Ja",Inddata!R157,""))</f>
        <v/>
      </c>
    </row>
    <row r="152" spans="1:21" x14ac:dyDescent="0.3">
      <c r="A152" s="4" t="str">
        <f>IF(Inddata!A158="","",Inddata!A158)</f>
        <v/>
      </c>
      <c r="B152" s="4" t="str">
        <f>IF(Inddata!B158="","",Inddata!B158)</f>
        <v/>
      </c>
      <c r="C152" s="4" t="str">
        <f>IF(Inddata!C158="","",Inddata!C158)</f>
        <v/>
      </c>
      <c r="D152" s="4" t="str">
        <f>IF(Inddata!D158="","",Inddata!D158)</f>
        <v/>
      </c>
      <c r="E152" s="4" t="str">
        <f>IF(Inddata!E158="","",Inddata!E158)</f>
        <v/>
      </c>
      <c r="F152" s="4" t="str">
        <f>IF(Inddata!F158="","",Inddata!F158)</f>
        <v/>
      </c>
      <c r="G152" s="20" t="str">
        <f>IF(Inddata!G158=0,"",Inddata!G158)</f>
        <v/>
      </c>
      <c r="H152" s="9" t="str">
        <f>IF(Inddata!H158="","",Inddata!H158)</f>
        <v/>
      </c>
      <c r="I152" s="4" t="str">
        <f t="shared" si="6"/>
        <v>Nej</v>
      </c>
      <c r="J152" s="20" t="str">
        <f t="shared" si="7"/>
        <v/>
      </c>
      <c r="K152" s="9" t="str">
        <f t="shared" si="8"/>
        <v/>
      </c>
      <c r="L152" s="9" t="str">
        <f>IF(AND(I152="Ja",Inddata!I158=""),10,IF(I152="Ja",Inddata!I158,""))</f>
        <v/>
      </c>
      <c r="M152" s="21" t="str">
        <f>IF(AND(I152="Ja",Inddata!J158=""),2,IF(I152="Ja",Inddata!J158,""))</f>
        <v/>
      </c>
      <c r="N152" s="4" t="str">
        <f>IF(AND(I152="Ja",Inddata!K158=""),"Nej",IF(I152="Ja",Inddata!K158,""))</f>
        <v/>
      </c>
      <c r="O152" s="6" t="str">
        <f>IF(AND(I152="Ja",Inddata!L158=""),3.5,IF(I152="Ja",Inddata!L158,""))</f>
        <v/>
      </c>
      <c r="P152" s="6" t="str">
        <f>IF(AND(I152="Ja",Inddata!M158=""),0.5,IF(I152="Ja",Inddata!M158,""))</f>
        <v/>
      </c>
      <c r="Q152" s="21" t="str">
        <f>IF(AND(I152="Ja",Inddata!N158=""),2,IF(I152="Ja",Inddata!N158,""))</f>
        <v/>
      </c>
      <c r="R152" s="4" t="str">
        <f>IF(AND(I152="Ja",Inddata!O158=""),"Nej",IF(I152="Ja",Inddata!O158,""))</f>
        <v/>
      </c>
      <c r="S152" s="4" t="str">
        <f>IF(AND(I152="Ja",Inddata!P158=""),"Nej",IF(I152="Ja",Inddata!P158,""))</f>
        <v/>
      </c>
      <c r="T152" s="21" t="str">
        <f>IF(AND(I152="Ja",Inddata!Q158=""),0,IF(I152="Ja",Inddata!Q158,""))</f>
        <v/>
      </c>
      <c r="U152" s="22" t="str">
        <f>IF(AND(I152="Ja",Inddata!R158=""),80,IF(I152="Ja",Inddata!R158,""))</f>
        <v/>
      </c>
    </row>
    <row r="153" spans="1:21" x14ac:dyDescent="0.3">
      <c r="A153" s="4" t="str">
        <f>IF(Inddata!A159="","",Inddata!A159)</f>
        <v/>
      </c>
      <c r="B153" s="4" t="str">
        <f>IF(Inddata!B159="","",Inddata!B159)</f>
        <v/>
      </c>
      <c r="C153" s="4" t="str">
        <f>IF(Inddata!C159="","",Inddata!C159)</f>
        <v/>
      </c>
      <c r="D153" s="4" t="str">
        <f>IF(Inddata!D159="","",Inddata!D159)</f>
        <v/>
      </c>
      <c r="E153" s="4" t="str">
        <f>IF(Inddata!E159="","",Inddata!E159)</f>
        <v/>
      </c>
      <c r="F153" s="4" t="str">
        <f>IF(Inddata!F159="","",Inddata!F159)</f>
        <v/>
      </c>
      <c r="G153" s="20" t="str">
        <f>IF(Inddata!G159=0,"",Inddata!G159)</f>
        <v/>
      </c>
      <c r="H153" s="9" t="str">
        <f>IF(Inddata!H159="","",Inddata!H159)</f>
        <v/>
      </c>
      <c r="I153" s="4" t="str">
        <f t="shared" si="6"/>
        <v>Nej</v>
      </c>
      <c r="J153" s="20" t="str">
        <f t="shared" si="7"/>
        <v/>
      </c>
      <c r="K153" s="9" t="str">
        <f t="shared" si="8"/>
        <v/>
      </c>
      <c r="L153" s="9" t="str">
        <f>IF(AND(I153="Ja",Inddata!I159=""),10,IF(I153="Ja",Inddata!I159,""))</f>
        <v/>
      </c>
      <c r="M153" s="21" t="str">
        <f>IF(AND(I153="Ja",Inddata!J159=""),2,IF(I153="Ja",Inddata!J159,""))</f>
        <v/>
      </c>
      <c r="N153" s="4" t="str">
        <f>IF(AND(I153="Ja",Inddata!K159=""),"Nej",IF(I153="Ja",Inddata!K159,""))</f>
        <v/>
      </c>
      <c r="O153" s="6" t="str">
        <f>IF(AND(I153="Ja",Inddata!L159=""),3.5,IF(I153="Ja",Inddata!L159,""))</f>
        <v/>
      </c>
      <c r="P153" s="6" t="str">
        <f>IF(AND(I153="Ja",Inddata!M159=""),0.5,IF(I153="Ja",Inddata!M159,""))</f>
        <v/>
      </c>
      <c r="Q153" s="21" t="str">
        <f>IF(AND(I153="Ja",Inddata!N159=""),2,IF(I153="Ja",Inddata!N159,""))</f>
        <v/>
      </c>
      <c r="R153" s="4" t="str">
        <f>IF(AND(I153="Ja",Inddata!O159=""),"Nej",IF(I153="Ja",Inddata!O159,""))</f>
        <v/>
      </c>
      <c r="S153" s="4" t="str">
        <f>IF(AND(I153="Ja",Inddata!P159=""),"Nej",IF(I153="Ja",Inddata!P159,""))</f>
        <v/>
      </c>
      <c r="T153" s="21" t="str">
        <f>IF(AND(I153="Ja",Inddata!Q159=""),0,IF(I153="Ja",Inddata!Q159,""))</f>
        <v/>
      </c>
      <c r="U153" s="22" t="str">
        <f>IF(AND(I153="Ja",Inddata!R159=""),80,IF(I153="Ja",Inddata!R159,""))</f>
        <v/>
      </c>
    </row>
    <row r="154" spans="1:21" x14ac:dyDescent="0.3">
      <c r="A154" s="4" t="str">
        <f>IF(Inddata!A160="","",Inddata!A160)</f>
        <v/>
      </c>
      <c r="B154" s="4" t="str">
        <f>IF(Inddata!B160="","",Inddata!B160)</f>
        <v/>
      </c>
      <c r="C154" s="4" t="str">
        <f>IF(Inddata!C160="","",Inddata!C160)</f>
        <v/>
      </c>
      <c r="D154" s="4" t="str">
        <f>IF(Inddata!D160="","",Inddata!D160)</f>
        <v/>
      </c>
      <c r="E154" s="4" t="str">
        <f>IF(Inddata!E160="","",Inddata!E160)</f>
        <v/>
      </c>
      <c r="F154" s="4" t="str">
        <f>IF(Inddata!F160="","",Inddata!F160)</f>
        <v/>
      </c>
      <c r="G154" s="20" t="str">
        <f>IF(Inddata!G160=0,"",Inddata!G160)</f>
        <v/>
      </c>
      <c r="H154" s="9" t="str">
        <f>IF(Inddata!H160="","",Inddata!H160)</f>
        <v/>
      </c>
      <c r="I154" s="4" t="str">
        <f t="shared" si="6"/>
        <v>Nej</v>
      </c>
      <c r="J154" s="20" t="str">
        <f t="shared" si="7"/>
        <v/>
      </c>
      <c r="K154" s="9" t="str">
        <f t="shared" si="8"/>
        <v/>
      </c>
      <c r="L154" s="9" t="str">
        <f>IF(AND(I154="Ja",Inddata!I160=""),10,IF(I154="Ja",Inddata!I160,""))</f>
        <v/>
      </c>
      <c r="M154" s="21" t="str">
        <f>IF(AND(I154="Ja",Inddata!J160=""),2,IF(I154="Ja",Inddata!J160,""))</f>
        <v/>
      </c>
      <c r="N154" s="4" t="str">
        <f>IF(AND(I154="Ja",Inddata!K160=""),"Nej",IF(I154="Ja",Inddata!K160,""))</f>
        <v/>
      </c>
      <c r="O154" s="6" t="str">
        <f>IF(AND(I154="Ja",Inddata!L160=""),3.5,IF(I154="Ja",Inddata!L160,""))</f>
        <v/>
      </c>
      <c r="P154" s="6" t="str">
        <f>IF(AND(I154="Ja",Inddata!M160=""),0.5,IF(I154="Ja",Inddata!M160,""))</f>
        <v/>
      </c>
      <c r="Q154" s="21" t="str">
        <f>IF(AND(I154="Ja",Inddata!N160=""),2,IF(I154="Ja",Inddata!N160,""))</f>
        <v/>
      </c>
      <c r="R154" s="4" t="str">
        <f>IF(AND(I154="Ja",Inddata!O160=""),"Nej",IF(I154="Ja",Inddata!O160,""))</f>
        <v/>
      </c>
      <c r="S154" s="4" t="str">
        <f>IF(AND(I154="Ja",Inddata!P160=""),"Nej",IF(I154="Ja",Inddata!P160,""))</f>
        <v/>
      </c>
      <c r="T154" s="21" t="str">
        <f>IF(AND(I154="Ja",Inddata!Q160=""),0,IF(I154="Ja",Inddata!Q160,""))</f>
        <v/>
      </c>
      <c r="U154" s="22" t="str">
        <f>IF(AND(I154="Ja",Inddata!R160=""),80,IF(I154="Ja",Inddata!R160,""))</f>
        <v/>
      </c>
    </row>
    <row r="155" spans="1:21" x14ac:dyDescent="0.3">
      <c r="A155" s="4" t="str">
        <f>IF(Inddata!A161="","",Inddata!A161)</f>
        <v/>
      </c>
      <c r="B155" s="4" t="str">
        <f>IF(Inddata!B161="","",Inddata!B161)</f>
        <v/>
      </c>
      <c r="C155" s="4" t="str">
        <f>IF(Inddata!C161="","",Inddata!C161)</f>
        <v/>
      </c>
      <c r="D155" s="4" t="str">
        <f>IF(Inddata!D161="","",Inddata!D161)</f>
        <v/>
      </c>
      <c r="E155" s="4" t="str">
        <f>IF(Inddata!E161="","",Inddata!E161)</f>
        <v/>
      </c>
      <c r="F155" s="4" t="str">
        <f>IF(Inddata!F161="","",Inddata!F161)</f>
        <v/>
      </c>
      <c r="G155" s="20" t="str">
        <f>IF(Inddata!G161=0,"",Inddata!G161)</f>
        <v/>
      </c>
      <c r="H155" s="9" t="str">
        <f>IF(Inddata!H161="","",Inddata!H161)</f>
        <v/>
      </c>
      <c r="I155" s="4" t="str">
        <f t="shared" si="6"/>
        <v>Nej</v>
      </c>
      <c r="J155" s="20" t="str">
        <f t="shared" si="7"/>
        <v/>
      </c>
      <c r="K155" s="9" t="str">
        <f t="shared" si="8"/>
        <v/>
      </c>
      <c r="L155" s="9" t="str">
        <f>IF(AND(I155="Ja",Inddata!I161=""),10,IF(I155="Ja",Inddata!I161,""))</f>
        <v/>
      </c>
      <c r="M155" s="21" t="str">
        <f>IF(AND(I155="Ja",Inddata!J161=""),2,IF(I155="Ja",Inddata!J161,""))</f>
        <v/>
      </c>
      <c r="N155" s="4" t="str">
        <f>IF(AND(I155="Ja",Inddata!K161=""),"Nej",IF(I155="Ja",Inddata!K161,""))</f>
        <v/>
      </c>
      <c r="O155" s="6" t="str">
        <f>IF(AND(I155="Ja",Inddata!L161=""),3.5,IF(I155="Ja",Inddata!L161,""))</f>
        <v/>
      </c>
      <c r="P155" s="6" t="str">
        <f>IF(AND(I155="Ja",Inddata!M161=""),0.5,IF(I155="Ja",Inddata!M161,""))</f>
        <v/>
      </c>
      <c r="Q155" s="21" t="str">
        <f>IF(AND(I155="Ja",Inddata!N161=""),2,IF(I155="Ja",Inddata!N161,""))</f>
        <v/>
      </c>
      <c r="R155" s="4" t="str">
        <f>IF(AND(I155="Ja",Inddata!O161=""),"Nej",IF(I155="Ja",Inddata!O161,""))</f>
        <v/>
      </c>
      <c r="S155" s="4" t="str">
        <f>IF(AND(I155="Ja",Inddata!P161=""),"Nej",IF(I155="Ja",Inddata!P161,""))</f>
        <v/>
      </c>
      <c r="T155" s="21" t="str">
        <f>IF(AND(I155="Ja",Inddata!Q161=""),0,IF(I155="Ja",Inddata!Q161,""))</f>
        <v/>
      </c>
      <c r="U155" s="22" t="str">
        <f>IF(AND(I155="Ja",Inddata!R161=""),80,IF(I155="Ja",Inddata!R161,""))</f>
        <v/>
      </c>
    </row>
    <row r="156" spans="1:21" x14ac:dyDescent="0.3">
      <c r="A156" s="4" t="str">
        <f>IF(Inddata!A162="","",Inddata!A162)</f>
        <v/>
      </c>
      <c r="B156" s="4" t="str">
        <f>IF(Inddata!B162="","",Inddata!B162)</f>
        <v/>
      </c>
      <c r="C156" s="4" t="str">
        <f>IF(Inddata!C162="","",Inddata!C162)</f>
        <v/>
      </c>
      <c r="D156" s="4" t="str">
        <f>IF(Inddata!D162="","",Inddata!D162)</f>
        <v/>
      </c>
      <c r="E156" s="4" t="str">
        <f>IF(Inddata!E162="","",Inddata!E162)</f>
        <v/>
      </c>
      <c r="F156" s="4" t="str">
        <f>IF(Inddata!F162="","",Inddata!F162)</f>
        <v/>
      </c>
      <c r="G156" s="20" t="str">
        <f>IF(Inddata!G162=0,"",Inddata!G162)</f>
        <v/>
      </c>
      <c r="H156" s="9" t="str">
        <f>IF(Inddata!H162="","",Inddata!H162)</f>
        <v/>
      </c>
      <c r="I156" s="4" t="str">
        <f t="shared" si="6"/>
        <v>Nej</v>
      </c>
      <c r="J156" s="20" t="str">
        <f t="shared" si="7"/>
        <v/>
      </c>
      <c r="K156" s="9" t="str">
        <f t="shared" si="8"/>
        <v/>
      </c>
      <c r="L156" s="9" t="str">
        <f>IF(AND(I156="Ja",Inddata!I162=""),10,IF(I156="Ja",Inddata!I162,""))</f>
        <v/>
      </c>
      <c r="M156" s="21" t="str">
        <f>IF(AND(I156="Ja",Inddata!J162=""),2,IF(I156="Ja",Inddata!J162,""))</f>
        <v/>
      </c>
      <c r="N156" s="4" t="str">
        <f>IF(AND(I156="Ja",Inddata!K162=""),"Nej",IF(I156="Ja",Inddata!K162,""))</f>
        <v/>
      </c>
      <c r="O156" s="6" t="str">
        <f>IF(AND(I156="Ja",Inddata!L162=""),3.5,IF(I156="Ja",Inddata!L162,""))</f>
        <v/>
      </c>
      <c r="P156" s="6" t="str">
        <f>IF(AND(I156="Ja",Inddata!M162=""),0.5,IF(I156="Ja",Inddata!M162,""))</f>
        <v/>
      </c>
      <c r="Q156" s="21" t="str">
        <f>IF(AND(I156="Ja",Inddata!N162=""),2,IF(I156="Ja",Inddata!N162,""))</f>
        <v/>
      </c>
      <c r="R156" s="4" t="str">
        <f>IF(AND(I156="Ja",Inddata!O162=""),"Nej",IF(I156="Ja",Inddata!O162,""))</f>
        <v/>
      </c>
      <c r="S156" s="4" t="str">
        <f>IF(AND(I156="Ja",Inddata!P162=""),"Nej",IF(I156="Ja",Inddata!P162,""))</f>
        <v/>
      </c>
      <c r="T156" s="21" t="str">
        <f>IF(AND(I156="Ja",Inddata!Q162=""),0,IF(I156="Ja",Inddata!Q162,""))</f>
        <v/>
      </c>
      <c r="U156" s="22" t="str">
        <f>IF(AND(I156="Ja",Inddata!R162=""),80,IF(I156="Ja",Inddata!R162,""))</f>
        <v/>
      </c>
    </row>
    <row r="157" spans="1:21" x14ac:dyDescent="0.3">
      <c r="A157" s="4" t="str">
        <f>IF(Inddata!A163="","",Inddata!A163)</f>
        <v/>
      </c>
      <c r="B157" s="4" t="str">
        <f>IF(Inddata!B163="","",Inddata!B163)</f>
        <v/>
      </c>
      <c r="C157" s="4" t="str">
        <f>IF(Inddata!C163="","",Inddata!C163)</f>
        <v/>
      </c>
      <c r="D157" s="4" t="str">
        <f>IF(Inddata!D163="","",Inddata!D163)</f>
        <v/>
      </c>
      <c r="E157" s="4" t="str">
        <f>IF(Inddata!E163="","",Inddata!E163)</f>
        <v/>
      </c>
      <c r="F157" s="4" t="str">
        <f>IF(Inddata!F163="","",Inddata!F163)</f>
        <v/>
      </c>
      <c r="G157" s="20" t="str">
        <f>IF(Inddata!G163=0,"",Inddata!G163)</f>
        <v/>
      </c>
      <c r="H157" s="9" t="str">
        <f>IF(Inddata!H163="","",Inddata!H163)</f>
        <v/>
      </c>
      <c r="I157" s="4" t="str">
        <f t="shared" si="6"/>
        <v>Nej</v>
      </c>
      <c r="J157" s="20" t="str">
        <f t="shared" si="7"/>
        <v/>
      </c>
      <c r="K157" s="9" t="str">
        <f t="shared" si="8"/>
        <v/>
      </c>
      <c r="L157" s="9" t="str">
        <f>IF(AND(I157="Ja",Inddata!I163=""),10,IF(I157="Ja",Inddata!I163,""))</f>
        <v/>
      </c>
      <c r="M157" s="21" t="str">
        <f>IF(AND(I157="Ja",Inddata!J163=""),2,IF(I157="Ja",Inddata!J163,""))</f>
        <v/>
      </c>
      <c r="N157" s="4" t="str">
        <f>IF(AND(I157="Ja",Inddata!K163=""),"Nej",IF(I157="Ja",Inddata!K163,""))</f>
        <v/>
      </c>
      <c r="O157" s="6" t="str">
        <f>IF(AND(I157="Ja",Inddata!L163=""),3.5,IF(I157="Ja",Inddata!L163,""))</f>
        <v/>
      </c>
      <c r="P157" s="6" t="str">
        <f>IF(AND(I157="Ja",Inddata!M163=""),0.5,IF(I157="Ja",Inddata!M163,""))</f>
        <v/>
      </c>
      <c r="Q157" s="21" t="str">
        <f>IF(AND(I157="Ja",Inddata!N163=""),2,IF(I157="Ja",Inddata!N163,""))</f>
        <v/>
      </c>
      <c r="R157" s="4" t="str">
        <f>IF(AND(I157="Ja",Inddata!O163=""),"Nej",IF(I157="Ja",Inddata!O163,""))</f>
        <v/>
      </c>
      <c r="S157" s="4" t="str">
        <f>IF(AND(I157="Ja",Inddata!P163=""),"Nej",IF(I157="Ja",Inddata!P163,""))</f>
        <v/>
      </c>
      <c r="T157" s="21" t="str">
        <f>IF(AND(I157="Ja",Inddata!Q163=""),0,IF(I157="Ja",Inddata!Q163,""))</f>
        <v/>
      </c>
      <c r="U157" s="22" t="str">
        <f>IF(AND(I157="Ja",Inddata!R163=""),80,IF(I157="Ja",Inddata!R163,""))</f>
        <v/>
      </c>
    </row>
    <row r="158" spans="1:21" x14ac:dyDescent="0.3">
      <c r="A158" s="4" t="str">
        <f>IF(Inddata!A164="","",Inddata!A164)</f>
        <v/>
      </c>
      <c r="B158" s="4" t="str">
        <f>IF(Inddata!B164="","",Inddata!B164)</f>
        <v/>
      </c>
      <c r="C158" s="4" t="str">
        <f>IF(Inddata!C164="","",Inddata!C164)</f>
        <v/>
      </c>
      <c r="D158" s="4" t="str">
        <f>IF(Inddata!D164="","",Inddata!D164)</f>
        <v/>
      </c>
      <c r="E158" s="4" t="str">
        <f>IF(Inddata!E164="","",Inddata!E164)</f>
        <v/>
      </c>
      <c r="F158" s="4" t="str">
        <f>IF(Inddata!F164="","",Inddata!F164)</f>
        <v/>
      </c>
      <c r="G158" s="20" t="str">
        <f>IF(Inddata!G164=0,"",Inddata!G164)</f>
        <v/>
      </c>
      <c r="H158" s="9" t="str">
        <f>IF(Inddata!H164="","",Inddata!H164)</f>
        <v/>
      </c>
      <c r="I158" s="4" t="str">
        <f t="shared" si="6"/>
        <v>Nej</v>
      </c>
      <c r="J158" s="20" t="str">
        <f t="shared" si="7"/>
        <v/>
      </c>
      <c r="K158" s="9" t="str">
        <f t="shared" si="8"/>
        <v/>
      </c>
      <c r="L158" s="9" t="str">
        <f>IF(AND(I158="Ja",Inddata!I164=""),10,IF(I158="Ja",Inddata!I164,""))</f>
        <v/>
      </c>
      <c r="M158" s="21" t="str">
        <f>IF(AND(I158="Ja",Inddata!J164=""),2,IF(I158="Ja",Inddata!J164,""))</f>
        <v/>
      </c>
      <c r="N158" s="4" t="str">
        <f>IF(AND(I158="Ja",Inddata!K164=""),"Nej",IF(I158="Ja",Inddata!K164,""))</f>
        <v/>
      </c>
      <c r="O158" s="6" t="str">
        <f>IF(AND(I158="Ja",Inddata!L164=""),3.5,IF(I158="Ja",Inddata!L164,""))</f>
        <v/>
      </c>
      <c r="P158" s="6" t="str">
        <f>IF(AND(I158="Ja",Inddata!M164=""),0.5,IF(I158="Ja",Inddata!M164,""))</f>
        <v/>
      </c>
      <c r="Q158" s="21" t="str">
        <f>IF(AND(I158="Ja",Inddata!N164=""),2,IF(I158="Ja",Inddata!N164,""))</f>
        <v/>
      </c>
      <c r="R158" s="4" t="str">
        <f>IF(AND(I158="Ja",Inddata!O164=""),"Nej",IF(I158="Ja",Inddata!O164,""))</f>
        <v/>
      </c>
      <c r="S158" s="4" t="str">
        <f>IF(AND(I158="Ja",Inddata!P164=""),"Nej",IF(I158="Ja",Inddata!P164,""))</f>
        <v/>
      </c>
      <c r="T158" s="21" t="str">
        <f>IF(AND(I158="Ja",Inddata!Q164=""),0,IF(I158="Ja",Inddata!Q164,""))</f>
        <v/>
      </c>
      <c r="U158" s="22" t="str">
        <f>IF(AND(I158="Ja",Inddata!R164=""),80,IF(I158="Ja",Inddata!R164,""))</f>
        <v/>
      </c>
    </row>
    <row r="159" spans="1:21" x14ac:dyDescent="0.3">
      <c r="A159" s="4" t="str">
        <f>IF(Inddata!A165="","",Inddata!A165)</f>
        <v/>
      </c>
      <c r="B159" s="4" t="str">
        <f>IF(Inddata!B165="","",Inddata!B165)</f>
        <v/>
      </c>
      <c r="C159" s="4" t="str">
        <f>IF(Inddata!C165="","",Inddata!C165)</f>
        <v/>
      </c>
      <c r="D159" s="4" t="str">
        <f>IF(Inddata!D165="","",Inddata!D165)</f>
        <v/>
      </c>
      <c r="E159" s="4" t="str">
        <f>IF(Inddata!E165="","",Inddata!E165)</f>
        <v/>
      </c>
      <c r="F159" s="4" t="str">
        <f>IF(Inddata!F165="","",Inddata!F165)</f>
        <v/>
      </c>
      <c r="G159" s="20" t="str">
        <f>IF(Inddata!G165=0,"",Inddata!G165)</f>
        <v/>
      </c>
      <c r="H159" s="9" t="str">
        <f>IF(Inddata!H165="","",Inddata!H165)</f>
        <v/>
      </c>
      <c r="I159" s="4" t="str">
        <f t="shared" si="6"/>
        <v>Nej</v>
      </c>
      <c r="J159" s="20" t="str">
        <f t="shared" si="7"/>
        <v/>
      </c>
      <c r="K159" s="9" t="str">
        <f t="shared" si="8"/>
        <v/>
      </c>
      <c r="L159" s="9" t="str">
        <f>IF(AND(I159="Ja",Inddata!I165=""),10,IF(I159="Ja",Inddata!I165,""))</f>
        <v/>
      </c>
      <c r="M159" s="21" t="str">
        <f>IF(AND(I159="Ja",Inddata!J165=""),2,IF(I159="Ja",Inddata!J165,""))</f>
        <v/>
      </c>
      <c r="N159" s="4" t="str">
        <f>IF(AND(I159="Ja",Inddata!K165=""),"Nej",IF(I159="Ja",Inddata!K165,""))</f>
        <v/>
      </c>
      <c r="O159" s="6" t="str">
        <f>IF(AND(I159="Ja",Inddata!L165=""),3.5,IF(I159="Ja",Inddata!L165,""))</f>
        <v/>
      </c>
      <c r="P159" s="6" t="str">
        <f>IF(AND(I159="Ja",Inddata!M165=""),0.5,IF(I159="Ja",Inddata!M165,""))</f>
        <v/>
      </c>
      <c r="Q159" s="21" t="str">
        <f>IF(AND(I159="Ja",Inddata!N165=""),2,IF(I159="Ja",Inddata!N165,""))</f>
        <v/>
      </c>
      <c r="R159" s="4" t="str">
        <f>IF(AND(I159="Ja",Inddata!O165=""),"Nej",IF(I159="Ja",Inddata!O165,""))</f>
        <v/>
      </c>
      <c r="S159" s="4" t="str">
        <f>IF(AND(I159="Ja",Inddata!P165=""),"Nej",IF(I159="Ja",Inddata!P165,""))</f>
        <v/>
      </c>
      <c r="T159" s="21" t="str">
        <f>IF(AND(I159="Ja",Inddata!Q165=""),0,IF(I159="Ja",Inddata!Q165,""))</f>
        <v/>
      </c>
      <c r="U159" s="22" t="str">
        <f>IF(AND(I159="Ja",Inddata!R165=""),80,IF(I159="Ja",Inddata!R165,""))</f>
        <v/>
      </c>
    </row>
    <row r="160" spans="1:21" x14ac:dyDescent="0.3">
      <c r="A160" s="4" t="str">
        <f>IF(Inddata!A166="","",Inddata!A166)</f>
        <v/>
      </c>
      <c r="B160" s="4" t="str">
        <f>IF(Inddata!B166="","",Inddata!B166)</f>
        <v/>
      </c>
      <c r="C160" s="4" t="str">
        <f>IF(Inddata!C166="","",Inddata!C166)</f>
        <v/>
      </c>
      <c r="D160" s="4" t="str">
        <f>IF(Inddata!D166="","",Inddata!D166)</f>
        <v/>
      </c>
      <c r="E160" s="4" t="str">
        <f>IF(Inddata!E166="","",Inddata!E166)</f>
        <v/>
      </c>
      <c r="F160" s="4" t="str">
        <f>IF(Inddata!F166="","",Inddata!F166)</f>
        <v/>
      </c>
      <c r="G160" s="20" t="str">
        <f>IF(Inddata!G166=0,"",Inddata!G166)</f>
        <v/>
      </c>
      <c r="H160" s="9" t="str">
        <f>IF(Inddata!H166="","",Inddata!H166)</f>
        <v/>
      </c>
      <c r="I160" s="4" t="str">
        <f t="shared" si="6"/>
        <v>Nej</v>
      </c>
      <c r="J160" s="20" t="str">
        <f t="shared" si="7"/>
        <v/>
      </c>
      <c r="K160" s="9" t="str">
        <f t="shared" si="8"/>
        <v/>
      </c>
      <c r="L160" s="9" t="str">
        <f>IF(AND(I160="Ja",Inddata!I166=""),10,IF(I160="Ja",Inddata!I166,""))</f>
        <v/>
      </c>
      <c r="M160" s="21" t="str">
        <f>IF(AND(I160="Ja",Inddata!J166=""),2,IF(I160="Ja",Inddata!J166,""))</f>
        <v/>
      </c>
      <c r="N160" s="4" t="str">
        <f>IF(AND(I160="Ja",Inddata!K166=""),"Nej",IF(I160="Ja",Inddata!K166,""))</f>
        <v/>
      </c>
      <c r="O160" s="6" t="str">
        <f>IF(AND(I160="Ja",Inddata!L166=""),3.5,IF(I160="Ja",Inddata!L166,""))</f>
        <v/>
      </c>
      <c r="P160" s="6" t="str">
        <f>IF(AND(I160="Ja",Inddata!M166=""),0.5,IF(I160="Ja",Inddata!M166,""))</f>
        <v/>
      </c>
      <c r="Q160" s="21" t="str">
        <f>IF(AND(I160="Ja",Inddata!N166=""),2,IF(I160="Ja",Inddata!N166,""))</f>
        <v/>
      </c>
      <c r="R160" s="4" t="str">
        <f>IF(AND(I160="Ja",Inddata!O166=""),"Nej",IF(I160="Ja",Inddata!O166,""))</f>
        <v/>
      </c>
      <c r="S160" s="4" t="str">
        <f>IF(AND(I160="Ja",Inddata!P166=""),"Nej",IF(I160="Ja",Inddata!P166,""))</f>
        <v/>
      </c>
      <c r="T160" s="21" t="str">
        <f>IF(AND(I160="Ja",Inddata!Q166=""),0,IF(I160="Ja",Inddata!Q166,""))</f>
        <v/>
      </c>
      <c r="U160" s="22" t="str">
        <f>IF(AND(I160="Ja",Inddata!R166=""),80,IF(I160="Ja",Inddata!R166,""))</f>
        <v/>
      </c>
    </row>
    <row r="161" spans="1:21" x14ac:dyDescent="0.3">
      <c r="A161" s="4" t="str">
        <f>IF(Inddata!A167="","",Inddata!A167)</f>
        <v/>
      </c>
      <c r="B161" s="4" t="str">
        <f>IF(Inddata!B167="","",Inddata!B167)</f>
        <v/>
      </c>
      <c r="C161" s="4" t="str">
        <f>IF(Inddata!C167="","",Inddata!C167)</f>
        <v/>
      </c>
      <c r="D161" s="4" t="str">
        <f>IF(Inddata!D167="","",Inddata!D167)</f>
        <v/>
      </c>
      <c r="E161" s="4" t="str">
        <f>IF(Inddata!E167="","",Inddata!E167)</f>
        <v/>
      </c>
      <c r="F161" s="4" t="str">
        <f>IF(Inddata!F167="","",Inddata!F167)</f>
        <v/>
      </c>
      <c r="G161" s="20" t="str">
        <f>IF(Inddata!G167=0,"",Inddata!G167)</f>
        <v/>
      </c>
      <c r="H161" s="9" t="str">
        <f>IF(Inddata!H167="","",Inddata!H167)</f>
        <v/>
      </c>
      <c r="I161" s="4" t="str">
        <f t="shared" si="6"/>
        <v>Nej</v>
      </c>
      <c r="J161" s="20" t="str">
        <f t="shared" si="7"/>
        <v/>
      </c>
      <c r="K161" s="9" t="str">
        <f t="shared" si="8"/>
        <v/>
      </c>
      <c r="L161" s="9" t="str">
        <f>IF(AND(I161="Ja",Inddata!I167=""),10,IF(I161="Ja",Inddata!I167,""))</f>
        <v/>
      </c>
      <c r="M161" s="21" t="str">
        <f>IF(AND(I161="Ja",Inddata!J167=""),2,IF(I161="Ja",Inddata!J167,""))</f>
        <v/>
      </c>
      <c r="N161" s="4" t="str">
        <f>IF(AND(I161="Ja",Inddata!K167=""),"Nej",IF(I161="Ja",Inddata!K167,""))</f>
        <v/>
      </c>
      <c r="O161" s="6" t="str">
        <f>IF(AND(I161="Ja",Inddata!L167=""),3.5,IF(I161="Ja",Inddata!L167,""))</f>
        <v/>
      </c>
      <c r="P161" s="6" t="str">
        <f>IF(AND(I161="Ja",Inddata!M167=""),0.5,IF(I161="Ja",Inddata!M167,""))</f>
        <v/>
      </c>
      <c r="Q161" s="21" t="str">
        <f>IF(AND(I161="Ja",Inddata!N167=""),2,IF(I161="Ja",Inddata!N167,""))</f>
        <v/>
      </c>
      <c r="R161" s="4" t="str">
        <f>IF(AND(I161="Ja",Inddata!O167=""),"Nej",IF(I161="Ja",Inddata!O167,""))</f>
        <v/>
      </c>
      <c r="S161" s="4" t="str">
        <f>IF(AND(I161="Ja",Inddata!P167=""),"Nej",IF(I161="Ja",Inddata!P167,""))</f>
        <v/>
      </c>
      <c r="T161" s="21" t="str">
        <f>IF(AND(I161="Ja",Inddata!Q167=""),0,IF(I161="Ja",Inddata!Q167,""))</f>
        <v/>
      </c>
      <c r="U161" s="22" t="str">
        <f>IF(AND(I161="Ja",Inddata!R167=""),80,IF(I161="Ja",Inddata!R167,""))</f>
        <v/>
      </c>
    </row>
    <row r="162" spans="1:21" x14ac:dyDescent="0.3">
      <c r="A162" s="4" t="str">
        <f>IF(Inddata!A168="","",Inddata!A168)</f>
        <v/>
      </c>
      <c r="B162" s="4" t="str">
        <f>IF(Inddata!B168="","",Inddata!B168)</f>
        <v/>
      </c>
      <c r="C162" s="4" t="str">
        <f>IF(Inddata!C168="","",Inddata!C168)</f>
        <v/>
      </c>
      <c r="D162" s="4" t="str">
        <f>IF(Inddata!D168="","",Inddata!D168)</f>
        <v/>
      </c>
      <c r="E162" s="4" t="str">
        <f>IF(Inddata!E168="","",Inddata!E168)</f>
        <v/>
      </c>
      <c r="F162" s="4" t="str">
        <f>IF(Inddata!F168="","",Inddata!F168)</f>
        <v/>
      </c>
      <c r="G162" s="20" t="str">
        <f>IF(Inddata!G168=0,"",Inddata!G168)</f>
        <v/>
      </c>
      <c r="H162" s="9" t="str">
        <f>IF(Inddata!H168="","",Inddata!H168)</f>
        <v/>
      </c>
      <c r="I162" s="4" t="str">
        <f t="shared" si="6"/>
        <v>Nej</v>
      </c>
      <c r="J162" s="20" t="str">
        <f t="shared" si="7"/>
        <v/>
      </c>
      <c r="K162" s="9" t="str">
        <f t="shared" si="8"/>
        <v/>
      </c>
      <c r="L162" s="9" t="str">
        <f>IF(AND(I162="Ja",Inddata!I168=""),10,IF(I162="Ja",Inddata!I168,""))</f>
        <v/>
      </c>
      <c r="M162" s="21" t="str">
        <f>IF(AND(I162="Ja",Inddata!J168=""),2,IF(I162="Ja",Inddata!J168,""))</f>
        <v/>
      </c>
      <c r="N162" s="4" t="str">
        <f>IF(AND(I162="Ja",Inddata!K168=""),"Nej",IF(I162="Ja",Inddata!K168,""))</f>
        <v/>
      </c>
      <c r="O162" s="6" t="str">
        <f>IF(AND(I162="Ja",Inddata!L168=""),3.5,IF(I162="Ja",Inddata!L168,""))</f>
        <v/>
      </c>
      <c r="P162" s="6" t="str">
        <f>IF(AND(I162="Ja",Inddata!M168=""),0.5,IF(I162="Ja",Inddata!M168,""))</f>
        <v/>
      </c>
      <c r="Q162" s="21" t="str">
        <f>IF(AND(I162="Ja",Inddata!N168=""),2,IF(I162="Ja",Inddata!N168,""))</f>
        <v/>
      </c>
      <c r="R162" s="4" t="str">
        <f>IF(AND(I162="Ja",Inddata!O168=""),"Nej",IF(I162="Ja",Inddata!O168,""))</f>
        <v/>
      </c>
      <c r="S162" s="4" t="str">
        <f>IF(AND(I162="Ja",Inddata!P168=""),"Nej",IF(I162="Ja",Inddata!P168,""))</f>
        <v/>
      </c>
      <c r="T162" s="21" t="str">
        <f>IF(AND(I162="Ja",Inddata!Q168=""),0,IF(I162="Ja",Inddata!Q168,""))</f>
        <v/>
      </c>
      <c r="U162" s="22" t="str">
        <f>IF(AND(I162="Ja",Inddata!R168=""),80,IF(I162="Ja",Inddata!R168,""))</f>
        <v/>
      </c>
    </row>
    <row r="163" spans="1:21" x14ac:dyDescent="0.3">
      <c r="A163" s="4" t="str">
        <f>IF(Inddata!A169="","",Inddata!A169)</f>
        <v/>
      </c>
      <c r="B163" s="4" t="str">
        <f>IF(Inddata!B169="","",Inddata!B169)</f>
        <v/>
      </c>
      <c r="C163" s="4" t="str">
        <f>IF(Inddata!C169="","",Inddata!C169)</f>
        <v/>
      </c>
      <c r="D163" s="4" t="str">
        <f>IF(Inddata!D169="","",Inddata!D169)</f>
        <v/>
      </c>
      <c r="E163" s="4" t="str">
        <f>IF(Inddata!E169="","",Inddata!E169)</f>
        <v/>
      </c>
      <c r="F163" s="4" t="str">
        <f>IF(Inddata!F169="","",Inddata!F169)</f>
        <v/>
      </c>
      <c r="G163" s="20" t="str">
        <f>IF(Inddata!G169=0,"",Inddata!G169)</f>
        <v/>
      </c>
      <c r="H163" s="9" t="str">
        <f>IF(Inddata!H169="","",Inddata!H169)</f>
        <v/>
      </c>
      <c r="I163" s="4" t="str">
        <f t="shared" si="6"/>
        <v>Nej</v>
      </c>
      <c r="J163" s="20" t="str">
        <f t="shared" si="7"/>
        <v/>
      </c>
      <c r="K163" s="9" t="str">
        <f t="shared" si="8"/>
        <v/>
      </c>
      <c r="L163" s="9" t="str">
        <f>IF(AND(I163="Ja",Inddata!I169=""),10,IF(I163="Ja",Inddata!I169,""))</f>
        <v/>
      </c>
      <c r="M163" s="21" t="str">
        <f>IF(AND(I163="Ja",Inddata!J169=""),2,IF(I163="Ja",Inddata!J169,""))</f>
        <v/>
      </c>
      <c r="N163" s="4" t="str">
        <f>IF(AND(I163="Ja",Inddata!K169=""),"Nej",IF(I163="Ja",Inddata!K169,""))</f>
        <v/>
      </c>
      <c r="O163" s="6" t="str">
        <f>IF(AND(I163="Ja",Inddata!L169=""),3.5,IF(I163="Ja",Inddata!L169,""))</f>
        <v/>
      </c>
      <c r="P163" s="6" t="str">
        <f>IF(AND(I163="Ja",Inddata!M169=""),0.5,IF(I163="Ja",Inddata!M169,""))</f>
        <v/>
      </c>
      <c r="Q163" s="21" t="str">
        <f>IF(AND(I163="Ja",Inddata!N169=""),2,IF(I163="Ja",Inddata!N169,""))</f>
        <v/>
      </c>
      <c r="R163" s="4" t="str">
        <f>IF(AND(I163="Ja",Inddata!O169=""),"Nej",IF(I163="Ja",Inddata!O169,""))</f>
        <v/>
      </c>
      <c r="S163" s="4" t="str">
        <f>IF(AND(I163="Ja",Inddata!P169=""),"Nej",IF(I163="Ja",Inddata!P169,""))</f>
        <v/>
      </c>
      <c r="T163" s="21" t="str">
        <f>IF(AND(I163="Ja",Inddata!Q169=""),0,IF(I163="Ja",Inddata!Q169,""))</f>
        <v/>
      </c>
      <c r="U163" s="22" t="str">
        <f>IF(AND(I163="Ja",Inddata!R169=""),80,IF(I163="Ja",Inddata!R169,""))</f>
        <v/>
      </c>
    </row>
    <row r="164" spans="1:21" x14ac:dyDescent="0.3">
      <c r="A164" s="4" t="str">
        <f>IF(Inddata!A170="","",Inddata!A170)</f>
        <v/>
      </c>
      <c r="B164" s="4" t="str">
        <f>IF(Inddata!B170="","",Inddata!B170)</f>
        <v/>
      </c>
      <c r="C164" s="4" t="str">
        <f>IF(Inddata!C170="","",Inddata!C170)</f>
        <v/>
      </c>
      <c r="D164" s="4" t="str">
        <f>IF(Inddata!D170="","",Inddata!D170)</f>
        <v/>
      </c>
      <c r="E164" s="4" t="str">
        <f>IF(Inddata!E170="","",Inddata!E170)</f>
        <v/>
      </c>
      <c r="F164" s="4" t="str">
        <f>IF(Inddata!F170="","",Inddata!F170)</f>
        <v/>
      </c>
      <c r="G164" s="20" t="str">
        <f>IF(Inddata!G170=0,"",Inddata!G170)</f>
        <v/>
      </c>
      <c r="H164" s="9" t="str">
        <f>IF(Inddata!H170="","",Inddata!H170)</f>
        <v/>
      </c>
      <c r="I164" s="4" t="str">
        <f t="shared" si="6"/>
        <v>Nej</v>
      </c>
      <c r="J164" s="20" t="str">
        <f t="shared" si="7"/>
        <v/>
      </c>
      <c r="K164" s="9" t="str">
        <f t="shared" si="8"/>
        <v/>
      </c>
      <c r="L164" s="9" t="str">
        <f>IF(AND(I164="Ja",Inddata!I170=""),10,IF(I164="Ja",Inddata!I170,""))</f>
        <v/>
      </c>
      <c r="M164" s="21" t="str">
        <f>IF(AND(I164="Ja",Inddata!J170=""),2,IF(I164="Ja",Inddata!J170,""))</f>
        <v/>
      </c>
      <c r="N164" s="4" t="str">
        <f>IF(AND(I164="Ja",Inddata!K170=""),"Nej",IF(I164="Ja",Inddata!K170,""))</f>
        <v/>
      </c>
      <c r="O164" s="6" t="str">
        <f>IF(AND(I164="Ja",Inddata!L170=""),3.5,IF(I164="Ja",Inddata!L170,""))</f>
        <v/>
      </c>
      <c r="P164" s="6" t="str">
        <f>IF(AND(I164="Ja",Inddata!M170=""),0.5,IF(I164="Ja",Inddata!M170,""))</f>
        <v/>
      </c>
      <c r="Q164" s="21" t="str">
        <f>IF(AND(I164="Ja",Inddata!N170=""),2,IF(I164="Ja",Inddata!N170,""))</f>
        <v/>
      </c>
      <c r="R164" s="4" t="str">
        <f>IF(AND(I164="Ja",Inddata!O170=""),"Nej",IF(I164="Ja",Inddata!O170,""))</f>
        <v/>
      </c>
      <c r="S164" s="4" t="str">
        <f>IF(AND(I164="Ja",Inddata!P170=""),"Nej",IF(I164="Ja",Inddata!P170,""))</f>
        <v/>
      </c>
      <c r="T164" s="21" t="str">
        <f>IF(AND(I164="Ja",Inddata!Q170=""),0,IF(I164="Ja",Inddata!Q170,""))</f>
        <v/>
      </c>
      <c r="U164" s="22" t="str">
        <f>IF(AND(I164="Ja",Inddata!R170=""),80,IF(I164="Ja",Inddata!R170,""))</f>
        <v/>
      </c>
    </row>
    <row r="165" spans="1:21" x14ac:dyDescent="0.3">
      <c r="A165" s="4" t="str">
        <f>IF(Inddata!A171="","",Inddata!A171)</f>
        <v/>
      </c>
      <c r="B165" s="4" t="str">
        <f>IF(Inddata!B171="","",Inddata!B171)</f>
        <v/>
      </c>
      <c r="C165" s="4" t="str">
        <f>IF(Inddata!C171="","",Inddata!C171)</f>
        <v/>
      </c>
      <c r="D165" s="4" t="str">
        <f>IF(Inddata!D171="","",Inddata!D171)</f>
        <v/>
      </c>
      <c r="E165" s="4" t="str">
        <f>IF(Inddata!E171="","",Inddata!E171)</f>
        <v/>
      </c>
      <c r="F165" s="4" t="str">
        <f>IF(Inddata!F171="","",Inddata!F171)</f>
        <v/>
      </c>
      <c r="G165" s="20" t="str">
        <f>IF(Inddata!G171=0,"",Inddata!G171)</f>
        <v/>
      </c>
      <c r="H165" s="9" t="str">
        <f>IF(Inddata!H171="","",Inddata!H171)</f>
        <v/>
      </c>
      <c r="I165" s="4" t="str">
        <f t="shared" si="6"/>
        <v>Nej</v>
      </c>
      <c r="J165" s="20" t="str">
        <f t="shared" si="7"/>
        <v/>
      </c>
      <c r="K165" s="9" t="str">
        <f t="shared" si="8"/>
        <v/>
      </c>
      <c r="L165" s="9" t="str">
        <f>IF(AND(I165="Ja",Inddata!I171=""),10,IF(I165="Ja",Inddata!I171,""))</f>
        <v/>
      </c>
      <c r="M165" s="21" t="str">
        <f>IF(AND(I165="Ja",Inddata!J171=""),2,IF(I165="Ja",Inddata!J171,""))</f>
        <v/>
      </c>
      <c r="N165" s="4" t="str">
        <f>IF(AND(I165="Ja",Inddata!K171=""),"Nej",IF(I165="Ja",Inddata!K171,""))</f>
        <v/>
      </c>
      <c r="O165" s="6" t="str">
        <f>IF(AND(I165="Ja",Inddata!L171=""),3.5,IF(I165="Ja",Inddata!L171,""))</f>
        <v/>
      </c>
      <c r="P165" s="6" t="str">
        <f>IF(AND(I165="Ja",Inddata!M171=""),0.5,IF(I165="Ja",Inddata!M171,""))</f>
        <v/>
      </c>
      <c r="Q165" s="21" t="str">
        <f>IF(AND(I165="Ja",Inddata!N171=""),2,IF(I165="Ja",Inddata!N171,""))</f>
        <v/>
      </c>
      <c r="R165" s="4" t="str">
        <f>IF(AND(I165="Ja",Inddata!O171=""),"Nej",IF(I165="Ja",Inddata!O171,""))</f>
        <v/>
      </c>
      <c r="S165" s="4" t="str">
        <f>IF(AND(I165="Ja",Inddata!P171=""),"Nej",IF(I165="Ja",Inddata!P171,""))</f>
        <v/>
      </c>
      <c r="T165" s="21" t="str">
        <f>IF(AND(I165="Ja",Inddata!Q171=""),0,IF(I165="Ja",Inddata!Q171,""))</f>
        <v/>
      </c>
      <c r="U165" s="22" t="str">
        <f>IF(AND(I165="Ja",Inddata!R171=""),80,IF(I165="Ja",Inddata!R171,""))</f>
        <v/>
      </c>
    </row>
    <row r="166" spans="1:21" x14ac:dyDescent="0.3">
      <c r="A166" s="4" t="str">
        <f>IF(Inddata!A172="","",Inddata!A172)</f>
        <v/>
      </c>
      <c r="B166" s="4" t="str">
        <f>IF(Inddata!B172="","",Inddata!B172)</f>
        <v/>
      </c>
      <c r="C166" s="4" t="str">
        <f>IF(Inddata!C172="","",Inddata!C172)</f>
        <v/>
      </c>
      <c r="D166" s="4" t="str">
        <f>IF(Inddata!D172="","",Inddata!D172)</f>
        <v/>
      </c>
      <c r="E166" s="4" t="str">
        <f>IF(Inddata!E172="","",Inddata!E172)</f>
        <v/>
      </c>
      <c r="F166" s="4" t="str">
        <f>IF(Inddata!F172="","",Inddata!F172)</f>
        <v/>
      </c>
      <c r="G166" s="20" t="str">
        <f>IF(Inddata!G172=0,"",Inddata!G172)</f>
        <v/>
      </c>
      <c r="H166" s="9" t="str">
        <f>IF(Inddata!H172="","",Inddata!H172)</f>
        <v/>
      </c>
      <c r="I166" s="4" t="str">
        <f t="shared" si="6"/>
        <v>Nej</v>
      </c>
      <c r="J166" s="20" t="str">
        <f t="shared" si="7"/>
        <v/>
      </c>
      <c r="K166" s="9" t="str">
        <f t="shared" si="8"/>
        <v/>
      </c>
      <c r="L166" s="9" t="str">
        <f>IF(AND(I166="Ja",Inddata!I172=""),10,IF(I166="Ja",Inddata!I172,""))</f>
        <v/>
      </c>
      <c r="M166" s="21" t="str">
        <f>IF(AND(I166="Ja",Inddata!J172=""),2,IF(I166="Ja",Inddata!J172,""))</f>
        <v/>
      </c>
      <c r="N166" s="4" t="str">
        <f>IF(AND(I166="Ja",Inddata!K172=""),"Nej",IF(I166="Ja",Inddata!K172,""))</f>
        <v/>
      </c>
      <c r="O166" s="6" t="str">
        <f>IF(AND(I166="Ja",Inddata!L172=""),3.5,IF(I166="Ja",Inddata!L172,""))</f>
        <v/>
      </c>
      <c r="P166" s="6" t="str">
        <f>IF(AND(I166="Ja",Inddata!M172=""),0.5,IF(I166="Ja",Inddata!M172,""))</f>
        <v/>
      </c>
      <c r="Q166" s="21" t="str">
        <f>IF(AND(I166="Ja",Inddata!N172=""),2,IF(I166="Ja",Inddata!N172,""))</f>
        <v/>
      </c>
      <c r="R166" s="4" t="str">
        <f>IF(AND(I166="Ja",Inddata!O172=""),"Nej",IF(I166="Ja",Inddata!O172,""))</f>
        <v/>
      </c>
      <c r="S166" s="4" t="str">
        <f>IF(AND(I166="Ja",Inddata!P172=""),"Nej",IF(I166="Ja",Inddata!P172,""))</f>
        <v/>
      </c>
      <c r="T166" s="21" t="str">
        <f>IF(AND(I166="Ja",Inddata!Q172=""),0,IF(I166="Ja",Inddata!Q172,""))</f>
        <v/>
      </c>
      <c r="U166" s="22" t="str">
        <f>IF(AND(I166="Ja",Inddata!R172=""),80,IF(I166="Ja",Inddata!R172,""))</f>
        <v/>
      </c>
    </row>
    <row r="167" spans="1:21" x14ac:dyDescent="0.3">
      <c r="A167" s="4" t="str">
        <f>IF(Inddata!A173="","",Inddata!A173)</f>
        <v/>
      </c>
      <c r="B167" s="4" t="str">
        <f>IF(Inddata!B173="","",Inddata!B173)</f>
        <v/>
      </c>
      <c r="C167" s="4" t="str">
        <f>IF(Inddata!C173="","",Inddata!C173)</f>
        <v/>
      </c>
      <c r="D167" s="4" t="str">
        <f>IF(Inddata!D173="","",Inddata!D173)</f>
        <v/>
      </c>
      <c r="E167" s="4" t="str">
        <f>IF(Inddata!E173="","",Inddata!E173)</f>
        <v/>
      </c>
      <c r="F167" s="4" t="str">
        <f>IF(Inddata!F173="","",Inddata!F173)</f>
        <v/>
      </c>
      <c r="G167" s="20" t="str">
        <f>IF(Inddata!G173=0,"",Inddata!G173)</f>
        <v/>
      </c>
      <c r="H167" s="9" t="str">
        <f>IF(Inddata!H173="","",Inddata!H173)</f>
        <v/>
      </c>
      <c r="I167" s="4" t="str">
        <f t="shared" si="6"/>
        <v>Nej</v>
      </c>
      <c r="J167" s="20" t="str">
        <f t="shared" si="7"/>
        <v/>
      </c>
      <c r="K167" s="9" t="str">
        <f t="shared" si="8"/>
        <v/>
      </c>
      <c r="L167" s="9" t="str">
        <f>IF(AND(I167="Ja",Inddata!I173=""),10,IF(I167="Ja",Inddata!I173,""))</f>
        <v/>
      </c>
      <c r="M167" s="21" t="str">
        <f>IF(AND(I167="Ja",Inddata!J173=""),2,IF(I167="Ja",Inddata!J173,""))</f>
        <v/>
      </c>
      <c r="N167" s="4" t="str">
        <f>IF(AND(I167="Ja",Inddata!K173=""),"Nej",IF(I167="Ja",Inddata!K173,""))</f>
        <v/>
      </c>
      <c r="O167" s="6" t="str">
        <f>IF(AND(I167="Ja",Inddata!L173=""),3.5,IF(I167="Ja",Inddata!L173,""))</f>
        <v/>
      </c>
      <c r="P167" s="6" t="str">
        <f>IF(AND(I167="Ja",Inddata!M173=""),0.5,IF(I167="Ja",Inddata!M173,""))</f>
        <v/>
      </c>
      <c r="Q167" s="21" t="str">
        <f>IF(AND(I167="Ja",Inddata!N173=""),2,IF(I167="Ja",Inddata!N173,""))</f>
        <v/>
      </c>
      <c r="R167" s="4" t="str">
        <f>IF(AND(I167="Ja",Inddata!O173=""),"Nej",IF(I167="Ja",Inddata!O173,""))</f>
        <v/>
      </c>
      <c r="S167" s="4" t="str">
        <f>IF(AND(I167="Ja",Inddata!P173=""),"Nej",IF(I167="Ja",Inddata!P173,""))</f>
        <v/>
      </c>
      <c r="T167" s="21" t="str">
        <f>IF(AND(I167="Ja",Inddata!Q173=""),0,IF(I167="Ja",Inddata!Q173,""))</f>
        <v/>
      </c>
      <c r="U167" s="22" t="str">
        <f>IF(AND(I167="Ja",Inddata!R173=""),80,IF(I167="Ja",Inddata!R173,""))</f>
        <v/>
      </c>
    </row>
    <row r="168" spans="1:21" x14ac:dyDescent="0.3">
      <c r="A168" s="4" t="str">
        <f>IF(Inddata!A174="","",Inddata!A174)</f>
        <v/>
      </c>
      <c r="B168" s="4" t="str">
        <f>IF(Inddata!B174="","",Inddata!B174)</f>
        <v/>
      </c>
      <c r="C168" s="4" t="str">
        <f>IF(Inddata!C174="","",Inddata!C174)</f>
        <v/>
      </c>
      <c r="D168" s="4" t="str">
        <f>IF(Inddata!D174="","",Inddata!D174)</f>
        <v/>
      </c>
      <c r="E168" s="4" t="str">
        <f>IF(Inddata!E174="","",Inddata!E174)</f>
        <v/>
      </c>
      <c r="F168" s="4" t="str">
        <f>IF(Inddata!F174="","",Inddata!F174)</f>
        <v/>
      </c>
      <c r="G168" s="20" t="str">
        <f>IF(Inddata!G174=0,"",Inddata!G174)</f>
        <v/>
      </c>
      <c r="H168" s="9" t="str">
        <f>IF(Inddata!H174="","",Inddata!H174)</f>
        <v/>
      </c>
      <c r="I168" s="4" t="str">
        <f t="shared" si="6"/>
        <v>Nej</v>
      </c>
      <c r="J168" s="20" t="str">
        <f t="shared" si="7"/>
        <v/>
      </c>
      <c r="K168" s="9" t="str">
        <f t="shared" si="8"/>
        <v/>
      </c>
      <c r="L168" s="9" t="str">
        <f>IF(AND(I168="Ja",Inddata!I174=""),10,IF(I168="Ja",Inddata!I174,""))</f>
        <v/>
      </c>
      <c r="M168" s="21" t="str">
        <f>IF(AND(I168="Ja",Inddata!J174=""),2,IF(I168="Ja",Inddata!J174,""))</f>
        <v/>
      </c>
      <c r="N168" s="4" t="str">
        <f>IF(AND(I168="Ja",Inddata!K174=""),"Nej",IF(I168="Ja",Inddata!K174,""))</f>
        <v/>
      </c>
      <c r="O168" s="6" t="str">
        <f>IF(AND(I168="Ja",Inddata!L174=""),3.5,IF(I168="Ja",Inddata!L174,""))</f>
        <v/>
      </c>
      <c r="P168" s="6" t="str">
        <f>IF(AND(I168="Ja",Inddata!M174=""),0.5,IF(I168="Ja",Inddata!M174,""))</f>
        <v/>
      </c>
      <c r="Q168" s="21" t="str">
        <f>IF(AND(I168="Ja",Inddata!N174=""),2,IF(I168="Ja",Inddata!N174,""))</f>
        <v/>
      </c>
      <c r="R168" s="4" t="str">
        <f>IF(AND(I168="Ja",Inddata!O174=""),"Nej",IF(I168="Ja",Inddata!O174,""))</f>
        <v/>
      </c>
      <c r="S168" s="4" t="str">
        <f>IF(AND(I168="Ja",Inddata!P174=""),"Nej",IF(I168="Ja",Inddata!P174,""))</f>
        <v/>
      </c>
      <c r="T168" s="21" t="str">
        <f>IF(AND(I168="Ja",Inddata!Q174=""),0,IF(I168="Ja",Inddata!Q174,""))</f>
        <v/>
      </c>
      <c r="U168" s="22" t="str">
        <f>IF(AND(I168="Ja",Inddata!R174=""),80,IF(I168="Ja",Inddata!R174,""))</f>
        <v/>
      </c>
    </row>
    <row r="169" spans="1:21" x14ac:dyDescent="0.3">
      <c r="A169" s="4" t="str">
        <f>IF(Inddata!A175="","",Inddata!A175)</f>
        <v/>
      </c>
      <c r="B169" s="4" t="str">
        <f>IF(Inddata!B175="","",Inddata!B175)</f>
        <v/>
      </c>
      <c r="C169" s="4" t="str">
        <f>IF(Inddata!C175="","",Inddata!C175)</f>
        <v/>
      </c>
      <c r="D169" s="4" t="str">
        <f>IF(Inddata!D175="","",Inddata!D175)</f>
        <v/>
      </c>
      <c r="E169" s="4" t="str">
        <f>IF(Inddata!E175="","",Inddata!E175)</f>
        <v/>
      </c>
      <c r="F169" s="4" t="str">
        <f>IF(Inddata!F175="","",Inddata!F175)</f>
        <v/>
      </c>
      <c r="G169" s="20" t="str">
        <f>IF(Inddata!G175=0,"",Inddata!G175)</f>
        <v/>
      </c>
      <c r="H169" s="9" t="str">
        <f>IF(Inddata!H175="","",Inddata!H175)</f>
        <v/>
      </c>
      <c r="I169" s="4" t="str">
        <f t="shared" si="6"/>
        <v>Nej</v>
      </c>
      <c r="J169" s="20" t="str">
        <f t="shared" si="7"/>
        <v/>
      </c>
      <c r="K169" s="9" t="str">
        <f t="shared" si="8"/>
        <v/>
      </c>
      <c r="L169" s="9" t="str">
        <f>IF(AND(I169="Ja",Inddata!I175=""),10,IF(I169="Ja",Inddata!I175,""))</f>
        <v/>
      </c>
      <c r="M169" s="21" t="str">
        <f>IF(AND(I169="Ja",Inddata!J175=""),2,IF(I169="Ja",Inddata!J175,""))</f>
        <v/>
      </c>
      <c r="N169" s="4" t="str">
        <f>IF(AND(I169="Ja",Inddata!K175=""),"Nej",IF(I169="Ja",Inddata!K175,""))</f>
        <v/>
      </c>
      <c r="O169" s="6" t="str">
        <f>IF(AND(I169="Ja",Inddata!L175=""),3.5,IF(I169="Ja",Inddata!L175,""))</f>
        <v/>
      </c>
      <c r="P169" s="6" t="str">
        <f>IF(AND(I169="Ja",Inddata!M175=""),0.5,IF(I169="Ja",Inddata!M175,""))</f>
        <v/>
      </c>
      <c r="Q169" s="21" t="str">
        <f>IF(AND(I169="Ja",Inddata!N175=""),2,IF(I169="Ja",Inddata!N175,""))</f>
        <v/>
      </c>
      <c r="R169" s="4" t="str">
        <f>IF(AND(I169="Ja",Inddata!O175=""),"Nej",IF(I169="Ja",Inddata!O175,""))</f>
        <v/>
      </c>
      <c r="S169" s="4" t="str">
        <f>IF(AND(I169="Ja",Inddata!P175=""),"Nej",IF(I169="Ja",Inddata!P175,""))</f>
        <v/>
      </c>
      <c r="T169" s="21" t="str">
        <f>IF(AND(I169="Ja",Inddata!Q175=""),0,IF(I169="Ja",Inddata!Q175,""))</f>
        <v/>
      </c>
      <c r="U169" s="22" t="str">
        <f>IF(AND(I169="Ja",Inddata!R175=""),80,IF(I169="Ja",Inddata!R175,""))</f>
        <v/>
      </c>
    </row>
    <row r="170" spans="1:21" x14ac:dyDescent="0.3">
      <c r="A170" s="4" t="str">
        <f>IF(Inddata!A176="","",Inddata!A176)</f>
        <v/>
      </c>
      <c r="B170" s="4" t="str">
        <f>IF(Inddata!B176="","",Inddata!B176)</f>
        <v/>
      </c>
      <c r="C170" s="4" t="str">
        <f>IF(Inddata!C176="","",Inddata!C176)</f>
        <v/>
      </c>
      <c r="D170" s="4" t="str">
        <f>IF(Inddata!D176="","",Inddata!D176)</f>
        <v/>
      </c>
      <c r="E170" s="4" t="str">
        <f>IF(Inddata!E176="","",Inddata!E176)</f>
        <v/>
      </c>
      <c r="F170" s="4" t="str">
        <f>IF(Inddata!F176="","",Inddata!F176)</f>
        <v/>
      </c>
      <c r="G170" s="20" t="str">
        <f>IF(Inddata!G176=0,"",Inddata!G176)</f>
        <v/>
      </c>
      <c r="H170" s="9" t="str">
        <f>IF(Inddata!H176="","",Inddata!H176)</f>
        <v/>
      </c>
      <c r="I170" s="4" t="str">
        <f t="shared" si="6"/>
        <v>Nej</v>
      </c>
      <c r="J170" s="20" t="str">
        <f t="shared" si="7"/>
        <v/>
      </c>
      <c r="K170" s="9" t="str">
        <f t="shared" si="8"/>
        <v/>
      </c>
      <c r="L170" s="9" t="str">
        <f>IF(AND(I170="Ja",Inddata!I176=""),10,IF(I170="Ja",Inddata!I176,""))</f>
        <v/>
      </c>
      <c r="M170" s="21" t="str">
        <f>IF(AND(I170="Ja",Inddata!J176=""),2,IF(I170="Ja",Inddata!J176,""))</f>
        <v/>
      </c>
      <c r="N170" s="4" t="str">
        <f>IF(AND(I170="Ja",Inddata!K176=""),"Nej",IF(I170="Ja",Inddata!K176,""))</f>
        <v/>
      </c>
      <c r="O170" s="6" t="str">
        <f>IF(AND(I170="Ja",Inddata!L176=""),3.5,IF(I170="Ja",Inddata!L176,""))</f>
        <v/>
      </c>
      <c r="P170" s="6" t="str">
        <f>IF(AND(I170="Ja",Inddata!M176=""),0.5,IF(I170="Ja",Inddata!M176,""))</f>
        <v/>
      </c>
      <c r="Q170" s="21" t="str">
        <f>IF(AND(I170="Ja",Inddata!N176=""),2,IF(I170="Ja",Inddata!N176,""))</f>
        <v/>
      </c>
      <c r="R170" s="4" t="str">
        <f>IF(AND(I170="Ja",Inddata!O176=""),"Nej",IF(I170="Ja",Inddata!O176,""))</f>
        <v/>
      </c>
      <c r="S170" s="4" t="str">
        <f>IF(AND(I170="Ja",Inddata!P176=""),"Nej",IF(I170="Ja",Inddata!P176,""))</f>
        <v/>
      </c>
      <c r="T170" s="21" t="str">
        <f>IF(AND(I170="Ja",Inddata!Q176=""),0,IF(I170="Ja",Inddata!Q176,""))</f>
        <v/>
      </c>
      <c r="U170" s="22" t="str">
        <f>IF(AND(I170="Ja",Inddata!R176=""),80,IF(I170="Ja",Inddata!R176,""))</f>
        <v/>
      </c>
    </row>
    <row r="171" spans="1:21" x14ac:dyDescent="0.3">
      <c r="A171" s="4" t="str">
        <f>IF(Inddata!A177="","",Inddata!A177)</f>
        <v/>
      </c>
      <c r="B171" s="4" t="str">
        <f>IF(Inddata!B177="","",Inddata!B177)</f>
        <v/>
      </c>
      <c r="C171" s="4" t="str">
        <f>IF(Inddata!C177="","",Inddata!C177)</f>
        <v/>
      </c>
      <c r="D171" s="4" t="str">
        <f>IF(Inddata!D177="","",Inddata!D177)</f>
        <v/>
      </c>
      <c r="E171" s="4" t="str">
        <f>IF(Inddata!E177="","",Inddata!E177)</f>
        <v/>
      </c>
      <c r="F171" s="4" t="str">
        <f>IF(Inddata!F177="","",Inddata!F177)</f>
        <v/>
      </c>
      <c r="G171" s="20" t="str">
        <f>IF(Inddata!G177=0,"",Inddata!G177)</f>
        <v/>
      </c>
      <c r="H171" s="9" t="str">
        <f>IF(Inddata!H177="","",Inddata!H177)</f>
        <v/>
      </c>
      <c r="I171" s="4" t="str">
        <f t="shared" si="6"/>
        <v>Nej</v>
      </c>
      <c r="J171" s="20" t="str">
        <f t="shared" si="7"/>
        <v/>
      </c>
      <c r="K171" s="9" t="str">
        <f t="shared" si="8"/>
        <v/>
      </c>
      <c r="L171" s="9" t="str">
        <f>IF(AND(I171="Ja",Inddata!I177=""),10,IF(I171="Ja",Inddata!I177,""))</f>
        <v/>
      </c>
      <c r="M171" s="21" t="str">
        <f>IF(AND(I171="Ja",Inddata!J177=""),2,IF(I171="Ja",Inddata!J177,""))</f>
        <v/>
      </c>
      <c r="N171" s="4" t="str">
        <f>IF(AND(I171="Ja",Inddata!K177=""),"Nej",IF(I171="Ja",Inddata!K177,""))</f>
        <v/>
      </c>
      <c r="O171" s="6" t="str">
        <f>IF(AND(I171="Ja",Inddata!L177=""),3.5,IF(I171="Ja",Inddata!L177,""))</f>
        <v/>
      </c>
      <c r="P171" s="6" t="str">
        <f>IF(AND(I171="Ja",Inddata!M177=""),0.5,IF(I171="Ja",Inddata!M177,""))</f>
        <v/>
      </c>
      <c r="Q171" s="21" t="str">
        <f>IF(AND(I171="Ja",Inddata!N177=""),2,IF(I171="Ja",Inddata!N177,""))</f>
        <v/>
      </c>
      <c r="R171" s="4" t="str">
        <f>IF(AND(I171="Ja",Inddata!O177=""),"Nej",IF(I171="Ja",Inddata!O177,""))</f>
        <v/>
      </c>
      <c r="S171" s="4" t="str">
        <f>IF(AND(I171="Ja",Inddata!P177=""),"Nej",IF(I171="Ja",Inddata!P177,""))</f>
        <v/>
      </c>
      <c r="T171" s="21" t="str">
        <f>IF(AND(I171="Ja",Inddata!Q177=""),0,IF(I171="Ja",Inddata!Q177,""))</f>
        <v/>
      </c>
      <c r="U171" s="22" t="str">
        <f>IF(AND(I171="Ja",Inddata!R177=""),80,IF(I171="Ja",Inddata!R177,""))</f>
        <v/>
      </c>
    </row>
    <row r="172" spans="1:21" x14ac:dyDescent="0.3">
      <c r="A172" s="4" t="str">
        <f>IF(Inddata!A178="","",Inddata!A178)</f>
        <v/>
      </c>
      <c r="B172" s="4" t="str">
        <f>IF(Inddata!B178="","",Inddata!B178)</f>
        <v/>
      </c>
      <c r="C172" s="4" t="str">
        <f>IF(Inddata!C178="","",Inddata!C178)</f>
        <v/>
      </c>
      <c r="D172" s="4" t="str">
        <f>IF(Inddata!D178="","",Inddata!D178)</f>
        <v/>
      </c>
      <c r="E172" s="4" t="str">
        <f>IF(Inddata!E178="","",Inddata!E178)</f>
        <v/>
      </c>
      <c r="F172" s="4" t="str">
        <f>IF(Inddata!F178="","",Inddata!F178)</f>
        <v/>
      </c>
      <c r="G172" s="20" t="str">
        <f>IF(Inddata!G178=0,"",Inddata!G178)</f>
        <v/>
      </c>
      <c r="H172" s="9" t="str">
        <f>IF(Inddata!H178="","",Inddata!H178)</f>
        <v/>
      </c>
      <c r="I172" s="4" t="str">
        <f t="shared" si="6"/>
        <v>Nej</v>
      </c>
      <c r="J172" s="20" t="str">
        <f t="shared" si="7"/>
        <v/>
      </c>
      <c r="K172" s="9" t="str">
        <f t="shared" si="8"/>
        <v/>
      </c>
      <c r="L172" s="9" t="str">
        <f>IF(AND(I172="Ja",Inddata!I178=""),10,IF(I172="Ja",Inddata!I178,""))</f>
        <v/>
      </c>
      <c r="M172" s="21" t="str">
        <f>IF(AND(I172="Ja",Inddata!J178=""),2,IF(I172="Ja",Inddata!J178,""))</f>
        <v/>
      </c>
      <c r="N172" s="4" t="str">
        <f>IF(AND(I172="Ja",Inddata!K178=""),"Nej",IF(I172="Ja",Inddata!K178,""))</f>
        <v/>
      </c>
      <c r="O172" s="6" t="str">
        <f>IF(AND(I172="Ja",Inddata!L178=""),3.5,IF(I172="Ja",Inddata!L178,""))</f>
        <v/>
      </c>
      <c r="P172" s="6" t="str">
        <f>IF(AND(I172="Ja",Inddata!M178=""),0.5,IF(I172="Ja",Inddata!M178,""))</f>
        <v/>
      </c>
      <c r="Q172" s="21" t="str">
        <f>IF(AND(I172="Ja",Inddata!N178=""),2,IF(I172="Ja",Inddata!N178,""))</f>
        <v/>
      </c>
      <c r="R172" s="4" t="str">
        <f>IF(AND(I172="Ja",Inddata!O178=""),"Nej",IF(I172="Ja",Inddata!O178,""))</f>
        <v/>
      </c>
      <c r="S172" s="4" t="str">
        <f>IF(AND(I172="Ja",Inddata!P178=""),"Nej",IF(I172="Ja",Inddata!P178,""))</f>
        <v/>
      </c>
      <c r="T172" s="21" t="str">
        <f>IF(AND(I172="Ja",Inddata!Q178=""),0,IF(I172="Ja",Inddata!Q178,""))</f>
        <v/>
      </c>
      <c r="U172" s="22" t="str">
        <f>IF(AND(I172="Ja",Inddata!R178=""),80,IF(I172="Ja",Inddata!R178,""))</f>
        <v/>
      </c>
    </row>
    <row r="173" spans="1:21" x14ac:dyDescent="0.3">
      <c r="A173" s="4" t="str">
        <f>IF(Inddata!A179="","",Inddata!A179)</f>
        <v/>
      </c>
      <c r="B173" s="4" t="str">
        <f>IF(Inddata!B179="","",Inddata!B179)</f>
        <v/>
      </c>
      <c r="C173" s="4" t="str">
        <f>IF(Inddata!C179="","",Inddata!C179)</f>
        <v/>
      </c>
      <c r="D173" s="4" t="str">
        <f>IF(Inddata!D179="","",Inddata!D179)</f>
        <v/>
      </c>
      <c r="E173" s="4" t="str">
        <f>IF(Inddata!E179="","",Inddata!E179)</f>
        <v/>
      </c>
      <c r="F173" s="4" t="str">
        <f>IF(Inddata!F179="","",Inddata!F179)</f>
        <v/>
      </c>
      <c r="G173" s="20" t="str">
        <f>IF(Inddata!G179=0,"",Inddata!G179)</f>
        <v/>
      </c>
      <c r="H173" s="9" t="str">
        <f>IF(Inddata!H179="","",Inddata!H179)</f>
        <v/>
      </c>
      <c r="I173" s="4" t="str">
        <f t="shared" si="6"/>
        <v>Nej</v>
      </c>
      <c r="J173" s="20" t="str">
        <f t="shared" si="7"/>
        <v/>
      </c>
      <c r="K173" s="9" t="str">
        <f t="shared" si="8"/>
        <v/>
      </c>
      <c r="L173" s="9" t="str">
        <f>IF(AND(I173="Ja",Inddata!I179=""),10,IF(I173="Ja",Inddata!I179,""))</f>
        <v/>
      </c>
      <c r="M173" s="21" t="str">
        <f>IF(AND(I173="Ja",Inddata!J179=""),2,IF(I173="Ja",Inddata!J179,""))</f>
        <v/>
      </c>
      <c r="N173" s="4" t="str">
        <f>IF(AND(I173="Ja",Inddata!K179=""),"Nej",IF(I173="Ja",Inddata!K179,""))</f>
        <v/>
      </c>
      <c r="O173" s="6" t="str">
        <f>IF(AND(I173="Ja",Inddata!L179=""),3.5,IF(I173="Ja",Inddata!L179,""))</f>
        <v/>
      </c>
      <c r="P173" s="6" t="str">
        <f>IF(AND(I173="Ja",Inddata!M179=""),0.5,IF(I173="Ja",Inddata!M179,""))</f>
        <v/>
      </c>
      <c r="Q173" s="21" t="str">
        <f>IF(AND(I173="Ja",Inddata!N179=""),2,IF(I173="Ja",Inddata!N179,""))</f>
        <v/>
      </c>
      <c r="R173" s="4" t="str">
        <f>IF(AND(I173="Ja",Inddata!O179=""),"Nej",IF(I173="Ja",Inddata!O179,""))</f>
        <v/>
      </c>
      <c r="S173" s="4" t="str">
        <f>IF(AND(I173="Ja",Inddata!P179=""),"Nej",IF(I173="Ja",Inddata!P179,""))</f>
        <v/>
      </c>
      <c r="T173" s="21" t="str">
        <f>IF(AND(I173="Ja",Inddata!Q179=""),0,IF(I173="Ja",Inddata!Q179,""))</f>
        <v/>
      </c>
      <c r="U173" s="22" t="str">
        <f>IF(AND(I173="Ja",Inddata!R179=""),80,IF(I173="Ja",Inddata!R179,""))</f>
        <v/>
      </c>
    </row>
    <row r="174" spans="1:21" x14ac:dyDescent="0.3">
      <c r="A174" s="4" t="str">
        <f>IF(Inddata!A180="","",Inddata!A180)</f>
        <v/>
      </c>
      <c r="B174" s="4" t="str">
        <f>IF(Inddata!B180="","",Inddata!B180)</f>
        <v/>
      </c>
      <c r="C174" s="4" t="str">
        <f>IF(Inddata!C180="","",Inddata!C180)</f>
        <v/>
      </c>
      <c r="D174" s="4" t="str">
        <f>IF(Inddata!D180="","",Inddata!D180)</f>
        <v/>
      </c>
      <c r="E174" s="4" t="str">
        <f>IF(Inddata!E180="","",Inddata!E180)</f>
        <v/>
      </c>
      <c r="F174" s="4" t="str">
        <f>IF(Inddata!F180="","",Inddata!F180)</f>
        <v/>
      </c>
      <c r="G174" s="20" t="str">
        <f>IF(Inddata!G180=0,"",Inddata!G180)</f>
        <v/>
      </c>
      <c r="H174" s="9" t="str">
        <f>IF(Inddata!H180="","",Inddata!H180)</f>
        <v/>
      </c>
      <c r="I174" s="4" t="str">
        <f t="shared" si="6"/>
        <v>Nej</v>
      </c>
      <c r="J174" s="20" t="str">
        <f t="shared" si="7"/>
        <v/>
      </c>
      <c r="K174" s="9" t="str">
        <f t="shared" si="8"/>
        <v/>
      </c>
      <c r="L174" s="9" t="str">
        <f>IF(AND(I174="Ja",Inddata!I180=""),10,IF(I174="Ja",Inddata!I180,""))</f>
        <v/>
      </c>
      <c r="M174" s="21" t="str">
        <f>IF(AND(I174="Ja",Inddata!J180=""),2,IF(I174="Ja",Inddata!J180,""))</f>
        <v/>
      </c>
      <c r="N174" s="4" t="str">
        <f>IF(AND(I174="Ja",Inddata!K180=""),"Nej",IF(I174="Ja",Inddata!K180,""))</f>
        <v/>
      </c>
      <c r="O174" s="6" t="str">
        <f>IF(AND(I174="Ja",Inddata!L180=""),3.5,IF(I174="Ja",Inddata!L180,""))</f>
        <v/>
      </c>
      <c r="P174" s="6" t="str">
        <f>IF(AND(I174="Ja",Inddata!M180=""),0.5,IF(I174="Ja",Inddata!M180,""))</f>
        <v/>
      </c>
      <c r="Q174" s="21" t="str">
        <f>IF(AND(I174="Ja",Inddata!N180=""),2,IF(I174="Ja",Inddata!N180,""))</f>
        <v/>
      </c>
      <c r="R174" s="4" t="str">
        <f>IF(AND(I174="Ja",Inddata!O180=""),"Nej",IF(I174="Ja",Inddata!O180,""))</f>
        <v/>
      </c>
      <c r="S174" s="4" t="str">
        <f>IF(AND(I174="Ja",Inddata!P180=""),"Nej",IF(I174="Ja",Inddata!P180,""))</f>
        <v/>
      </c>
      <c r="T174" s="21" t="str">
        <f>IF(AND(I174="Ja",Inddata!Q180=""),0,IF(I174="Ja",Inddata!Q180,""))</f>
        <v/>
      </c>
      <c r="U174" s="22" t="str">
        <f>IF(AND(I174="Ja",Inddata!R180=""),80,IF(I174="Ja",Inddata!R180,""))</f>
        <v/>
      </c>
    </row>
    <row r="175" spans="1:21" x14ac:dyDescent="0.3">
      <c r="A175" s="4" t="str">
        <f>IF(Inddata!A181="","",Inddata!A181)</f>
        <v/>
      </c>
      <c r="B175" s="4" t="str">
        <f>IF(Inddata!B181="","",Inddata!B181)</f>
        <v/>
      </c>
      <c r="C175" s="4" t="str">
        <f>IF(Inddata!C181="","",Inddata!C181)</f>
        <v/>
      </c>
      <c r="D175" s="4" t="str">
        <f>IF(Inddata!D181="","",Inddata!D181)</f>
        <v/>
      </c>
      <c r="E175" s="4" t="str">
        <f>IF(Inddata!E181="","",Inddata!E181)</f>
        <v/>
      </c>
      <c r="F175" s="4" t="str">
        <f>IF(Inddata!F181="","",Inddata!F181)</f>
        <v/>
      </c>
      <c r="G175" s="20" t="str">
        <f>IF(Inddata!G181=0,"",Inddata!G181)</f>
        <v/>
      </c>
      <c r="H175" s="9" t="str">
        <f>IF(Inddata!H181="","",Inddata!H181)</f>
        <v/>
      </c>
      <c r="I175" s="4" t="str">
        <f t="shared" si="6"/>
        <v>Nej</v>
      </c>
      <c r="J175" s="20" t="str">
        <f t="shared" si="7"/>
        <v/>
      </c>
      <c r="K175" s="9" t="str">
        <f t="shared" si="8"/>
        <v/>
      </c>
      <c r="L175" s="9" t="str">
        <f>IF(AND(I175="Ja",Inddata!I181=""),10,IF(I175="Ja",Inddata!I181,""))</f>
        <v/>
      </c>
      <c r="M175" s="21" t="str">
        <f>IF(AND(I175="Ja",Inddata!J181=""),2,IF(I175="Ja",Inddata!J181,""))</f>
        <v/>
      </c>
      <c r="N175" s="4" t="str">
        <f>IF(AND(I175="Ja",Inddata!K181=""),"Nej",IF(I175="Ja",Inddata!K181,""))</f>
        <v/>
      </c>
      <c r="O175" s="6" t="str">
        <f>IF(AND(I175="Ja",Inddata!L181=""),3.5,IF(I175="Ja",Inddata!L181,""))</f>
        <v/>
      </c>
      <c r="P175" s="6" t="str">
        <f>IF(AND(I175="Ja",Inddata!M181=""),0.5,IF(I175="Ja",Inddata!M181,""))</f>
        <v/>
      </c>
      <c r="Q175" s="21" t="str">
        <f>IF(AND(I175="Ja",Inddata!N181=""),2,IF(I175="Ja",Inddata!N181,""))</f>
        <v/>
      </c>
      <c r="R175" s="4" t="str">
        <f>IF(AND(I175="Ja",Inddata!O181=""),"Nej",IF(I175="Ja",Inddata!O181,""))</f>
        <v/>
      </c>
      <c r="S175" s="4" t="str">
        <f>IF(AND(I175="Ja",Inddata!P181=""),"Nej",IF(I175="Ja",Inddata!P181,""))</f>
        <v/>
      </c>
      <c r="T175" s="21" t="str">
        <f>IF(AND(I175="Ja",Inddata!Q181=""),0,IF(I175="Ja",Inddata!Q181,""))</f>
        <v/>
      </c>
      <c r="U175" s="22" t="str">
        <f>IF(AND(I175="Ja",Inddata!R181=""),80,IF(I175="Ja",Inddata!R181,""))</f>
        <v/>
      </c>
    </row>
    <row r="176" spans="1:21" x14ac:dyDescent="0.3">
      <c r="A176" s="4" t="str">
        <f>IF(Inddata!A182="","",Inddata!A182)</f>
        <v/>
      </c>
      <c r="B176" s="4" t="str">
        <f>IF(Inddata!B182="","",Inddata!B182)</f>
        <v/>
      </c>
      <c r="C176" s="4" t="str">
        <f>IF(Inddata!C182="","",Inddata!C182)</f>
        <v/>
      </c>
      <c r="D176" s="4" t="str">
        <f>IF(Inddata!D182="","",Inddata!D182)</f>
        <v/>
      </c>
      <c r="E176" s="4" t="str">
        <f>IF(Inddata!E182="","",Inddata!E182)</f>
        <v/>
      </c>
      <c r="F176" s="4" t="str">
        <f>IF(Inddata!F182="","",Inddata!F182)</f>
        <v/>
      </c>
      <c r="G176" s="20" t="str">
        <f>IF(Inddata!G182=0,"",Inddata!G182)</f>
        <v/>
      </c>
      <c r="H176" s="9" t="str">
        <f>IF(Inddata!H182="","",Inddata!H182)</f>
        <v/>
      </c>
      <c r="I176" s="4" t="str">
        <f t="shared" si="6"/>
        <v>Nej</v>
      </c>
      <c r="J176" s="20" t="str">
        <f t="shared" si="7"/>
        <v/>
      </c>
      <c r="K176" s="9" t="str">
        <f t="shared" si="8"/>
        <v/>
      </c>
      <c r="L176" s="9" t="str">
        <f>IF(AND(I176="Ja",Inddata!I182=""),10,IF(I176="Ja",Inddata!I182,""))</f>
        <v/>
      </c>
      <c r="M176" s="21" t="str">
        <f>IF(AND(I176="Ja",Inddata!J182=""),2,IF(I176="Ja",Inddata!J182,""))</f>
        <v/>
      </c>
      <c r="N176" s="4" t="str">
        <f>IF(AND(I176="Ja",Inddata!K182=""),"Nej",IF(I176="Ja",Inddata!K182,""))</f>
        <v/>
      </c>
      <c r="O176" s="6" t="str">
        <f>IF(AND(I176="Ja",Inddata!L182=""),3.5,IF(I176="Ja",Inddata!L182,""))</f>
        <v/>
      </c>
      <c r="P176" s="6" t="str">
        <f>IF(AND(I176="Ja",Inddata!M182=""),0.5,IF(I176="Ja",Inddata!M182,""))</f>
        <v/>
      </c>
      <c r="Q176" s="21" t="str">
        <f>IF(AND(I176="Ja",Inddata!N182=""),2,IF(I176="Ja",Inddata!N182,""))</f>
        <v/>
      </c>
      <c r="R176" s="4" t="str">
        <f>IF(AND(I176="Ja",Inddata!O182=""),"Nej",IF(I176="Ja",Inddata!O182,""))</f>
        <v/>
      </c>
      <c r="S176" s="4" t="str">
        <f>IF(AND(I176="Ja",Inddata!P182=""),"Nej",IF(I176="Ja",Inddata!P182,""))</f>
        <v/>
      </c>
      <c r="T176" s="21" t="str">
        <f>IF(AND(I176="Ja",Inddata!Q182=""),0,IF(I176="Ja",Inddata!Q182,""))</f>
        <v/>
      </c>
      <c r="U176" s="22" t="str">
        <f>IF(AND(I176="Ja",Inddata!R182=""),80,IF(I176="Ja",Inddata!R182,""))</f>
        <v/>
      </c>
    </row>
    <row r="177" spans="1:21" x14ac:dyDescent="0.3">
      <c r="A177" s="4" t="str">
        <f>IF(Inddata!A183="","",Inddata!A183)</f>
        <v/>
      </c>
      <c r="B177" s="4" t="str">
        <f>IF(Inddata!B183="","",Inddata!B183)</f>
        <v/>
      </c>
      <c r="C177" s="4" t="str">
        <f>IF(Inddata!C183="","",Inddata!C183)</f>
        <v/>
      </c>
      <c r="D177" s="4" t="str">
        <f>IF(Inddata!D183="","",Inddata!D183)</f>
        <v/>
      </c>
      <c r="E177" s="4" t="str">
        <f>IF(Inddata!E183="","",Inddata!E183)</f>
        <v/>
      </c>
      <c r="F177" s="4" t="str">
        <f>IF(Inddata!F183="","",Inddata!F183)</f>
        <v/>
      </c>
      <c r="G177" s="20" t="str">
        <f>IF(Inddata!G183=0,"",Inddata!G183)</f>
        <v/>
      </c>
      <c r="H177" s="9" t="str">
        <f>IF(Inddata!H183="","",Inddata!H183)</f>
        <v/>
      </c>
      <c r="I177" s="4" t="str">
        <f t="shared" si="6"/>
        <v>Nej</v>
      </c>
      <c r="J177" s="20" t="str">
        <f t="shared" si="7"/>
        <v/>
      </c>
      <c r="K177" s="9" t="str">
        <f t="shared" si="8"/>
        <v/>
      </c>
      <c r="L177" s="9" t="str">
        <f>IF(AND(I177="Ja",Inddata!I183=""),10,IF(I177="Ja",Inddata!I183,""))</f>
        <v/>
      </c>
      <c r="M177" s="21" t="str">
        <f>IF(AND(I177="Ja",Inddata!J183=""),2,IF(I177="Ja",Inddata!J183,""))</f>
        <v/>
      </c>
      <c r="N177" s="4" t="str">
        <f>IF(AND(I177="Ja",Inddata!K183=""),"Nej",IF(I177="Ja",Inddata!K183,""))</f>
        <v/>
      </c>
      <c r="O177" s="6" t="str">
        <f>IF(AND(I177="Ja",Inddata!L183=""),3.5,IF(I177="Ja",Inddata!L183,""))</f>
        <v/>
      </c>
      <c r="P177" s="6" t="str">
        <f>IF(AND(I177="Ja",Inddata!M183=""),0.5,IF(I177="Ja",Inddata!M183,""))</f>
        <v/>
      </c>
      <c r="Q177" s="21" t="str">
        <f>IF(AND(I177="Ja",Inddata!N183=""),2,IF(I177="Ja",Inddata!N183,""))</f>
        <v/>
      </c>
      <c r="R177" s="4" t="str">
        <f>IF(AND(I177="Ja",Inddata!O183=""),"Nej",IF(I177="Ja",Inddata!O183,""))</f>
        <v/>
      </c>
      <c r="S177" s="4" t="str">
        <f>IF(AND(I177="Ja",Inddata!P183=""),"Nej",IF(I177="Ja",Inddata!P183,""))</f>
        <v/>
      </c>
      <c r="T177" s="21" t="str">
        <f>IF(AND(I177="Ja",Inddata!Q183=""),0,IF(I177="Ja",Inddata!Q183,""))</f>
        <v/>
      </c>
      <c r="U177" s="22" t="str">
        <f>IF(AND(I177="Ja",Inddata!R183=""),80,IF(I177="Ja",Inddata!R183,""))</f>
        <v/>
      </c>
    </row>
    <row r="178" spans="1:21" x14ac:dyDescent="0.3">
      <c r="A178" s="4" t="str">
        <f>IF(Inddata!A184="","",Inddata!A184)</f>
        <v/>
      </c>
      <c r="B178" s="4" t="str">
        <f>IF(Inddata!B184="","",Inddata!B184)</f>
        <v/>
      </c>
      <c r="C178" s="4" t="str">
        <f>IF(Inddata!C184="","",Inddata!C184)</f>
        <v/>
      </c>
      <c r="D178" s="4" t="str">
        <f>IF(Inddata!D184="","",Inddata!D184)</f>
        <v/>
      </c>
      <c r="E178" s="4" t="str">
        <f>IF(Inddata!E184="","",Inddata!E184)</f>
        <v/>
      </c>
      <c r="F178" s="4" t="str">
        <f>IF(Inddata!F184="","",Inddata!F184)</f>
        <v/>
      </c>
      <c r="G178" s="20" t="str">
        <f>IF(Inddata!G184=0,"",Inddata!G184)</f>
        <v/>
      </c>
      <c r="H178" s="9" t="str">
        <f>IF(Inddata!H184="","",Inddata!H184)</f>
        <v/>
      </c>
      <c r="I178" s="4" t="str">
        <f t="shared" si="6"/>
        <v>Nej</v>
      </c>
      <c r="J178" s="20" t="str">
        <f t="shared" si="7"/>
        <v/>
      </c>
      <c r="K178" s="9" t="str">
        <f t="shared" si="8"/>
        <v/>
      </c>
      <c r="L178" s="9" t="str">
        <f>IF(AND(I178="Ja",Inddata!I184=""),10,IF(I178="Ja",Inddata!I184,""))</f>
        <v/>
      </c>
      <c r="M178" s="21" t="str">
        <f>IF(AND(I178="Ja",Inddata!J184=""),2,IF(I178="Ja",Inddata!J184,""))</f>
        <v/>
      </c>
      <c r="N178" s="4" t="str">
        <f>IF(AND(I178="Ja",Inddata!K184=""),"Nej",IF(I178="Ja",Inddata!K184,""))</f>
        <v/>
      </c>
      <c r="O178" s="6" t="str">
        <f>IF(AND(I178="Ja",Inddata!L184=""),3.5,IF(I178="Ja",Inddata!L184,""))</f>
        <v/>
      </c>
      <c r="P178" s="6" t="str">
        <f>IF(AND(I178="Ja",Inddata!M184=""),0.5,IF(I178="Ja",Inddata!M184,""))</f>
        <v/>
      </c>
      <c r="Q178" s="21" t="str">
        <f>IF(AND(I178="Ja",Inddata!N184=""),2,IF(I178="Ja",Inddata!N184,""))</f>
        <v/>
      </c>
      <c r="R178" s="4" t="str">
        <f>IF(AND(I178="Ja",Inddata!O184=""),"Nej",IF(I178="Ja",Inddata!O184,""))</f>
        <v/>
      </c>
      <c r="S178" s="4" t="str">
        <f>IF(AND(I178="Ja",Inddata!P184=""),"Nej",IF(I178="Ja",Inddata!P184,""))</f>
        <v/>
      </c>
      <c r="T178" s="21" t="str">
        <f>IF(AND(I178="Ja",Inddata!Q184=""),0,IF(I178="Ja",Inddata!Q184,""))</f>
        <v/>
      </c>
      <c r="U178" s="22" t="str">
        <f>IF(AND(I178="Ja",Inddata!R184=""),80,IF(I178="Ja",Inddata!R184,""))</f>
        <v/>
      </c>
    </row>
    <row r="179" spans="1:21" x14ac:dyDescent="0.3">
      <c r="A179" s="4" t="str">
        <f>IF(Inddata!A185="","",Inddata!A185)</f>
        <v/>
      </c>
      <c r="B179" s="4" t="str">
        <f>IF(Inddata!B185="","",Inddata!B185)</f>
        <v/>
      </c>
      <c r="C179" s="4" t="str">
        <f>IF(Inddata!C185="","",Inddata!C185)</f>
        <v/>
      </c>
      <c r="D179" s="4" t="str">
        <f>IF(Inddata!D185="","",Inddata!D185)</f>
        <v/>
      </c>
      <c r="E179" s="4" t="str">
        <f>IF(Inddata!E185="","",Inddata!E185)</f>
        <v/>
      </c>
      <c r="F179" s="4" t="str">
        <f>IF(Inddata!F185="","",Inddata!F185)</f>
        <v/>
      </c>
      <c r="G179" s="20" t="str">
        <f>IF(Inddata!G185=0,"",Inddata!G185)</f>
        <v/>
      </c>
      <c r="H179" s="9" t="str">
        <f>IF(Inddata!H185="","",Inddata!H185)</f>
        <v/>
      </c>
      <c r="I179" s="4" t="str">
        <f t="shared" si="6"/>
        <v>Nej</v>
      </c>
      <c r="J179" s="20" t="str">
        <f t="shared" si="7"/>
        <v/>
      </c>
      <c r="K179" s="9" t="str">
        <f t="shared" si="8"/>
        <v/>
      </c>
      <c r="L179" s="9" t="str">
        <f>IF(AND(I179="Ja",Inddata!I185=""),10,IF(I179="Ja",Inddata!I185,""))</f>
        <v/>
      </c>
      <c r="M179" s="21" t="str">
        <f>IF(AND(I179="Ja",Inddata!J185=""),2,IF(I179="Ja",Inddata!J185,""))</f>
        <v/>
      </c>
      <c r="N179" s="4" t="str">
        <f>IF(AND(I179="Ja",Inddata!K185=""),"Nej",IF(I179="Ja",Inddata!K185,""))</f>
        <v/>
      </c>
      <c r="O179" s="6" t="str">
        <f>IF(AND(I179="Ja",Inddata!L185=""),3.5,IF(I179="Ja",Inddata!L185,""))</f>
        <v/>
      </c>
      <c r="P179" s="6" t="str">
        <f>IF(AND(I179="Ja",Inddata!M185=""),0.5,IF(I179="Ja",Inddata!M185,""))</f>
        <v/>
      </c>
      <c r="Q179" s="21" t="str">
        <f>IF(AND(I179="Ja",Inddata!N185=""),2,IF(I179="Ja",Inddata!N185,""))</f>
        <v/>
      </c>
      <c r="R179" s="4" t="str">
        <f>IF(AND(I179="Ja",Inddata!O185=""),"Nej",IF(I179="Ja",Inddata!O185,""))</f>
        <v/>
      </c>
      <c r="S179" s="4" t="str">
        <f>IF(AND(I179="Ja",Inddata!P185=""),"Nej",IF(I179="Ja",Inddata!P185,""))</f>
        <v/>
      </c>
      <c r="T179" s="21" t="str">
        <f>IF(AND(I179="Ja",Inddata!Q185=""),0,IF(I179="Ja",Inddata!Q185,""))</f>
        <v/>
      </c>
      <c r="U179" s="22" t="str">
        <f>IF(AND(I179="Ja",Inddata!R185=""),80,IF(I179="Ja",Inddata!R185,""))</f>
        <v/>
      </c>
    </row>
    <row r="180" spans="1:21" x14ac:dyDescent="0.3">
      <c r="A180" s="4" t="str">
        <f>IF(Inddata!A186="","",Inddata!A186)</f>
        <v/>
      </c>
      <c r="B180" s="4" t="str">
        <f>IF(Inddata!B186="","",Inddata!B186)</f>
        <v/>
      </c>
      <c r="C180" s="4" t="str">
        <f>IF(Inddata!C186="","",Inddata!C186)</f>
        <v/>
      </c>
      <c r="D180" s="4" t="str">
        <f>IF(Inddata!D186="","",Inddata!D186)</f>
        <v/>
      </c>
      <c r="E180" s="4" t="str">
        <f>IF(Inddata!E186="","",Inddata!E186)</f>
        <v/>
      </c>
      <c r="F180" s="4" t="str">
        <f>IF(Inddata!F186="","",Inddata!F186)</f>
        <v/>
      </c>
      <c r="G180" s="20" t="str">
        <f>IF(Inddata!G186=0,"",Inddata!G186)</f>
        <v/>
      </c>
      <c r="H180" s="9" t="str">
        <f>IF(Inddata!H186="","",Inddata!H186)</f>
        <v/>
      </c>
      <c r="I180" s="4" t="str">
        <f t="shared" si="6"/>
        <v>Nej</v>
      </c>
      <c r="J180" s="20" t="str">
        <f t="shared" si="7"/>
        <v/>
      </c>
      <c r="K180" s="9" t="str">
        <f t="shared" si="8"/>
        <v/>
      </c>
      <c r="L180" s="9" t="str">
        <f>IF(AND(I180="Ja",Inddata!I186=""),10,IF(I180="Ja",Inddata!I186,""))</f>
        <v/>
      </c>
      <c r="M180" s="21" t="str">
        <f>IF(AND(I180="Ja",Inddata!J186=""),2,IF(I180="Ja",Inddata!J186,""))</f>
        <v/>
      </c>
      <c r="N180" s="4" t="str">
        <f>IF(AND(I180="Ja",Inddata!K186=""),"Nej",IF(I180="Ja",Inddata!K186,""))</f>
        <v/>
      </c>
      <c r="O180" s="6" t="str">
        <f>IF(AND(I180="Ja",Inddata!L186=""),3.5,IF(I180="Ja",Inddata!L186,""))</f>
        <v/>
      </c>
      <c r="P180" s="6" t="str">
        <f>IF(AND(I180="Ja",Inddata!M186=""),0.5,IF(I180="Ja",Inddata!M186,""))</f>
        <v/>
      </c>
      <c r="Q180" s="21" t="str">
        <f>IF(AND(I180="Ja",Inddata!N186=""),2,IF(I180="Ja",Inddata!N186,""))</f>
        <v/>
      </c>
      <c r="R180" s="4" t="str">
        <f>IF(AND(I180="Ja",Inddata!O186=""),"Nej",IF(I180="Ja",Inddata!O186,""))</f>
        <v/>
      </c>
      <c r="S180" s="4" t="str">
        <f>IF(AND(I180="Ja",Inddata!P186=""),"Nej",IF(I180="Ja",Inddata!P186,""))</f>
        <v/>
      </c>
      <c r="T180" s="21" t="str">
        <f>IF(AND(I180="Ja",Inddata!Q186=""),0,IF(I180="Ja",Inddata!Q186,""))</f>
        <v/>
      </c>
      <c r="U180" s="22" t="str">
        <f>IF(AND(I180="Ja",Inddata!R186=""),80,IF(I180="Ja",Inddata!R186,""))</f>
        <v/>
      </c>
    </row>
    <row r="181" spans="1:21" x14ac:dyDescent="0.3">
      <c r="A181" s="4" t="str">
        <f>IF(Inddata!A187="","",Inddata!A187)</f>
        <v/>
      </c>
      <c r="B181" s="4" t="str">
        <f>IF(Inddata!B187="","",Inddata!B187)</f>
        <v/>
      </c>
      <c r="C181" s="4" t="str">
        <f>IF(Inddata!C187="","",Inddata!C187)</f>
        <v/>
      </c>
      <c r="D181" s="4" t="str">
        <f>IF(Inddata!D187="","",Inddata!D187)</f>
        <v/>
      </c>
      <c r="E181" s="4" t="str">
        <f>IF(Inddata!E187="","",Inddata!E187)</f>
        <v/>
      </c>
      <c r="F181" s="4" t="str">
        <f>IF(Inddata!F187="","",Inddata!F187)</f>
        <v/>
      </c>
      <c r="G181" s="20" t="str">
        <f>IF(Inddata!G187=0,"",Inddata!G187)</f>
        <v/>
      </c>
      <c r="H181" s="9" t="str">
        <f>IF(Inddata!H187="","",Inddata!H187)</f>
        <v/>
      </c>
      <c r="I181" s="4" t="str">
        <f t="shared" si="6"/>
        <v>Nej</v>
      </c>
      <c r="J181" s="20" t="str">
        <f t="shared" si="7"/>
        <v/>
      </c>
      <c r="K181" s="9" t="str">
        <f t="shared" si="8"/>
        <v/>
      </c>
      <c r="L181" s="9" t="str">
        <f>IF(AND(I181="Ja",Inddata!I187=""),10,IF(I181="Ja",Inddata!I187,""))</f>
        <v/>
      </c>
      <c r="M181" s="21" t="str">
        <f>IF(AND(I181="Ja",Inddata!J187=""),2,IF(I181="Ja",Inddata!J187,""))</f>
        <v/>
      </c>
      <c r="N181" s="4" t="str">
        <f>IF(AND(I181="Ja",Inddata!K187=""),"Nej",IF(I181="Ja",Inddata!K187,""))</f>
        <v/>
      </c>
      <c r="O181" s="6" t="str">
        <f>IF(AND(I181="Ja",Inddata!L187=""),3.5,IF(I181="Ja",Inddata!L187,""))</f>
        <v/>
      </c>
      <c r="P181" s="6" t="str">
        <f>IF(AND(I181="Ja",Inddata!M187=""),0.5,IF(I181="Ja",Inddata!M187,""))</f>
        <v/>
      </c>
      <c r="Q181" s="21" t="str">
        <f>IF(AND(I181="Ja",Inddata!N187=""),2,IF(I181="Ja",Inddata!N187,""))</f>
        <v/>
      </c>
      <c r="R181" s="4" t="str">
        <f>IF(AND(I181="Ja",Inddata!O187=""),"Nej",IF(I181="Ja",Inddata!O187,""))</f>
        <v/>
      </c>
      <c r="S181" s="4" t="str">
        <f>IF(AND(I181="Ja",Inddata!P187=""),"Nej",IF(I181="Ja",Inddata!P187,""))</f>
        <v/>
      </c>
      <c r="T181" s="21" t="str">
        <f>IF(AND(I181="Ja",Inddata!Q187=""),0,IF(I181="Ja",Inddata!Q187,""))</f>
        <v/>
      </c>
      <c r="U181" s="22" t="str">
        <f>IF(AND(I181="Ja",Inddata!R187=""),80,IF(I181="Ja",Inddata!R187,""))</f>
        <v/>
      </c>
    </row>
    <row r="182" spans="1:21" x14ac:dyDescent="0.3">
      <c r="A182" s="4" t="str">
        <f>IF(Inddata!A188="","",Inddata!A188)</f>
        <v/>
      </c>
      <c r="B182" s="4" t="str">
        <f>IF(Inddata!B188="","",Inddata!B188)</f>
        <v/>
      </c>
      <c r="C182" s="4" t="str">
        <f>IF(Inddata!C188="","",Inddata!C188)</f>
        <v/>
      </c>
      <c r="D182" s="4" t="str">
        <f>IF(Inddata!D188="","",Inddata!D188)</f>
        <v/>
      </c>
      <c r="E182" s="4" t="str">
        <f>IF(Inddata!E188="","",Inddata!E188)</f>
        <v/>
      </c>
      <c r="F182" s="4" t="str">
        <f>IF(Inddata!F188="","",Inddata!F188)</f>
        <v/>
      </c>
      <c r="G182" s="20" t="str">
        <f>IF(Inddata!G188=0,"",Inddata!G188)</f>
        <v/>
      </c>
      <c r="H182" s="9" t="str">
        <f>IF(Inddata!H188="","",Inddata!H188)</f>
        <v/>
      </c>
      <c r="I182" s="4" t="str">
        <f t="shared" si="6"/>
        <v>Nej</v>
      </c>
      <c r="J182" s="20" t="str">
        <f t="shared" si="7"/>
        <v/>
      </c>
      <c r="K182" s="9" t="str">
        <f t="shared" si="8"/>
        <v/>
      </c>
      <c r="L182" s="9" t="str">
        <f>IF(AND(I182="Ja",Inddata!I188=""),10,IF(I182="Ja",Inddata!I188,""))</f>
        <v/>
      </c>
      <c r="M182" s="21" t="str">
        <f>IF(AND(I182="Ja",Inddata!J188=""),2,IF(I182="Ja",Inddata!J188,""))</f>
        <v/>
      </c>
      <c r="N182" s="4" t="str">
        <f>IF(AND(I182="Ja",Inddata!K188=""),"Nej",IF(I182="Ja",Inddata!K188,""))</f>
        <v/>
      </c>
      <c r="O182" s="6" t="str">
        <f>IF(AND(I182="Ja",Inddata!L188=""),3.5,IF(I182="Ja",Inddata!L188,""))</f>
        <v/>
      </c>
      <c r="P182" s="6" t="str">
        <f>IF(AND(I182="Ja",Inddata!M188=""),0.5,IF(I182="Ja",Inddata!M188,""))</f>
        <v/>
      </c>
      <c r="Q182" s="21" t="str">
        <f>IF(AND(I182="Ja",Inddata!N188=""),2,IF(I182="Ja",Inddata!N188,""))</f>
        <v/>
      </c>
      <c r="R182" s="4" t="str">
        <f>IF(AND(I182="Ja",Inddata!O188=""),"Nej",IF(I182="Ja",Inddata!O188,""))</f>
        <v/>
      </c>
      <c r="S182" s="4" t="str">
        <f>IF(AND(I182="Ja",Inddata!P188=""),"Nej",IF(I182="Ja",Inddata!P188,""))</f>
        <v/>
      </c>
      <c r="T182" s="21" t="str">
        <f>IF(AND(I182="Ja",Inddata!Q188=""),0,IF(I182="Ja",Inddata!Q188,""))</f>
        <v/>
      </c>
      <c r="U182" s="22" t="str">
        <f>IF(AND(I182="Ja",Inddata!R188=""),80,IF(I182="Ja",Inddata!R188,""))</f>
        <v/>
      </c>
    </row>
    <row r="183" spans="1:21" x14ac:dyDescent="0.3">
      <c r="A183" s="4" t="str">
        <f>IF(Inddata!A189="","",Inddata!A189)</f>
        <v/>
      </c>
      <c r="B183" s="4" t="str">
        <f>IF(Inddata!B189="","",Inddata!B189)</f>
        <v/>
      </c>
      <c r="C183" s="4" t="str">
        <f>IF(Inddata!C189="","",Inddata!C189)</f>
        <v/>
      </c>
      <c r="D183" s="4" t="str">
        <f>IF(Inddata!D189="","",Inddata!D189)</f>
        <v/>
      </c>
      <c r="E183" s="4" t="str">
        <f>IF(Inddata!E189="","",Inddata!E189)</f>
        <v/>
      </c>
      <c r="F183" s="4" t="str">
        <f>IF(Inddata!F189="","",Inddata!F189)</f>
        <v/>
      </c>
      <c r="G183" s="20" t="str">
        <f>IF(Inddata!G189=0,"",Inddata!G189)</f>
        <v/>
      </c>
      <c r="H183" s="9" t="str">
        <f>IF(Inddata!H189="","",Inddata!H189)</f>
        <v/>
      </c>
      <c r="I183" s="4" t="str">
        <f t="shared" si="6"/>
        <v>Nej</v>
      </c>
      <c r="J183" s="20" t="str">
        <f t="shared" si="7"/>
        <v/>
      </c>
      <c r="K183" s="9" t="str">
        <f t="shared" si="8"/>
        <v/>
      </c>
      <c r="L183" s="9" t="str">
        <f>IF(AND(I183="Ja",Inddata!I189=""),10,IF(I183="Ja",Inddata!I189,""))</f>
        <v/>
      </c>
      <c r="M183" s="21" t="str">
        <f>IF(AND(I183="Ja",Inddata!J189=""),2,IF(I183="Ja",Inddata!J189,""))</f>
        <v/>
      </c>
      <c r="N183" s="4" t="str">
        <f>IF(AND(I183="Ja",Inddata!K189=""),"Nej",IF(I183="Ja",Inddata!K189,""))</f>
        <v/>
      </c>
      <c r="O183" s="6" t="str">
        <f>IF(AND(I183="Ja",Inddata!L189=""),3.5,IF(I183="Ja",Inddata!L189,""))</f>
        <v/>
      </c>
      <c r="P183" s="6" t="str">
        <f>IF(AND(I183="Ja",Inddata!M189=""),0.5,IF(I183="Ja",Inddata!M189,""))</f>
        <v/>
      </c>
      <c r="Q183" s="21" t="str">
        <f>IF(AND(I183="Ja",Inddata!N189=""),2,IF(I183="Ja",Inddata!N189,""))</f>
        <v/>
      </c>
      <c r="R183" s="4" t="str">
        <f>IF(AND(I183="Ja",Inddata!O189=""),"Nej",IF(I183="Ja",Inddata!O189,""))</f>
        <v/>
      </c>
      <c r="S183" s="4" t="str">
        <f>IF(AND(I183="Ja",Inddata!P189=""),"Nej",IF(I183="Ja",Inddata!P189,""))</f>
        <v/>
      </c>
      <c r="T183" s="21" t="str">
        <f>IF(AND(I183="Ja",Inddata!Q189=""),0,IF(I183="Ja",Inddata!Q189,""))</f>
        <v/>
      </c>
      <c r="U183" s="22" t="str">
        <f>IF(AND(I183="Ja",Inddata!R189=""),80,IF(I183="Ja",Inddata!R189,""))</f>
        <v/>
      </c>
    </row>
    <row r="184" spans="1:21" x14ac:dyDescent="0.3">
      <c r="A184" s="4" t="str">
        <f>IF(Inddata!A190="","",Inddata!A190)</f>
        <v/>
      </c>
      <c r="B184" s="4" t="str">
        <f>IF(Inddata!B190="","",Inddata!B190)</f>
        <v/>
      </c>
      <c r="C184" s="4" t="str">
        <f>IF(Inddata!C190="","",Inddata!C190)</f>
        <v/>
      </c>
      <c r="D184" s="4" t="str">
        <f>IF(Inddata!D190="","",Inddata!D190)</f>
        <v/>
      </c>
      <c r="E184" s="4" t="str">
        <f>IF(Inddata!E190="","",Inddata!E190)</f>
        <v/>
      </c>
      <c r="F184" s="4" t="str">
        <f>IF(Inddata!F190="","",Inddata!F190)</f>
        <v/>
      </c>
      <c r="G184" s="20" t="str">
        <f>IF(Inddata!G190=0,"",Inddata!G190)</f>
        <v/>
      </c>
      <c r="H184" s="9" t="str">
        <f>IF(Inddata!H190="","",Inddata!H190)</f>
        <v/>
      </c>
      <c r="I184" s="4" t="str">
        <f t="shared" si="6"/>
        <v>Nej</v>
      </c>
      <c r="J184" s="20" t="str">
        <f t="shared" si="7"/>
        <v/>
      </c>
      <c r="K184" s="9" t="str">
        <f t="shared" si="8"/>
        <v/>
      </c>
      <c r="L184" s="9" t="str">
        <f>IF(AND(I184="Ja",Inddata!I190=""),10,IF(I184="Ja",Inddata!I190,""))</f>
        <v/>
      </c>
      <c r="M184" s="21" t="str">
        <f>IF(AND(I184="Ja",Inddata!J190=""),2,IF(I184="Ja",Inddata!J190,""))</f>
        <v/>
      </c>
      <c r="N184" s="4" t="str">
        <f>IF(AND(I184="Ja",Inddata!K190=""),"Nej",IF(I184="Ja",Inddata!K190,""))</f>
        <v/>
      </c>
      <c r="O184" s="6" t="str">
        <f>IF(AND(I184="Ja",Inddata!L190=""),3.5,IF(I184="Ja",Inddata!L190,""))</f>
        <v/>
      </c>
      <c r="P184" s="6" t="str">
        <f>IF(AND(I184="Ja",Inddata!M190=""),0.5,IF(I184="Ja",Inddata!M190,""))</f>
        <v/>
      </c>
      <c r="Q184" s="21" t="str">
        <f>IF(AND(I184="Ja",Inddata!N190=""),2,IF(I184="Ja",Inddata!N190,""))</f>
        <v/>
      </c>
      <c r="R184" s="4" t="str">
        <f>IF(AND(I184="Ja",Inddata!O190=""),"Nej",IF(I184="Ja",Inddata!O190,""))</f>
        <v/>
      </c>
      <c r="S184" s="4" t="str">
        <f>IF(AND(I184="Ja",Inddata!P190=""),"Nej",IF(I184="Ja",Inddata!P190,""))</f>
        <v/>
      </c>
      <c r="T184" s="21" t="str">
        <f>IF(AND(I184="Ja",Inddata!Q190=""),0,IF(I184="Ja",Inddata!Q190,""))</f>
        <v/>
      </c>
      <c r="U184" s="22" t="str">
        <f>IF(AND(I184="Ja",Inddata!R190=""),80,IF(I184="Ja",Inddata!R190,""))</f>
        <v/>
      </c>
    </row>
    <row r="185" spans="1:21" x14ac:dyDescent="0.3">
      <c r="A185" s="4" t="str">
        <f>IF(Inddata!A191="","",Inddata!A191)</f>
        <v/>
      </c>
      <c r="B185" s="4" t="str">
        <f>IF(Inddata!B191="","",Inddata!B191)</f>
        <v/>
      </c>
      <c r="C185" s="4" t="str">
        <f>IF(Inddata!C191="","",Inddata!C191)</f>
        <v/>
      </c>
      <c r="D185" s="4" t="str">
        <f>IF(Inddata!D191="","",Inddata!D191)</f>
        <v/>
      </c>
      <c r="E185" s="4" t="str">
        <f>IF(Inddata!E191="","",Inddata!E191)</f>
        <v/>
      </c>
      <c r="F185" s="4" t="str">
        <f>IF(Inddata!F191="","",Inddata!F191)</f>
        <v/>
      </c>
      <c r="G185" s="20" t="str">
        <f>IF(Inddata!G191=0,"",Inddata!G191)</f>
        <v/>
      </c>
      <c r="H185" s="9" t="str">
        <f>IF(Inddata!H191="","",Inddata!H191)</f>
        <v/>
      </c>
      <c r="I185" s="4" t="str">
        <f t="shared" si="6"/>
        <v>Nej</v>
      </c>
      <c r="J185" s="20" t="str">
        <f t="shared" si="7"/>
        <v/>
      </c>
      <c r="K185" s="9" t="str">
        <f t="shared" si="8"/>
        <v/>
      </c>
      <c r="L185" s="9" t="str">
        <f>IF(AND(I185="Ja",Inddata!I191=""),10,IF(I185="Ja",Inddata!I191,""))</f>
        <v/>
      </c>
      <c r="M185" s="21" t="str">
        <f>IF(AND(I185="Ja",Inddata!J191=""),2,IF(I185="Ja",Inddata!J191,""))</f>
        <v/>
      </c>
      <c r="N185" s="4" t="str">
        <f>IF(AND(I185="Ja",Inddata!K191=""),"Nej",IF(I185="Ja",Inddata!K191,""))</f>
        <v/>
      </c>
      <c r="O185" s="6" t="str">
        <f>IF(AND(I185="Ja",Inddata!L191=""),3.5,IF(I185="Ja",Inddata!L191,""))</f>
        <v/>
      </c>
      <c r="P185" s="6" t="str">
        <f>IF(AND(I185="Ja",Inddata!M191=""),0.5,IF(I185="Ja",Inddata!M191,""))</f>
        <v/>
      </c>
      <c r="Q185" s="21" t="str">
        <f>IF(AND(I185="Ja",Inddata!N191=""),2,IF(I185="Ja",Inddata!N191,""))</f>
        <v/>
      </c>
      <c r="R185" s="4" t="str">
        <f>IF(AND(I185="Ja",Inddata!O191=""),"Nej",IF(I185="Ja",Inddata!O191,""))</f>
        <v/>
      </c>
      <c r="S185" s="4" t="str">
        <f>IF(AND(I185="Ja",Inddata!P191=""),"Nej",IF(I185="Ja",Inddata!P191,""))</f>
        <v/>
      </c>
      <c r="T185" s="21" t="str">
        <f>IF(AND(I185="Ja",Inddata!Q191=""),0,IF(I185="Ja",Inddata!Q191,""))</f>
        <v/>
      </c>
      <c r="U185" s="22" t="str">
        <f>IF(AND(I185="Ja",Inddata!R191=""),80,IF(I185="Ja",Inddata!R191,""))</f>
        <v/>
      </c>
    </row>
    <row r="186" spans="1:21" x14ac:dyDescent="0.3">
      <c r="A186" s="4" t="str">
        <f>IF(Inddata!A192="","",Inddata!A192)</f>
        <v/>
      </c>
      <c r="B186" s="4" t="str">
        <f>IF(Inddata!B192="","",Inddata!B192)</f>
        <v/>
      </c>
      <c r="C186" s="4" t="str">
        <f>IF(Inddata!C192="","",Inddata!C192)</f>
        <v/>
      </c>
      <c r="D186" s="4" t="str">
        <f>IF(Inddata!D192="","",Inddata!D192)</f>
        <v/>
      </c>
      <c r="E186" s="4" t="str">
        <f>IF(Inddata!E192="","",Inddata!E192)</f>
        <v/>
      </c>
      <c r="F186" s="4" t="str">
        <f>IF(Inddata!F192="","",Inddata!F192)</f>
        <v/>
      </c>
      <c r="G186" s="20" t="str">
        <f>IF(Inddata!G192=0,"",Inddata!G192)</f>
        <v/>
      </c>
      <c r="H186" s="9" t="str">
        <f>IF(Inddata!H192="","",Inddata!H192)</f>
        <v/>
      </c>
      <c r="I186" s="4" t="str">
        <f t="shared" si="6"/>
        <v>Nej</v>
      </c>
      <c r="J186" s="20" t="str">
        <f t="shared" si="7"/>
        <v/>
      </c>
      <c r="K186" s="9" t="str">
        <f t="shared" si="8"/>
        <v/>
      </c>
      <c r="L186" s="9" t="str">
        <f>IF(AND(I186="Ja",Inddata!I192=""),10,IF(I186="Ja",Inddata!I192,""))</f>
        <v/>
      </c>
      <c r="M186" s="21" t="str">
        <f>IF(AND(I186="Ja",Inddata!J192=""),2,IF(I186="Ja",Inddata!J192,""))</f>
        <v/>
      </c>
      <c r="N186" s="4" t="str">
        <f>IF(AND(I186="Ja",Inddata!K192=""),"Nej",IF(I186="Ja",Inddata!K192,""))</f>
        <v/>
      </c>
      <c r="O186" s="6" t="str">
        <f>IF(AND(I186="Ja",Inddata!L192=""),3.5,IF(I186="Ja",Inddata!L192,""))</f>
        <v/>
      </c>
      <c r="P186" s="6" t="str">
        <f>IF(AND(I186="Ja",Inddata!M192=""),0.5,IF(I186="Ja",Inddata!M192,""))</f>
        <v/>
      </c>
      <c r="Q186" s="21" t="str">
        <f>IF(AND(I186="Ja",Inddata!N192=""),2,IF(I186="Ja",Inddata!N192,""))</f>
        <v/>
      </c>
      <c r="R186" s="4" t="str">
        <f>IF(AND(I186="Ja",Inddata!O192=""),"Nej",IF(I186="Ja",Inddata!O192,""))</f>
        <v/>
      </c>
      <c r="S186" s="4" t="str">
        <f>IF(AND(I186="Ja",Inddata!P192=""),"Nej",IF(I186="Ja",Inddata!P192,""))</f>
        <v/>
      </c>
      <c r="T186" s="21" t="str">
        <f>IF(AND(I186="Ja",Inddata!Q192=""),0,IF(I186="Ja",Inddata!Q192,""))</f>
        <v/>
      </c>
      <c r="U186" s="22" t="str">
        <f>IF(AND(I186="Ja",Inddata!R192=""),80,IF(I186="Ja",Inddata!R192,""))</f>
        <v/>
      </c>
    </row>
    <row r="187" spans="1:21" x14ac:dyDescent="0.3">
      <c r="A187" s="4" t="str">
        <f>IF(Inddata!A193="","",Inddata!A193)</f>
        <v/>
      </c>
      <c r="B187" s="4" t="str">
        <f>IF(Inddata!B193="","",Inddata!B193)</f>
        <v/>
      </c>
      <c r="C187" s="4" t="str">
        <f>IF(Inddata!C193="","",Inddata!C193)</f>
        <v/>
      </c>
      <c r="D187" s="4" t="str">
        <f>IF(Inddata!D193="","",Inddata!D193)</f>
        <v/>
      </c>
      <c r="E187" s="4" t="str">
        <f>IF(Inddata!E193="","",Inddata!E193)</f>
        <v/>
      </c>
      <c r="F187" s="4" t="str">
        <f>IF(Inddata!F193="","",Inddata!F193)</f>
        <v/>
      </c>
      <c r="G187" s="20" t="str">
        <f>IF(Inddata!G193=0,"",Inddata!G193)</f>
        <v/>
      </c>
      <c r="H187" s="9" t="str">
        <f>IF(Inddata!H193="","",Inddata!H193)</f>
        <v/>
      </c>
      <c r="I187" s="4" t="str">
        <f t="shared" si="6"/>
        <v>Nej</v>
      </c>
      <c r="J187" s="20" t="str">
        <f t="shared" si="7"/>
        <v/>
      </c>
      <c r="K187" s="9" t="str">
        <f t="shared" si="8"/>
        <v/>
      </c>
      <c r="L187" s="9" t="str">
        <f>IF(AND(I187="Ja",Inddata!I193=""),10,IF(I187="Ja",Inddata!I193,""))</f>
        <v/>
      </c>
      <c r="M187" s="21" t="str">
        <f>IF(AND(I187="Ja",Inddata!J193=""),2,IF(I187="Ja",Inddata!J193,""))</f>
        <v/>
      </c>
      <c r="N187" s="4" t="str">
        <f>IF(AND(I187="Ja",Inddata!K193=""),"Nej",IF(I187="Ja",Inddata!K193,""))</f>
        <v/>
      </c>
      <c r="O187" s="6" t="str">
        <f>IF(AND(I187="Ja",Inddata!L193=""),3.5,IF(I187="Ja",Inddata!L193,""))</f>
        <v/>
      </c>
      <c r="P187" s="6" t="str">
        <f>IF(AND(I187="Ja",Inddata!M193=""),0.5,IF(I187="Ja",Inddata!M193,""))</f>
        <v/>
      </c>
      <c r="Q187" s="21" t="str">
        <f>IF(AND(I187="Ja",Inddata!N193=""),2,IF(I187="Ja",Inddata!N193,""))</f>
        <v/>
      </c>
      <c r="R187" s="4" t="str">
        <f>IF(AND(I187="Ja",Inddata!O193=""),"Nej",IF(I187="Ja",Inddata!O193,""))</f>
        <v/>
      </c>
      <c r="S187" s="4" t="str">
        <f>IF(AND(I187="Ja",Inddata!P193=""),"Nej",IF(I187="Ja",Inddata!P193,""))</f>
        <v/>
      </c>
      <c r="T187" s="21" t="str">
        <f>IF(AND(I187="Ja",Inddata!Q193=""),0,IF(I187="Ja",Inddata!Q193,""))</f>
        <v/>
      </c>
      <c r="U187" s="22" t="str">
        <f>IF(AND(I187="Ja",Inddata!R193=""),80,IF(I187="Ja",Inddata!R193,""))</f>
        <v/>
      </c>
    </row>
    <row r="188" spans="1:21" x14ac:dyDescent="0.3">
      <c r="A188" s="4" t="str">
        <f>IF(Inddata!A194="","",Inddata!A194)</f>
        <v/>
      </c>
      <c r="B188" s="4" t="str">
        <f>IF(Inddata!B194="","",Inddata!B194)</f>
        <v/>
      </c>
      <c r="C188" s="4" t="str">
        <f>IF(Inddata!C194="","",Inddata!C194)</f>
        <v/>
      </c>
      <c r="D188" s="4" t="str">
        <f>IF(Inddata!D194="","",Inddata!D194)</f>
        <v/>
      </c>
      <c r="E188" s="4" t="str">
        <f>IF(Inddata!E194="","",Inddata!E194)</f>
        <v/>
      </c>
      <c r="F188" s="4" t="str">
        <f>IF(Inddata!F194="","",Inddata!F194)</f>
        <v/>
      </c>
      <c r="G188" s="20" t="str">
        <f>IF(Inddata!G194=0,"",Inddata!G194)</f>
        <v/>
      </c>
      <c r="H188" s="9" t="str">
        <f>IF(Inddata!H194="","",Inddata!H194)</f>
        <v/>
      </c>
      <c r="I188" s="4" t="str">
        <f t="shared" si="6"/>
        <v>Nej</v>
      </c>
      <c r="J188" s="20" t="str">
        <f t="shared" si="7"/>
        <v/>
      </c>
      <c r="K188" s="9" t="str">
        <f t="shared" si="8"/>
        <v/>
      </c>
      <c r="L188" s="9" t="str">
        <f>IF(AND(I188="Ja",Inddata!I194=""),10,IF(I188="Ja",Inddata!I194,""))</f>
        <v/>
      </c>
      <c r="M188" s="21" t="str">
        <f>IF(AND(I188="Ja",Inddata!J194=""),2,IF(I188="Ja",Inddata!J194,""))</f>
        <v/>
      </c>
      <c r="N188" s="4" t="str">
        <f>IF(AND(I188="Ja",Inddata!K194=""),"Nej",IF(I188="Ja",Inddata!K194,""))</f>
        <v/>
      </c>
      <c r="O188" s="6" t="str">
        <f>IF(AND(I188="Ja",Inddata!L194=""),3.5,IF(I188="Ja",Inddata!L194,""))</f>
        <v/>
      </c>
      <c r="P188" s="6" t="str">
        <f>IF(AND(I188="Ja",Inddata!M194=""),0.5,IF(I188="Ja",Inddata!M194,""))</f>
        <v/>
      </c>
      <c r="Q188" s="21" t="str">
        <f>IF(AND(I188="Ja",Inddata!N194=""),2,IF(I188="Ja",Inddata!N194,""))</f>
        <v/>
      </c>
      <c r="R188" s="4" t="str">
        <f>IF(AND(I188="Ja",Inddata!O194=""),"Nej",IF(I188="Ja",Inddata!O194,""))</f>
        <v/>
      </c>
      <c r="S188" s="4" t="str">
        <f>IF(AND(I188="Ja",Inddata!P194=""),"Nej",IF(I188="Ja",Inddata!P194,""))</f>
        <v/>
      </c>
      <c r="T188" s="21" t="str">
        <f>IF(AND(I188="Ja",Inddata!Q194=""),0,IF(I188="Ja",Inddata!Q194,""))</f>
        <v/>
      </c>
      <c r="U188" s="22" t="str">
        <f>IF(AND(I188="Ja",Inddata!R194=""),80,IF(I188="Ja",Inddata!R194,""))</f>
        <v/>
      </c>
    </row>
    <row r="189" spans="1:21" x14ac:dyDescent="0.3">
      <c r="A189" s="4" t="str">
        <f>IF(Inddata!A195="","",Inddata!A195)</f>
        <v/>
      </c>
      <c r="B189" s="4" t="str">
        <f>IF(Inddata!B195="","",Inddata!B195)</f>
        <v/>
      </c>
      <c r="C189" s="4" t="str">
        <f>IF(Inddata!C195="","",Inddata!C195)</f>
        <v/>
      </c>
      <c r="D189" s="4" t="str">
        <f>IF(Inddata!D195="","",Inddata!D195)</f>
        <v/>
      </c>
      <c r="E189" s="4" t="str">
        <f>IF(Inddata!E195="","",Inddata!E195)</f>
        <v/>
      </c>
      <c r="F189" s="4" t="str">
        <f>IF(Inddata!F195="","",Inddata!F195)</f>
        <v/>
      </c>
      <c r="G189" s="20" t="str">
        <f>IF(Inddata!G195=0,"",Inddata!G195)</f>
        <v/>
      </c>
      <c r="H189" s="9" t="str">
        <f>IF(Inddata!H195="","",Inddata!H195)</f>
        <v/>
      </c>
      <c r="I189" s="4" t="str">
        <f t="shared" si="6"/>
        <v>Nej</v>
      </c>
      <c r="J189" s="20" t="str">
        <f t="shared" si="7"/>
        <v/>
      </c>
      <c r="K189" s="9" t="str">
        <f t="shared" si="8"/>
        <v/>
      </c>
      <c r="L189" s="9" t="str">
        <f>IF(AND(I189="Ja",Inddata!I195=""),10,IF(I189="Ja",Inddata!I195,""))</f>
        <v/>
      </c>
      <c r="M189" s="21" t="str">
        <f>IF(AND(I189="Ja",Inddata!J195=""),2,IF(I189="Ja",Inddata!J195,""))</f>
        <v/>
      </c>
      <c r="N189" s="4" t="str">
        <f>IF(AND(I189="Ja",Inddata!K195=""),"Nej",IF(I189="Ja",Inddata!K195,""))</f>
        <v/>
      </c>
      <c r="O189" s="6" t="str">
        <f>IF(AND(I189="Ja",Inddata!L195=""),3.5,IF(I189="Ja",Inddata!L195,""))</f>
        <v/>
      </c>
      <c r="P189" s="6" t="str">
        <f>IF(AND(I189="Ja",Inddata!M195=""),0.5,IF(I189="Ja",Inddata!M195,""))</f>
        <v/>
      </c>
      <c r="Q189" s="21" t="str">
        <f>IF(AND(I189="Ja",Inddata!N195=""),2,IF(I189="Ja",Inddata!N195,""))</f>
        <v/>
      </c>
      <c r="R189" s="4" t="str">
        <f>IF(AND(I189="Ja",Inddata!O195=""),"Nej",IF(I189="Ja",Inddata!O195,""))</f>
        <v/>
      </c>
      <c r="S189" s="4" t="str">
        <f>IF(AND(I189="Ja",Inddata!P195=""),"Nej",IF(I189="Ja",Inddata!P195,""))</f>
        <v/>
      </c>
      <c r="T189" s="21" t="str">
        <f>IF(AND(I189="Ja",Inddata!Q195=""),0,IF(I189="Ja",Inddata!Q195,""))</f>
        <v/>
      </c>
      <c r="U189" s="22" t="str">
        <f>IF(AND(I189="Ja",Inddata!R195=""),80,IF(I189="Ja",Inddata!R195,""))</f>
        <v/>
      </c>
    </row>
    <row r="190" spans="1:21" x14ac:dyDescent="0.3">
      <c r="A190" s="4" t="str">
        <f>IF(Inddata!A196="","",Inddata!A196)</f>
        <v/>
      </c>
      <c r="B190" s="4" t="str">
        <f>IF(Inddata!B196="","",Inddata!B196)</f>
        <v/>
      </c>
      <c r="C190" s="4" t="str">
        <f>IF(Inddata!C196="","",Inddata!C196)</f>
        <v/>
      </c>
      <c r="D190" s="4" t="str">
        <f>IF(Inddata!D196="","",Inddata!D196)</f>
        <v/>
      </c>
      <c r="E190" s="4" t="str">
        <f>IF(Inddata!E196="","",Inddata!E196)</f>
        <v/>
      </c>
      <c r="F190" s="4" t="str">
        <f>IF(Inddata!F196="","",Inddata!F196)</f>
        <v/>
      </c>
      <c r="G190" s="20" t="str">
        <f>IF(Inddata!G196=0,"",Inddata!G196)</f>
        <v/>
      </c>
      <c r="H190" s="9" t="str">
        <f>IF(Inddata!H196="","",Inddata!H196)</f>
        <v/>
      </c>
      <c r="I190" s="4" t="str">
        <f t="shared" si="6"/>
        <v>Nej</v>
      </c>
      <c r="J190" s="20" t="str">
        <f t="shared" si="7"/>
        <v/>
      </c>
      <c r="K190" s="9" t="str">
        <f t="shared" si="8"/>
        <v/>
      </c>
      <c r="L190" s="9" t="str">
        <f>IF(AND(I190="Ja",Inddata!I196=""),10,IF(I190="Ja",Inddata!I196,""))</f>
        <v/>
      </c>
      <c r="M190" s="21" t="str">
        <f>IF(AND(I190="Ja",Inddata!J196=""),2,IF(I190="Ja",Inddata!J196,""))</f>
        <v/>
      </c>
      <c r="N190" s="4" t="str">
        <f>IF(AND(I190="Ja",Inddata!K196=""),"Nej",IF(I190="Ja",Inddata!K196,""))</f>
        <v/>
      </c>
      <c r="O190" s="6" t="str">
        <f>IF(AND(I190="Ja",Inddata!L196=""),3.5,IF(I190="Ja",Inddata!L196,""))</f>
        <v/>
      </c>
      <c r="P190" s="6" t="str">
        <f>IF(AND(I190="Ja",Inddata!M196=""),0.5,IF(I190="Ja",Inddata!M196,""))</f>
        <v/>
      </c>
      <c r="Q190" s="21" t="str">
        <f>IF(AND(I190="Ja",Inddata!N196=""),2,IF(I190="Ja",Inddata!N196,""))</f>
        <v/>
      </c>
      <c r="R190" s="4" t="str">
        <f>IF(AND(I190="Ja",Inddata!O196=""),"Nej",IF(I190="Ja",Inddata!O196,""))</f>
        <v/>
      </c>
      <c r="S190" s="4" t="str">
        <f>IF(AND(I190="Ja",Inddata!P196=""),"Nej",IF(I190="Ja",Inddata!P196,""))</f>
        <v/>
      </c>
      <c r="T190" s="21" t="str">
        <f>IF(AND(I190="Ja",Inddata!Q196=""),0,IF(I190="Ja",Inddata!Q196,""))</f>
        <v/>
      </c>
      <c r="U190" s="22" t="str">
        <f>IF(AND(I190="Ja",Inddata!R196=""),80,IF(I190="Ja",Inddata!R196,""))</f>
        <v/>
      </c>
    </row>
    <row r="191" spans="1:21" x14ac:dyDescent="0.3">
      <c r="A191" s="4" t="str">
        <f>IF(Inddata!A197="","",Inddata!A197)</f>
        <v/>
      </c>
      <c r="B191" s="4" t="str">
        <f>IF(Inddata!B197="","",Inddata!B197)</f>
        <v/>
      </c>
      <c r="C191" s="4" t="str">
        <f>IF(Inddata!C197="","",Inddata!C197)</f>
        <v/>
      </c>
      <c r="D191" s="4" t="str">
        <f>IF(Inddata!D197="","",Inddata!D197)</f>
        <v/>
      </c>
      <c r="E191" s="4" t="str">
        <f>IF(Inddata!E197="","",Inddata!E197)</f>
        <v/>
      </c>
      <c r="F191" s="4" t="str">
        <f>IF(Inddata!F197="","",Inddata!F197)</f>
        <v/>
      </c>
      <c r="G191" s="20" t="str">
        <f>IF(Inddata!G197=0,"",Inddata!G197)</f>
        <v/>
      </c>
      <c r="H191" s="9" t="str">
        <f>IF(Inddata!H197="","",Inddata!H197)</f>
        <v/>
      </c>
      <c r="I191" s="4" t="str">
        <f t="shared" si="6"/>
        <v>Nej</v>
      </c>
      <c r="J191" s="20" t="str">
        <f t="shared" si="7"/>
        <v/>
      </c>
      <c r="K191" s="9" t="str">
        <f t="shared" si="8"/>
        <v/>
      </c>
      <c r="L191" s="9" t="str">
        <f>IF(AND(I191="Ja",Inddata!I197=""),10,IF(I191="Ja",Inddata!I197,""))</f>
        <v/>
      </c>
      <c r="M191" s="21" t="str">
        <f>IF(AND(I191="Ja",Inddata!J197=""),2,IF(I191="Ja",Inddata!J197,""))</f>
        <v/>
      </c>
      <c r="N191" s="4" t="str">
        <f>IF(AND(I191="Ja",Inddata!K197=""),"Nej",IF(I191="Ja",Inddata!K197,""))</f>
        <v/>
      </c>
      <c r="O191" s="6" t="str">
        <f>IF(AND(I191="Ja",Inddata!L197=""),3.5,IF(I191="Ja",Inddata!L197,""))</f>
        <v/>
      </c>
      <c r="P191" s="6" t="str">
        <f>IF(AND(I191="Ja",Inddata!M197=""),0.5,IF(I191="Ja",Inddata!M197,""))</f>
        <v/>
      </c>
      <c r="Q191" s="21" t="str">
        <f>IF(AND(I191="Ja",Inddata!N197=""),2,IF(I191="Ja",Inddata!N197,""))</f>
        <v/>
      </c>
      <c r="R191" s="4" t="str">
        <f>IF(AND(I191="Ja",Inddata!O197=""),"Nej",IF(I191="Ja",Inddata!O197,""))</f>
        <v/>
      </c>
      <c r="S191" s="4" t="str">
        <f>IF(AND(I191="Ja",Inddata!P197=""),"Nej",IF(I191="Ja",Inddata!P197,""))</f>
        <v/>
      </c>
      <c r="T191" s="21" t="str">
        <f>IF(AND(I191="Ja",Inddata!Q197=""),0,IF(I191="Ja",Inddata!Q197,""))</f>
        <v/>
      </c>
      <c r="U191" s="22" t="str">
        <f>IF(AND(I191="Ja",Inddata!R197=""),80,IF(I191="Ja",Inddata!R197,""))</f>
        <v/>
      </c>
    </row>
    <row r="192" spans="1:21" x14ac:dyDescent="0.3">
      <c r="A192" s="4" t="str">
        <f>IF(Inddata!A198="","",Inddata!A198)</f>
        <v/>
      </c>
      <c r="B192" s="4" t="str">
        <f>IF(Inddata!B198="","",Inddata!B198)</f>
        <v/>
      </c>
      <c r="C192" s="4" t="str">
        <f>IF(Inddata!C198="","",Inddata!C198)</f>
        <v/>
      </c>
      <c r="D192" s="4" t="str">
        <f>IF(Inddata!D198="","",Inddata!D198)</f>
        <v/>
      </c>
      <c r="E192" s="4" t="str">
        <f>IF(Inddata!E198="","",Inddata!E198)</f>
        <v/>
      </c>
      <c r="F192" s="4" t="str">
        <f>IF(Inddata!F198="","",Inddata!F198)</f>
        <v/>
      </c>
      <c r="G192" s="20" t="str">
        <f>IF(Inddata!G198=0,"",Inddata!G198)</f>
        <v/>
      </c>
      <c r="H192" s="9" t="str">
        <f>IF(Inddata!H198="","",Inddata!H198)</f>
        <v/>
      </c>
      <c r="I192" s="4" t="str">
        <f t="shared" si="6"/>
        <v>Nej</v>
      </c>
      <c r="J192" s="20" t="str">
        <f t="shared" si="7"/>
        <v/>
      </c>
      <c r="K192" s="9" t="str">
        <f t="shared" si="8"/>
        <v/>
      </c>
      <c r="L192" s="9" t="str">
        <f>IF(AND(I192="Ja",Inddata!I198=""),10,IF(I192="Ja",Inddata!I198,""))</f>
        <v/>
      </c>
      <c r="M192" s="21" t="str">
        <f>IF(AND(I192="Ja",Inddata!J198=""),2,IF(I192="Ja",Inddata!J198,""))</f>
        <v/>
      </c>
      <c r="N192" s="4" t="str">
        <f>IF(AND(I192="Ja",Inddata!K198=""),"Nej",IF(I192="Ja",Inddata!K198,""))</f>
        <v/>
      </c>
      <c r="O192" s="6" t="str">
        <f>IF(AND(I192="Ja",Inddata!L198=""),3.5,IF(I192="Ja",Inddata!L198,""))</f>
        <v/>
      </c>
      <c r="P192" s="6" t="str">
        <f>IF(AND(I192="Ja",Inddata!M198=""),0.5,IF(I192="Ja",Inddata!M198,""))</f>
        <v/>
      </c>
      <c r="Q192" s="21" t="str">
        <f>IF(AND(I192="Ja",Inddata!N198=""),2,IF(I192="Ja",Inddata!N198,""))</f>
        <v/>
      </c>
      <c r="R192" s="4" t="str">
        <f>IF(AND(I192="Ja",Inddata!O198=""),"Nej",IF(I192="Ja",Inddata!O198,""))</f>
        <v/>
      </c>
      <c r="S192" s="4" t="str">
        <f>IF(AND(I192="Ja",Inddata!P198=""),"Nej",IF(I192="Ja",Inddata!P198,""))</f>
        <v/>
      </c>
      <c r="T192" s="21" t="str">
        <f>IF(AND(I192="Ja",Inddata!Q198=""),0,IF(I192="Ja",Inddata!Q198,""))</f>
        <v/>
      </c>
      <c r="U192" s="22" t="str">
        <f>IF(AND(I192="Ja",Inddata!R198=""),80,IF(I192="Ja",Inddata!R198,""))</f>
        <v/>
      </c>
    </row>
    <row r="193" spans="1:21" x14ac:dyDescent="0.3">
      <c r="A193" s="4" t="str">
        <f>IF(Inddata!A199="","",Inddata!A199)</f>
        <v/>
      </c>
      <c r="B193" s="4" t="str">
        <f>IF(Inddata!B199="","",Inddata!B199)</f>
        <v/>
      </c>
      <c r="C193" s="4" t="str">
        <f>IF(Inddata!C199="","",Inddata!C199)</f>
        <v/>
      </c>
      <c r="D193" s="4" t="str">
        <f>IF(Inddata!D199="","",Inddata!D199)</f>
        <v/>
      </c>
      <c r="E193" s="4" t="str">
        <f>IF(Inddata!E199="","",Inddata!E199)</f>
        <v/>
      </c>
      <c r="F193" s="4" t="str">
        <f>IF(Inddata!F199="","",Inddata!F199)</f>
        <v/>
      </c>
      <c r="G193" s="20" t="str">
        <f>IF(Inddata!G199=0,"",Inddata!G199)</f>
        <v/>
      </c>
      <c r="H193" s="9" t="str">
        <f>IF(Inddata!H199="","",Inddata!H199)</f>
        <v/>
      </c>
      <c r="I193" s="4" t="str">
        <f t="shared" si="6"/>
        <v>Nej</v>
      </c>
      <c r="J193" s="20" t="str">
        <f t="shared" si="7"/>
        <v/>
      </c>
      <c r="K193" s="9" t="str">
        <f t="shared" si="8"/>
        <v/>
      </c>
      <c r="L193" s="9" t="str">
        <f>IF(AND(I193="Ja",Inddata!I199=""),10,IF(I193="Ja",Inddata!I199,""))</f>
        <v/>
      </c>
      <c r="M193" s="21" t="str">
        <f>IF(AND(I193="Ja",Inddata!J199=""),2,IF(I193="Ja",Inddata!J199,""))</f>
        <v/>
      </c>
      <c r="N193" s="4" t="str">
        <f>IF(AND(I193="Ja",Inddata!K199=""),"Nej",IF(I193="Ja",Inddata!K199,""))</f>
        <v/>
      </c>
      <c r="O193" s="6" t="str">
        <f>IF(AND(I193="Ja",Inddata!L199=""),3.5,IF(I193="Ja",Inddata!L199,""))</f>
        <v/>
      </c>
      <c r="P193" s="6" t="str">
        <f>IF(AND(I193="Ja",Inddata!M199=""),0.5,IF(I193="Ja",Inddata!M199,""))</f>
        <v/>
      </c>
      <c r="Q193" s="21" t="str">
        <f>IF(AND(I193="Ja",Inddata!N199=""),2,IF(I193="Ja",Inddata!N199,""))</f>
        <v/>
      </c>
      <c r="R193" s="4" t="str">
        <f>IF(AND(I193="Ja",Inddata!O199=""),"Nej",IF(I193="Ja",Inddata!O199,""))</f>
        <v/>
      </c>
      <c r="S193" s="4" t="str">
        <f>IF(AND(I193="Ja",Inddata!P199=""),"Nej",IF(I193="Ja",Inddata!P199,""))</f>
        <v/>
      </c>
      <c r="T193" s="21" t="str">
        <f>IF(AND(I193="Ja",Inddata!Q199=""),0,IF(I193="Ja",Inddata!Q199,""))</f>
        <v/>
      </c>
      <c r="U193" s="22" t="str">
        <f>IF(AND(I193="Ja",Inddata!R199=""),80,IF(I193="Ja",Inddata!R199,""))</f>
        <v/>
      </c>
    </row>
    <row r="194" spans="1:21" x14ac:dyDescent="0.3">
      <c r="A194" s="4" t="str">
        <f>IF(Inddata!A200="","",Inddata!A200)</f>
        <v/>
      </c>
      <c r="B194" s="4" t="str">
        <f>IF(Inddata!B200="","",Inddata!B200)</f>
        <v/>
      </c>
      <c r="C194" s="4" t="str">
        <f>IF(Inddata!C200="","",Inddata!C200)</f>
        <v/>
      </c>
      <c r="D194" s="4" t="str">
        <f>IF(Inddata!D200="","",Inddata!D200)</f>
        <v/>
      </c>
      <c r="E194" s="4" t="str">
        <f>IF(Inddata!E200="","",Inddata!E200)</f>
        <v/>
      </c>
      <c r="F194" s="4" t="str">
        <f>IF(Inddata!F200="","",Inddata!F200)</f>
        <v/>
      </c>
      <c r="G194" s="20" t="str">
        <f>IF(Inddata!G200=0,"",Inddata!G200)</f>
        <v/>
      </c>
      <c r="H194" s="9" t="str">
        <f>IF(Inddata!H200="","",Inddata!H200)</f>
        <v/>
      </c>
      <c r="I194" s="4" t="str">
        <f t="shared" si="6"/>
        <v>Nej</v>
      </c>
      <c r="J194" s="20" t="str">
        <f t="shared" si="7"/>
        <v/>
      </c>
      <c r="K194" s="9" t="str">
        <f t="shared" si="8"/>
        <v/>
      </c>
      <c r="L194" s="9" t="str">
        <f>IF(AND(I194="Ja",Inddata!I200=""),10,IF(I194="Ja",Inddata!I200,""))</f>
        <v/>
      </c>
      <c r="M194" s="21" t="str">
        <f>IF(AND(I194="Ja",Inddata!J200=""),2,IF(I194="Ja",Inddata!J200,""))</f>
        <v/>
      </c>
      <c r="N194" s="4" t="str">
        <f>IF(AND(I194="Ja",Inddata!K200=""),"Nej",IF(I194="Ja",Inddata!K200,""))</f>
        <v/>
      </c>
      <c r="O194" s="6" t="str">
        <f>IF(AND(I194="Ja",Inddata!L200=""),3.5,IF(I194="Ja",Inddata!L200,""))</f>
        <v/>
      </c>
      <c r="P194" s="6" t="str">
        <f>IF(AND(I194="Ja",Inddata!M200=""),0.5,IF(I194="Ja",Inddata!M200,""))</f>
        <v/>
      </c>
      <c r="Q194" s="21" t="str">
        <f>IF(AND(I194="Ja",Inddata!N200=""),2,IF(I194="Ja",Inddata!N200,""))</f>
        <v/>
      </c>
      <c r="R194" s="4" t="str">
        <f>IF(AND(I194="Ja",Inddata!O200=""),"Nej",IF(I194="Ja",Inddata!O200,""))</f>
        <v/>
      </c>
      <c r="S194" s="4" t="str">
        <f>IF(AND(I194="Ja",Inddata!P200=""),"Nej",IF(I194="Ja",Inddata!P200,""))</f>
        <v/>
      </c>
      <c r="T194" s="21" t="str">
        <f>IF(AND(I194="Ja",Inddata!Q200=""),0,IF(I194="Ja",Inddata!Q200,""))</f>
        <v/>
      </c>
      <c r="U194" s="22" t="str">
        <f>IF(AND(I194="Ja",Inddata!R200=""),80,IF(I194="Ja",Inddata!R200,""))</f>
        <v/>
      </c>
    </row>
    <row r="195" spans="1:21" x14ac:dyDescent="0.3">
      <c r="A195" s="4" t="str">
        <f>IF(Inddata!A201="","",Inddata!A201)</f>
        <v/>
      </c>
      <c r="B195" s="4" t="str">
        <f>IF(Inddata!B201="","",Inddata!B201)</f>
        <v/>
      </c>
      <c r="C195" s="4" t="str">
        <f>IF(Inddata!C201="","",Inddata!C201)</f>
        <v/>
      </c>
      <c r="D195" s="4" t="str">
        <f>IF(Inddata!D201="","",Inddata!D201)</f>
        <v/>
      </c>
      <c r="E195" s="4" t="str">
        <f>IF(Inddata!E201="","",Inddata!E201)</f>
        <v/>
      </c>
      <c r="F195" s="4" t="str">
        <f>IF(Inddata!F201="","",Inddata!F201)</f>
        <v/>
      </c>
      <c r="G195" s="20" t="str">
        <f>IF(Inddata!G201=0,"",Inddata!G201)</f>
        <v/>
      </c>
      <c r="H195" s="9" t="str">
        <f>IF(Inddata!H201="","",Inddata!H201)</f>
        <v/>
      </c>
      <c r="I195" s="4" t="str">
        <f t="shared" si="6"/>
        <v>Nej</v>
      </c>
      <c r="J195" s="20" t="str">
        <f t="shared" si="7"/>
        <v/>
      </c>
      <c r="K195" s="9" t="str">
        <f t="shared" si="8"/>
        <v/>
      </c>
      <c r="L195" s="9" t="str">
        <f>IF(AND(I195="Ja",Inddata!I201=""),10,IF(I195="Ja",Inddata!I201,""))</f>
        <v/>
      </c>
      <c r="M195" s="21" t="str">
        <f>IF(AND(I195="Ja",Inddata!J201=""),2,IF(I195="Ja",Inddata!J201,""))</f>
        <v/>
      </c>
      <c r="N195" s="4" t="str">
        <f>IF(AND(I195="Ja",Inddata!K201=""),"Nej",IF(I195="Ja",Inddata!K201,""))</f>
        <v/>
      </c>
      <c r="O195" s="6" t="str">
        <f>IF(AND(I195="Ja",Inddata!L201=""),3.5,IF(I195="Ja",Inddata!L201,""))</f>
        <v/>
      </c>
      <c r="P195" s="6" t="str">
        <f>IF(AND(I195="Ja",Inddata!M201=""),0.5,IF(I195="Ja",Inddata!M201,""))</f>
        <v/>
      </c>
      <c r="Q195" s="21" t="str">
        <f>IF(AND(I195="Ja",Inddata!N201=""),2,IF(I195="Ja",Inddata!N201,""))</f>
        <v/>
      </c>
      <c r="R195" s="4" t="str">
        <f>IF(AND(I195="Ja",Inddata!O201=""),"Nej",IF(I195="Ja",Inddata!O201,""))</f>
        <v/>
      </c>
      <c r="S195" s="4" t="str">
        <f>IF(AND(I195="Ja",Inddata!P201=""),"Nej",IF(I195="Ja",Inddata!P201,""))</f>
        <v/>
      </c>
      <c r="T195" s="21" t="str">
        <f>IF(AND(I195="Ja",Inddata!Q201=""),0,IF(I195="Ja",Inddata!Q201,""))</f>
        <v/>
      </c>
      <c r="U195" s="22" t="str">
        <f>IF(AND(I195="Ja",Inddata!R201=""),80,IF(I195="Ja",Inddata!R201,""))</f>
        <v/>
      </c>
    </row>
    <row r="196" spans="1:21" x14ac:dyDescent="0.3">
      <c r="A196" s="4" t="str">
        <f>IF(Inddata!A202="","",Inddata!A202)</f>
        <v/>
      </c>
      <c r="B196" s="4" t="str">
        <f>IF(Inddata!B202="","",Inddata!B202)</f>
        <v/>
      </c>
      <c r="C196" s="4" t="str">
        <f>IF(Inddata!C202="","",Inddata!C202)</f>
        <v/>
      </c>
      <c r="D196" s="4" t="str">
        <f>IF(Inddata!D202="","",Inddata!D202)</f>
        <v/>
      </c>
      <c r="E196" s="4" t="str">
        <f>IF(Inddata!E202="","",Inddata!E202)</f>
        <v/>
      </c>
      <c r="F196" s="4" t="str">
        <f>IF(Inddata!F202="","",Inddata!F202)</f>
        <v/>
      </c>
      <c r="G196" s="20" t="str">
        <f>IF(Inddata!G202=0,"",Inddata!G202)</f>
        <v/>
      </c>
      <c r="H196" s="9" t="str">
        <f>IF(Inddata!H202="","",Inddata!H202)</f>
        <v/>
      </c>
      <c r="I196" s="4" t="str">
        <f t="shared" si="6"/>
        <v>Nej</v>
      </c>
      <c r="J196" s="20" t="str">
        <f t="shared" si="7"/>
        <v/>
      </c>
      <c r="K196" s="9" t="str">
        <f t="shared" si="8"/>
        <v/>
      </c>
      <c r="L196" s="9" t="str">
        <f>IF(AND(I196="Ja",Inddata!I202=""),10,IF(I196="Ja",Inddata!I202,""))</f>
        <v/>
      </c>
      <c r="M196" s="21" t="str">
        <f>IF(AND(I196="Ja",Inddata!J202=""),2,IF(I196="Ja",Inddata!J202,""))</f>
        <v/>
      </c>
      <c r="N196" s="4" t="str">
        <f>IF(AND(I196="Ja",Inddata!K202=""),"Nej",IF(I196="Ja",Inddata!K202,""))</f>
        <v/>
      </c>
      <c r="O196" s="6" t="str">
        <f>IF(AND(I196="Ja",Inddata!L202=""),3.5,IF(I196="Ja",Inddata!L202,""))</f>
        <v/>
      </c>
      <c r="P196" s="6" t="str">
        <f>IF(AND(I196="Ja",Inddata!M202=""),0.5,IF(I196="Ja",Inddata!M202,""))</f>
        <v/>
      </c>
      <c r="Q196" s="21" t="str">
        <f>IF(AND(I196="Ja",Inddata!N202=""),2,IF(I196="Ja",Inddata!N202,""))</f>
        <v/>
      </c>
      <c r="R196" s="4" t="str">
        <f>IF(AND(I196="Ja",Inddata!O202=""),"Nej",IF(I196="Ja",Inddata!O202,""))</f>
        <v/>
      </c>
      <c r="S196" s="4" t="str">
        <f>IF(AND(I196="Ja",Inddata!P202=""),"Nej",IF(I196="Ja",Inddata!P202,""))</f>
        <v/>
      </c>
      <c r="T196" s="21" t="str">
        <f>IF(AND(I196="Ja",Inddata!Q202=""),0,IF(I196="Ja",Inddata!Q202,""))</f>
        <v/>
      </c>
      <c r="U196" s="22" t="str">
        <f>IF(AND(I196="Ja",Inddata!R202=""),80,IF(I196="Ja",Inddata!R202,""))</f>
        <v/>
      </c>
    </row>
    <row r="197" spans="1:21" x14ac:dyDescent="0.3">
      <c r="A197" s="4" t="str">
        <f>IF(Inddata!A203="","",Inddata!A203)</f>
        <v/>
      </c>
      <c r="B197" s="4" t="str">
        <f>IF(Inddata!B203="","",Inddata!B203)</f>
        <v/>
      </c>
      <c r="C197" s="4" t="str">
        <f>IF(Inddata!C203="","",Inddata!C203)</f>
        <v/>
      </c>
      <c r="D197" s="4" t="str">
        <f>IF(Inddata!D203="","",Inddata!D203)</f>
        <v/>
      </c>
      <c r="E197" s="4" t="str">
        <f>IF(Inddata!E203="","",Inddata!E203)</f>
        <v/>
      </c>
      <c r="F197" s="4" t="str">
        <f>IF(Inddata!F203="","",Inddata!F203)</f>
        <v/>
      </c>
      <c r="G197" s="20" t="str">
        <f>IF(Inddata!G203=0,"",Inddata!G203)</f>
        <v/>
      </c>
      <c r="H197" s="9" t="str">
        <f>IF(Inddata!H203="","",Inddata!H203)</f>
        <v/>
      </c>
      <c r="I197" s="4" t="str">
        <f t="shared" si="6"/>
        <v>Nej</v>
      </c>
      <c r="J197" s="20" t="str">
        <f t="shared" si="7"/>
        <v/>
      </c>
      <c r="K197" s="9" t="str">
        <f t="shared" si="8"/>
        <v/>
      </c>
      <c r="L197" s="9" t="str">
        <f>IF(AND(I197="Ja",Inddata!I203=""),10,IF(I197="Ja",Inddata!I203,""))</f>
        <v/>
      </c>
      <c r="M197" s="21" t="str">
        <f>IF(AND(I197="Ja",Inddata!J203=""),2,IF(I197="Ja",Inddata!J203,""))</f>
        <v/>
      </c>
      <c r="N197" s="4" t="str">
        <f>IF(AND(I197="Ja",Inddata!K203=""),"Nej",IF(I197="Ja",Inddata!K203,""))</f>
        <v/>
      </c>
      <c r="O197" s="6" t="str">
        <f>IF(AND(I197="Ja",Inddata!L203=""),3.5,IF(I197="Ja",Inddata!L203,""))</f>
        <v/>
      </c>
      <c r="P197" s="6" t="str">
        <f>IF(AND(I197="Ja",Inddata!M203=""),0.5,IF(I197="Ja",Inddata!M203,""))</f>
        <v/>
      </c>
      <c r="Q197" s="21" t="str">
        <f>IF(AND(I197="Ja",Inddata!N203=""),2,IF(I197="Ja",Inddata!N203,""))</f>
        <v/>
      </c>
      <c r="R197" s="4" t="str">
        <f>IF(AND(I197="Ja",Inddata!O203=""),"Nej",IF(I197="Ja",Inddata!O203,""))</f>
        <v/>
      </c>
      <c r="S197" s="4" t="str">
        <f>IF(AND(I197="Ja",Inddata!P203=""),"Nej",IF(I197="Ja",Inddata!P203,""))</f>
        <v/>
      </c>
      <c r="T197" s="21" t="str">
        <f>IF(AND(I197="Ja",Inddata!Q203=""),0,IF(I197="Ja",Inddata!Q203,""))</f>
        <v/>
      </c>
      <c r="U197" s="22" t="str">
        <f>IF(AND(I197="Ja",Inddata!R203=""),80,IF(I197="Ja",Inddata!R203,""))</f>
        <v/>
      </c>
    </row>
    <row r="198" spans="1:21" x14ac:dyDescent="0.3">
      <c r="A198" s="4" t="str">
        <f>IF(Inddata!A204="","",Inddata!A204)</f>
        <v/>
      </c>
      <c r="B198" s="4" t="str">
        <f>IF(Inddata!B204="","",Inddata!B204)</f>
        <v/>
      </c>
      <c r="C198" s="4" t="str">
        <f>IF(Inddata!C204="","",Inddata!C204)</f>
        <v/>
      </c>
      <c r="D198" s="4" t="str">
        <f>IF(Inddata!D204="","",Inddata!D204)</f>
        <v/>
      </c>
      <c r="E198" s="4" t="str">
        <f>IF(Inddata!E204="","",Inddata!E204)</f>
        <v/>
      </c>
      <c r="F198" s="4" t="str">
        <f>IF(Inddata!F204="","",Inddata!F204)</f>
        <v/>
      </c>
      <c r="G198" s="20" t="str">
        <f>IF(Inddata!G204=0,"",Inddata!G204)</f>
        <v/>
      </c>
      <c r="H198" s="9" t="str">
        <f>IF(Inddata!H204="","",Inddata!H204)</f>
        <v/>
      </c>
      <c r="I198" s="4" t="str">
        <f t="shared" si="6"/>
        <v>Nej</v>
      </c>
      <c r="J198" s="20" t="str">
        <f t="shared" si="7"/>
        <v/>
      </c>
      <c r="K198" s="9" t="str">
        <f t="shared" si="8"/>
        <v/>
      </c>
      <c r="L198" s="9" t="str">
        <f>IF(AND(I198="Ja",Inddata!I204=""),10,IF(I198="Ja",Inddata!I204,""))</f>
        <v/>
      </c>
      <c r="M198" s="21" t="str">
        <f>IF(AND(I198="Ja",Inddata!J204=""),2,IF(I198="Ja",Inddata!J204,""))</f>
        <v/>
      </c>
      <c r="N198" s="4" t="str">
        <f>IF(AND(I198="Ja",Inddata!K204=""),"Nej",IF(I198="Ja",Inddata!K204,""))</f>
        <v/>
      </c>
      <c r="O198" s="6" t="str">
        <f>IF(AND(I198="Ja",Inddata!L204=""),3.5,IF(I198="Ja",Inddata!L204,""))</f>
        <v/>
      </c>
      <c r="P198" s="6" t="str">
        <f>IF(AND(I198="Ja",Inddata!M204=""),0.5,IF(I198="Ja",Inddata!M204,""))</f>
        <v/>
      </c>
      <c r="Q198" s="21" t="str">
        <f>IF(AND(I198="Ja",Inddata!N204=""),2,IF(I198="Ja",Inddata!N204,""))</f>
        <v/>
      </c>
      <c r="R198" s="4" t="str">
        <f>IF(AND(I198="Ja",Inddata!O204=""),"Nej",IF(I198="Ja",Inddata!O204,""))</f>
        <v/>
      </c>
      <c r="S198" s="4" t="str">
        <f>IF(AND(I198="Ja",Inddata!P204=""),"Nej",IF(I198="Ja",Inddata!P204,""))</f>
        <v/>
      </c>
      <c r="T198" s="21" t="str">
        <f>IF(AND(I198="Ja",Inddata!Q204=""),0,IF(I198="Ja",Inddata!Q204,""))</f>
        <v/>
      </c>
      <c r="U198" s="22" t="str">
        <f>IF(AND(I198="Ja",Inddata!R204=""),80,IF(I198="Ja",Inddata!R204,""))</f>
        <v/>
      </c>
    </row>
    <row r="199" spans="1:21" x14ac:dyDescent="0.3">
      <c r="A199" s="4" t="str">
        <f>IF(Inddata!A205="","",Inddata!A205)</f>
        <v/>
      </c>
      <c r="B199" s="4" t="str">
        <f>IF(Inddata!B205="","",Inddata!B205)</f>
        <v/>
      </c>
      <c r="C199" s="4" t="str">
        <f>IF(Inddata!C205="","",Inddata!C205)</f>
        <v/>
      </c>
      <c r="D199" s="4" t="str">
        <f>IF(Inddata!D205="","",Inddata!D205)</f>
        <v/>
      </c>
      <c r="E199" s="4" t="str">
        <f>IF(Inddata!E205="","",Inddata!E205)</f>
        <v/>
      </c>
      <c r="F199" s="4" t="str">
        <f>IF(Inddata!F205="","",Inddata!F205)</f>
        <v/>
      </c>
      <c r="G199" s="20" t="str">
        <f>IF(Inddata!G205=0,"",Inddata!G205)</f>
        <v/>
      </c>
      <c r="H199" s="9" t="str">
        <f>IF(Inddata!H205="","",Inddata!H205)</f>
        <v/>
      </c>
      <c r="I199" s="4" t="str">
        <f t="shared" ref="I199:I262" si="9">IF(AND(G199&gt;0,G199&lt;100,H199&gt;0.5,H199&lt;50000.5),"Ja","Nej")</f>
        <v>Nej</v>
      </c>
      <c r="J199" s="20" t="str">
        <f t="shared" ref="J199:J262" si="10">IF(I199="Ja",G199,"")</f>
        <v/>
      </c>
      <c r="K199" s="9" t="str">
        <f t="shared" ref="K199:K262" si="11">IF(I199="Ja",H199,"")</f>
        <v/>
      </c>
      <c r="L199" s="9" t="str">
        <f>IF(AND(I199="Ja",Inddata!I205=""),10,IF(I199="Ja",Inddata!I205,""))</f>
        <v/>
      </c>
      <c r="M199" s="21" t="str">
        <f>IF(AND(I199="Ja",Inddata!J205=""),2,IF(I199="Ja",Inddata!J205,""))</f>
        <v/>
      </c>
      <c r="N199" s="4" t="str">
        <f>IF(AND(I199="Ja",Inddata!K205=""),"Nej",IF(I199="Ja",Inddata!K205,""))</f>
        <v/>
      </c>
      <c r="O199" s="6" t="str">
        <f>IF(AND(I199="Ja",Inddata!L205=""),3.5,IF(I199="Ja",Inddata!L205,""))</f>
        <v/>
      </c>
      <c r="P199" s="6" t="str">
        <f>IF(AND(I199="Ja",Inddata!M205=""),0.5,IF(I199="Ja",Inddata!M205,""))</f>
        <v/>
      </c>
      <c r="Q199" s="21" t="str">
        <f>IF(AND(I199="Ja",Inddata!N205=""),2,IF(I199="Ja",Inddata!N205,""))</f>
        <v/>
      </c>
      <c r="R199" s="4" t="str">
        <f>IF(AND(I199="Ja",Inddata!O205=""),"Nej",IF(I199="Ja",Inddata!O205,""))</f>
        <v/>
      </c>
      <c r="S199" s="4" t="str">
        <f>IF(AND(I199="Ja",Inddata!P205=""),"Nej",IF(I199="Ja",Inddata!P205,""))</f>
        <v/>
      </c>
      <c r="T199" s="21" t="str">
        <f>IF(AND(I199="Ja",Inddata!Q205=""),0,IF(I199="Ja",Inddata!Q205,""))</f>
        <v/>
      </c>
      <c r="U199" s="22" t="str">
        <f>IF(AND(I199="Ja",Inddata!R205=""),80,IF(I199="Ja",Inddata!R205,""))</f>
        <v/>
      </c>
    </row>
    <row r="200" spans="1:21" x14ac:dyDescent="0.3">
      <c r="A200" s="4" t="str">
        <f>IF(Inddata!A206="","",Inddata!A206)</f>
        <v/>
      </c>
      <c r="B200" s="4" t="str">
        <f>IF(Inddata!B206="","",Inddata!B206)</f>
        <v/>
      </c>
      <c r="C200" s="4" t="str">
        <f>IF(Inddata!C206="","",Inddata!C206)</f>
        <v/>
      </c>
      <c r="D200" s="4" t="str">
        <f>IF(Inddata!D206="","",Inddata!D206)</f>
        <v/>
      </c>
      <c r="E200" s="4" t="str">
        <f>IF(Inddata!E206="","",Inddata!E206)</f>
        <v/>
      </c>
      <c r="F200" s="4" t="str">
        <f>IF(Inddata!F206="","",Inddata!F206)</f>
        <v/>
      </c>
      <c r="G200" s="20" t="str">
        <f>IF(Inddata!G206=0,"",Inddata!G206)</f>
        <v/>
      </c>
      <c r="H200" s="9" t="str">
        <f>IF(Inddata!H206="","",Inddata!H206)</f>
        <v/>
      </c>
      <c r="I200" s="4" t="str">
        <f t="shared" si="9"/>
        <v>Nej</v>
      </c>
      <c r="J200" s="20" t="str">
        <f t="shared" si="10"/>
        <v/>
      </c>
      <c r="K200" s="9" t="str">
        <f t="shared" si="11"/>
        <v/>
      </c>
      <c r="L200" s="9" t="str">
        <f>IF(AND(I200="Ja",Inddata!I206=""),10,IF(I200="Ja",Inddata!I206,""))</f>
        <v/>
      </c>
      <c r="M200" s="21" t="str">
        <f>IF(AND(I200="Ja",Inddata!J206=""),2,IF(I200="Ja",Inddata!J206,""))</f>
        <v/>
      </c>
      <c r="N200" s="4" t="str">
        <f>IF(AND(I200="Ja",Inddata!K206=""),"Nej",IF(I200="Ja",Inddata!K206,""))</f>
        <v/>
      </c>
      <c r="O200" s="6" t="str">
        <f>IF(AND(I200="Ja",Inddata!L206=""),3.5,IF(I200="Ja",Inddata!L206,""))</f>
        <v/>
      </c>
      <c r="P200" s="6" t="str">
        <f>IF(AND(I200="Ja",Inddata!M206=""),0.5,IF(I200="Ja",Inddata!M206,""))</f>
        <v/>
      </c>
      <c r="Q200" s="21" t="str">
        <f>IF(AND(I200="Ja",Inddata!N206=""),2,IF(I200="Ja",Inddata!N206,""))</f>
        <v/>
      </c>
      <c r="R200" s="4" t="str">
        <f>IF(AND(I200="Ja",Inddata!O206=""),"Nej",IF(I200="Ja",Inddata!O206,""))</f>
        <v/>
      </c>
      <c r="S200" s="4" t="str">
        <f>IF(AND(I200="Ja",Inddata!P206=""),"Nej",IF(I200="Ja",Inddata!P206,""))</f>
        <v/>
      </c>
      <c r="T200" s="21" t="str">
        <f>IF(AND(I200="Ja",Inddata!Q206=""),0,IF(I200="Ja",Inddata!Q206,""))</f>
        <v/>
      </c>
      <c r="U200" s="22" t="str">
        <f>IF(AND(I200="Ja",Inddata!R206=""),80,IF(I200="Ja",Inddata!R206,""))</f>
        <v/>
      </c>
    </row>
    <row r="201" spans="1:21" x14ac:dyDescent="0.3">
      <c r="A201" s="4" t="str">
        <f>IF(Inddata!A207="","",Inddata!A207)</f>
        <v/>
      </c>
      <c r="B201" s="4" t="str">
        <f>IF(Inddata!B207="","",Inddata!B207)</f>
        <v/>
      </c>
      <c r="C201" s="4" t="str">
        <f>IF(Inddata!C207="","",Inddata!C207)</f>
        <v/>
      </c>
      <c r="D201" s="4" t="str">
        <f>IF(Inddata!D207="","",Inddata!D207)</f>
        <v/>
      </c>
      <c r="E201" s="4" t="str">
        <f>IF(Inddata!E207="","",Inddata!E207)</f>
        <v/>
      </c>
      <c r="F201" s="4" t="str">
        <f>IF(Inddata!F207="","",Inddata!F207)</f>
        <v/>
      </c>
      <c r="G201" s="20" t="str">
        <f>IF(Inddata!G207=0,"",Inddata!G207)</f>
        <v/>
      </c>
      <c r="H201" s="9" t="str">
        <f>IF(Inddata!H207="","",Inddata!H207)</f>
        <v/>
      </c>
      <c r="I201" s="4" t="str">
        <f t="shared" si="9"/>
        <v>Nej</v>
      </c>
      <c r="J201" s="20" t="str">
        <f t="shared" si="10"/>
        <v/>
      </c>
      <c r="K201" s="9" t="str">
        <f t="shared" si="11"/>
        <v/>
      </c>
      <c r="L201" s="9" t="str">
        <f>IF(AND(I201="Ja",Inddata!I207=""),10,IF(I201="Ja",Inddata!I207,""))</f>
        <v/>
      </c>
      <c r="M201" s="21" t="str">
        <f>IF(AND(I201="Ja",Inddata!J207=""),2,IF(I201="Ja",Inddata!J207,""))</f>
        <v/>
      </c>
      <c r="N201" s="4" t="str">
        <f>IF(AND(I201="Ja",Inddata!K207=""),"Nej",IF(I201="Ja",Inddata!K207,""))</f>
        <v/>
      </c>
      <c r="O201" s="6" t="str">
        <f>IF(AND(I201="Ja",Inddata!L207=""),3.5,IF(I201="Ja",Inddata!L207,""))</f>
        <v/>
      </c>
      <c r="P201" s="6" t="str">
        <f>IF(AND(I201="Ja",Inddata!M207=""),0.5,IF(I201="Ja",Inddata!M207,""))</f>
        <v/>
      </c>
      <c r="Q201" s="21" t="str">
        <f>IF(AND(I201="Ja",Inddata!N207=""),2,IF(I201="Ja",Inddata!N207,""))</f>
        <v/>
      </c>
      <c r="R201" s="4" t="str">
        <f>IF(AND(I201="Ja",Inddata!O207=""),"Nej",IF(I201="Ja",Inddata!O207,""))</f>
        <v/>
      </c>
      <c r="S201" s="4" t="str">
        <f>IF(AND(I201="Ja",Inddata!P207=""),"Nej",IF(I201="Ja",Inddata!P207,""))</f>
        <v/>
      </c>
      <c r="T201" s="21" t="str">
        <f>IF(AND(I201="Ja",Inddata!Q207=""),0,IF(I201="Ja",Inddata!Q207,""))</f>
        <v/>
      </c>
      <c r="U201" s="22" t="str">
        <f>IF(AND(I201="Ja",Inddata!R207=""),80,IF(I201="Ja",Inddata!R207,""))</f>
        <v/>
      </c>
    </row>
    <row r="202" spans="1:21" x14ac:dyDescent="0.3">
      <c r="A202" s="4" t="str">
        <f>IF(Inddata!A208="","",Inddata!A208)</f>
        <v/>
      </c>
      <c r="B202" s="4" t="str">
        <f>IF(Inddata!B208="","",Inddata!B208)</f>
        <v/>
      </c>
      <c r="C202" s="4" t="str">
        <f>IF(Inddata!C208="","",Inddata!C208)</f>
        <v/>
      </c>
      <c r="D202" s="4" t="str">
        <f>IF(Inddata!D208="","",Inddata!D208)</f>
        <v/>
      </c>
      <c r="E202" s="4" t="str">
        <f>IF(Inddata!E208="","",Inddata!E208)</f>
        <v/>
      </c>
      <c r="F202" s="4" t="str">
        <f>IF(Inddata!F208="","",Inddata!F208)</f>
        <v/>
      </c>
      <c r="G202" s="20" t="str">
        <f>IF(Inddata!G208=0,"",Inddata!G208)</f>
        <v/>
      </c>
      <c r="H202" s="9" t="str">
        <f>IF(Inddata!H208="","",Inddata!H208)</f>
        <v/>
      </c>
      <c r="I202" s="4" t="str">
        <f t="shared" si="9"/>
        <v>Nej</v>
      </c>
      <c r="J202" s="20" t="str">
        <f t="shared" si="10"/>
        <v/>
      </c>
      <c r="K202" s="9" t="str">
        <f t="shared" si="11"/>
        <v/>
      </c>
      <c r="L202" s="9" t="str">
        <f>IF(AND(I202="Ja",Inddata!I208=""),10,IF(I202="Ja",Inddata!I208,""))</f>
        <v/>
      </c>
      <c r="M202" s="21" t="str">
        <f>IF(AND(I202="Ja",Inddata!J208=""),2,IF(I202="Ja",Inddata!J208,""))</f>
        <v/>
      </c>
      <c r="N202" s="4" t="str">
        <f>IF(AND(I202="Ja",Inddata!K208=""),"Nej",IF(I202="Ja",Inddata!K208,""))</f>
        <v/>
      </c>
      <c r="O202" s="6" t="str">
        <f>IF(AND(I202="Ja",Inddata!L208=""),3.5,IF(I202="Ja",Inddata!L208,""))</f>
        <v/>
      </c>
      <c r="P202" s="6" t="str">
        <f>IF(AND(I202="Ja",Inddata!M208=""),0.5,IF(I202="Ja",Inddata!M208,""))</f>
        <v/>
      </c>
      <c r="Q202" s="21" t="str">
        <f>IF(AND(I202="Ja",Inddata!N208=""),2,IF(I202="Ja",Inddata!N208,""))</f>
        <v/>
      </c>
      <c r="R202" s="4" t="str">
        <f>IF(AND(I202="Ja",Inddata!O208=""),"Nej",IF(I202="Ja",Inddata!O208,""))</f>
        <v/>
      </c>
      <c r="S202" s="4" t="str">
        <f>IF(AND(I202="Ja",Inddata!P208=""),"Nej",IF(I202="Ja",Inddata!P208,""))</f>
        <v/>
      </c>
      <c r="T202" s="21" t="str">
        <f>IF(AND(I202="Ja",Inddata!Q208=""),0,IF(I202="Ja",Inddata!Q208,""))</f>
        <v/>
      </c>
      <c r="U202" s="22" t="str">
        <f>IF(AND(I202="Ja",Inddata!R208=""),80,IF(I202="Ja",Inddata!R208,""))</f>
        <v/>
      </c>
    </row>
    <row r="203" spans="1:21" x14ac:dyDescent="0.3">
      <c r="A203" s="4" t="str">
        <f>IF(Inddata!A209="","",Inddata!A209)</f>
        <v/>
      </c>
      <c r="B203" s="4" t="str">
        <f>IF(Inddata!B209="","",Inddata!B209)</f>
        <v/>
      </c>
      <c r="C203" s="4" t="str">
        <f>IF(Inddata!C209="","",Inddata!C209)</f>
        <v/>
      </c>
      <c r="D203" s="4" t="str">
        <f>IF(Inddata!D209="","",Inddata!D209)</f>
        <v/>
      </c>
      <c r="E203" s="4" t="str">
        <f>IF(Inddata!E209="","",Inddata!E209)</f>
        <v/>
      </c>
      <c r="F203" s="4" t="str">
        <f>IF(Inddata!F209="","",Inddata!F209)</f>
        <v/>
      </c>
      <c r="G203" s="20" t="str">
        <f>IF(Inddata!G209=0,"",Inddata!G209)</f>
        <v/>
      </c>
      <c r="H203" s="9" t="str">
        <f>IF(Inddata!H209="","",Inddata!H209)</f>
        <v/>
      </c>
      <c r="I203" s="4" t="str">
        <f t="shared" si="9"/>
        <v>Nej</v>
      </c>
      <c r="J203" s="20" t="str">
        <f t="shared" si="10"/>
        <v/>
      </c>
      <c r="K203" s="9" t="str">
        <f t="shared" si="11"/>
        <v/>
      </c>
      <c r="L203" s="9" t="str">
        <f>IF(AND(I203="Ja",Inddata!I209=""),10,IF(I203="Ja",Inddata!I209,""))</f>
        <v/>
      </c>
      <c r="M203" s="21" t="str">
        <f>IF(AND(I203="Ja",Inddata!J209=""),2,IF(I203="Ja",Inddata!J209,""))</f>
        <v/>
      </c>
      <c r="N203" s="4" t="str">
        <f>IF(AND(I203="Ja",Inddata!K209=""),"Nej",IF(I203="Ja",Inddata!K209,""))</f>
        <v/>
      </c>
      <c r="O203" s="6" t="str">
        <f>IF(AND(I203="Ja",Inddata!L209=""),3.5,IF(I203="Ja",Inddata!L209,""))</f>
        <v/>
      </c>
      <c r="P203" s="6" t="str">
        <f>IF(AND(I203="Ja",Inddata!M209=""),0.5,IF(I203="Ja",Inddata!M209,""))</f>
        <v/>
      </c>
      <c r="Q203" s="21" t="str">
        <f>IF(AND(I203="Ja",Inddata!N209=""),2,IF(I203="Ja",Inddata!N209,""))</f>
        <v/>
      </c>
      <c r="R203" s="4" t="str">
        <f>IF(AND(I203="Ja",Inddata!O209=""),"Nej",IF(I203="Ja",Inddata!O209,""))</f>
        <v/>
      </c>
      <c r="S203" s="4" t="str">
        <f>IF(AND(I203="Ja",Inddata!P209=""),"Nej",IF(I203="Ja",Inddata!P209,""))</f>
        <v/>
      </c>
      <c r="T203" s="21" t="str">
        <f>IF(AND(I203="Ja",Inddata!Q209=""),0,IF(I203="Ja",Inddata!Q209,""))</f>
        <v/>
      </c>
      <c r="U203" s="22" t="str">
        <f>IF(AND(I203="Ja",Inddata!R209=""),80,IF(I203="Ja",Inddata!R209,""))</f>
        <v/>
      </c>
    </row>
    <row r="204" spans="1:21" x14ac:dyDescent="0.3">
      <c r="A204" s="4" t="str">
        <f>IF(Inddata!A210="","",Inddata!A210)</f>
        <v/>
      </c>
      <c r="B204" s="4" t="str">
        <f>IF(Inddata!B210="","",Inddata!B210)</f>
        <v/>
      </c>
      <c r="C204" s="4" t="str">
        <f>IF(Inddata!C210="","",Inddata!C210)</f>
        <v/>
      </c>
      <c r="D204" s="4" t="str">
        <f>IF(Inddata!D210="","",Inddata!D210)</f>
        <v/>
      </c>
      <c r="E204" s="4" t="str">
        <f>IF(Inddata!E210="","",Inddata!E210)</f>
        <v/>
      </c>
      <c r="F204" s="4" t="str">
        <f>IF(Inddata!F210="","",Inddata!F210)</f>
        <v/>
      </c>
      <c r="G204" s="20" t="str">
        <f>IF(Inddata!G210=0,"",Inddata!G210)</f>
        <v/>
      </c>
      <c r="H204" s="9" t="str">
        <f>IF(Inddata!H210="","",Inddata!H210)</f>
        <v/>
      </c>
      <c r="I204" s="4" t="str">
        <f t="shared" si="9"/>
        <v>Nej</v>
      </c>
      <c r="J204" s="20" t="str">
        <f t="shared" si="10"/>
        <v/>
      </c>
      <c r="K204" s="9" t="str">
        <f t="shared" si="11"/>
        <v/>
      </c>
      <c r="L204" s="9" t="str">
        <f>IF(AND(I204="Ja",Inddata!I210=""),10,IF(I204="Ja",Inddata!I210,""))</f>
        <v/>
      </c>
      <c r="M204" s="21" t="str">
        <f>IF(AND(I204="Ja",Inddata!J210=""),2,IF(I204="Ja",Inddata!J210,""))</f>
        <v/>
      </c>
      <c r="N204" s="4" t="str">
        <f>IF(AND(I204="Ja",Inddata!K210=""),"Nej",IF(I204="Ja",Inddata!K210,""))</f>
        <v/>
      </c>
      <c r="O204" s="6" t="str">
        <f>IF(AND(I204="Ja",Inddata!L210=""),3.5,IF(I204="Ja",Inddata!L210,""))</f>
        <v/>
      </c>
      <c r="P204" s="6" t="str">
        <f>IF(AND(I204="Ja",Inddata!M210=""),0.5,IF(I204="Ja",Inddata!M210,""))</f>
        <v/>
      </c>
      <c r="Q204" s="21" t="str">
        <f>IF(AND(I204="Ja",Inddata!N210=""),2,IF(I204="Ja",Inddata!N210,""))</f>
        <v/>
      </c>
      <c r="R204" s="4" t="str">
        <f>IF(AND(I204="Ja",Inddata!O210=""),"Nej",IF(I204="Ja",Inddata!O210,""))</f>
        <v/>
      </c>
      <c r="S204" s="4" t="str">
        <f>IF(AND(I204="Ja",Inddata!P210=""),"Nej",IF(I204="Ja",Inddata!P210,""))</f>
        <v/>
      </c>
      <c r="T204" s="21" t="str">
        <f>IF(AND(I204="Ja",Inddata!Q210=""),0,IF(I204="Ja",Inddata!Q210,""))</f>
        <v/>
      </c>
      <c r="U204" s="22" t="str">
        <f>IF(AND(I204="Ja",Inddata!R210=""),80,IF(I204="Ja",Inddata!R210,""))</f>
        <v/>
      </c>
    </row>
    <row r="205" spans="1:21" x14ac:dyDescent="0.3">
      <c r="A205" s="4" t="str">
        <f>IF(Inddata!A211="","",Inddata!A211)</f>
        <v/>
      </c>
      <c r="B205" s="4" t="str">
        <f>IF(Inddata!B211="","",Inddata!B211)</f>
        <v/>
      </c>
      <c r="C205" s="4" t="str">
        <f>IF(Inddata!C211="","",Inddata!C211)</f>
        <v/>
      </c>
      <c r="D205" s="4" t="str">
        <f>IF(Inddata!D211="","",Inddata!D211)</f>
        <v/>
      </c>
      <c r="E205" s="4" t="str">
        <f>IF(Inddata!E211="","",Inddata!E211)</f>
        <v/>
      </c>
      <c r="F205" s="4" t="str">
        <f>IF(Inddata!F211="","",Inddata!F211)</f>
        <v/>
      </c>
      <c r="G205" s="20" t="str">
        <f>IF(Inddata!G211=0,"",Inddata!G211)</f>
        <v/>
      </c>
      <c r="H205" s="9" t="str">
        <f>IF(Inddata!H211="","",Inddata!H211)</f>
        <v/>
      </c>
      <c r="I205" s="4" t="str">
        <f t="shared" si="9"/>
        <v>Nej</v>
      </c>
      <c r="J205" s="20" t="str">
        <f t="shared" si="10"/>
        <v/>
      </c>
      <c r="K205" s="9" t="str">
        <f t="shared" si="11"/>
        <v/>
      </c>
      <c r="L205" s="9" t="str">
        <f>IF(AND(I205="Ja",Inddata!I211=""),10,IF(I205="Ja",Inddata!I211,""))</f>
        <v/>
      </c>
      <c r="M205" s="21" t="str">
        <f>IF(AND(I205="Ja",Inddata!J211=""),2,IF(I205="Ja",Inddata!J211,""))</f>
        <v/>
      </c>
      <c r="N205" s="4" t="str">
        <f>IF(AND(I205="Ja",Inddata!K211=""),"Nej",IF(I205="Ja",Inddata!K211,""))</f>
        <v/>
      </c>
      <c r="O205" s="6" t="str">
        <f>IF(AND(I205="Ja",Inddata!L211=""),3.5,IF(I205="Ja",Inddata!L211,""))</f>
        <v/>
      </c>
      <c r="P205" s="6" t="str">
        <f>IF(AND(I205="Ja",Inddata!M211=""),0.5,IF(I205="Ja",Inddata!M211,""))</f>
        <v/>
      </c>
      <c r="Q205" s="21" t="str">
        <f>IF(AND(I205="Ja",Inddata!N211=""),2,IF(I205="Ja",Inddata!N211,""))</f>
        <v/>
      </c>
      <c r="R205" s="4" t="str">
        <f>IF(AND(I205="Ja",Inddata!O211=""),"Nej",IF(I205="Ja",Inddata!O211,""))</f>
        <v/>
      </c>
      <c r="S205" s="4" t="str">
        <f>IF(AND(I205="Ja",Inddata!P211=""),"Nej",IF(I205="Ja",Inddata!P211,""))</f>
        <v/>
      </c>
      <c r="T205" s="21" t="str">
        <f>IF(AND(I205="Ja",Inddata!Q211=""),0,IF(I205="Ja",Inddata!Q211,""))</f>
        <v/>
      </c>
      <c r="U205" s="22" t="str">
        <f>IF(AND(I205="Ja",Inddata!R211=""),80,IF(I205="Ja",Inddata!R211,""))</f>
        <v/>
      </c>
    </row>
    <row r="206" spans="1:21" x14ac:dyDescent="0.3">
      <c r="A206" s="4" t="str">
        <f>IF(Inddata!A212="","",Inddata!A212)</f>
        <v/>
      </c>
      <c r="B206" s="4" t="str">
        <f>IF(Inddata!B212="","",Inddata!B212)</f>
        <v/>
      </c>
      <c r="C206" s="4" t="str">
        <f>IF(Inddata!C212="","",Inddata!C212)</f>
        <v/>
      </c>
      <c r="D206" s="4" t="str">
        <f>IF(Inddata!D212="","",Inddata!D212)</f>
        <v/>
      </c>
      <c r="E206" s="4" t="str">
        <f>IF(Inddata!E212="","",Inddata!E212)</f>
        <v/>
      </c>
      <c r="F206" s="4" t="str">
        <f>IF(Inddata!F212="","",Inddata!F212)</f>
        <v/>
      </c>
      <c r="G206" s="20" t="str">
        <f>IF(Inddata!G212=0,"",Inddata!G212)</f>
        <v/>
      </c>
      <c r="H206" s="9" t="str">
        <f>IF(Inddata!H212="","",Inddata!H212)</f>
        <v/>
      </c>
      <c r="I206" s="4" t="str">
        <f t="shared" si="9"/>
        <v>Nej</v>
      </c>
      <c r="J206" s="20" t="str">
        <f t="shared" si="10"/>
        <v/>
      </c>
      <c r="K206" s="9" t="str">
        <f t="shared" si="11"/>
        <v/>
      </c>
      <c r="L206" s="9" t="str">
        <f>IF(AND(I206="Ja",Inddata!I212=""),10,IF(I206="Ja",Inddata!I212,""))</f>
        <v/>
      </c>
      <c r="M206" s="21" t="str">
        <f>IF(AND(I206="Ja",Inddata!J212=""),2,IF(I206="Ja",Inddata!J212,""))</f>
        <v/>
      </c>
      <c r="N206" s="4" t="str">
        <f>IF(AND(I206="Ja",Inddata!K212=""),"Nej",IF(I206="Ja",Inddata!K212,""))</f>
        <v/>
      </c>
      <c r="O206" s="6" t="str">
        <f>IF(AND(I206="Ja",Inddata!L212=""),3.5,IF(I206="Ja",Inddata!L212,""))</f>
        <v/>
      </c>
      <c r="P206" s="6" t="str">
        <f>IF(AND(I206="Ja",Inddata!M212=""),0.5,IF(I206="Ja",Inddata!M212,""))</f>
        <v/>
      </c>
      <c r="Q206" s="21" t="str">
        <f>IF(AND(I206="Ja",Inddata!N212=""),2,IF(I206="Ja",Inddata!N212,""))</f>
        <v/>
      </c>
      <c r="R206" s="4" t="str">
        <f>IF(AND(I206="Ja",Inddata!O212=""),"Nej",IF(I206="Ja",Inddata!O212,""))</f>
        <v/>
      </c>
      <c r="S206" s="4" t="str">
        <f>IF(AND(I206="Ja",Inddata!P212=""),"Nej",IF(I206="Ja",Inddata!P212,""))</f>
        <v/>
      </c>
      <c r="T206" s="21" t="str">
        <f>IF(AND(I206="Ja",Inddata!Q212=""),0,IF(I206="Ja",Inddata!Q212,""))</f>
        <v/>
      </c>
      <c r="U206" s="22" t="str">
        <f>IF(AND(I206="Ja",Inddata!R212=""),80,IF(I206="Ja",Inddata!R212,""))</f>
        <v/>
      </c>
    </row>
    <row r="207" spans="1:21" x14ac:dyDescent="0.3">
      <c r="A207" s="4" t="str">
        <f>IF(Inddata!A213="","",Inddata!A213)</f>
        <v/>
      </c>
      <c r="B207" s="4" t="str">
        <f>IF(Inddata!B213="","",Inddata!B213)</f>
        <v/>
      </c>
      <c r="C207" s="4" t="str">
        <f>IF(Inddata!C213="","",Inddata!C213)</f>
        <v/>
      </c>
      <c r="D207" s="4" t="str">
        <f>IF(Inddata!D213="","",Inddata!D213)</f>
        <v/>
      </c>
      <c r="E207" s="4" t="str">
        <f>IF(Inddata!E213="","",Inddata!E213)</f>
        <v/>
      </c>
      <c r="F207" s="4" t="str">
        <f>IF(Inddata!F213="","",Inddata!F213)</f>
        <v/>
      </c>
      <c r="G207" s="20" t="str">
        <f>IF(Inddata!G213=0,"",Inddata!G213)</f>
        <v/>
      </c>
      <c r="H207" s="9" t="str">
        <f>IF(Inddata!H213="","",Inddata!H213)</f>
        <v/>
      </c>
      <c r="I207" s="4" t="str">
        <f t="shared" si="9"/>
        <v>Nej</v>
      </c>
      <c r="J207" s="20" t="str">
        <f t="shared" si="10"/>
        <v/>
      </c>
      <c r="K207" s="9" t="str">
        <f t="shared" si="11"/>
        <v/>
      </c>
      <c r="L207" s="9" t="str">
        <f>IF(AND(I207="Ja",Inddata!I213=""),10,IF(I207="Ja",Inddata!I213,""))</f>
        <v/>
      </c>
      <c r="M207" s="21" t="str">
        <f>IF(AND(I207="Ja",Inddata!J213=""),2,IF(I207="Ja",Inddata!J213,""))</f>
        <v/>
      </c>
      <c r="N207" s="4" t="str">
        <f>IF(AND(I207="Ja",Inddata!K213=""),"Nej",IF(I207="Ja",Inddata!K213,""))</f>
        <v/>
      </c>
      <c r="O207" s="6" t="str">
        <f>IF(AND(I207="Ja",Inddata!L213=""),3.5,IF(I207="Ja",Inddata!L213,""))</f>
        <v/>
      </c>
      <c r="P207" s="6" t="str">
        <f>IF(AND(I207="Ja",Inddata!M213=""),0.5,IF(I207="Ja",Inddata!M213,""))</f>
        <v/>
      </c>
      <c r="Q207" s="21" t="str">
        <f>IF(AND(I207="Ja",Inddata!N213=""),2,IF(I207="Ja",Inddata!N213,""))</f>
        <v/>
      </c>
      <c r="R207" s="4" t="str">
        <f>IF(AND(I207="Ja",Inddata!O213=""),"Nej",IF(I207="Ja",Inddata!O213,""))</f>
        <v/>
      </c>
      <c r="S207" s="4" t="str">
        <f>IF(AND(I207="Ja",Inddata!P213=""),"Nej",IF(I207="Ja",Inddata!P213,""))</f>
        <v/>
      </c>
      <c r="T207" s="21" t="str">
        <f>IF(AND(I207="Ja",Inddata!Q213=""),0,IF(I207="Ja",Inddata!Q213,""))</f>
        <v/>
      </c>
      <c r="U207" s="22" t="str">
        <f>IF(AND(I207="Ja",Inddata!R213=""),80,IF(I207="Ja",Inddata!R213,""))</f>
        <v/>
      </c>
    </row>
    <row r="208" spans="1:21" x14ac:dyDescent="0.3">
      <c r="A208" s="4" t="str">
        <f>IF(Inddata!A214="","",Inddata!A214)</f>
        <v/>
      </c>
      <c r="B208" s="4" t="str">
        <f>IF(Inddata!B214="","",Inddata!B214)</f>
        <v/>
      </c>
      <c r="C208" s="4" t="str">
        <f>IF(Inddata!C214="","",Inddata!C214)</f>
        <v/>
      </c>
      <c r="D208" s="4" t="str">
        <f>IF(Inddata!D214="","",Inddata!D214)</f>
        <v/>
      </c>
      <c r="E208" s="4" t="str">
        <f>IF(Inddata!E214="","",Inddata!E214)</f>
        <v/>
      </c>
      <c r="F208" s="4" t="str">
        <f>IF(Inddata!F214="","",Inddata!F214)</f>
        <v/>
      </c>
      <c r="G208" s="20" t="str">
        <f>IF(Inddata!G214=0,"",Inddata!G214)</f>
        <v/>
      </c>
      <c r="H208" s="9" t="str">
        <f>IF(Inddata!H214="","",Inddata!H214)</f>
        <v/>
      </c>
      <c r="I208" s="4" t="str">
        <f t="shared" si="9"/>
        <v>Nej</v>
      </c>
      <c r="J208" s="20" t="str">
        <f t="shared" si="10"/>
        <v/>
      </c>
      <c r="K208" s="9" t="str">
        <f t="shared" si="11"/>
        <v/>
      </c>
      <c r="L208" s="9" t="str">
        <f>IF(AND(I208="Ja",Inddata!I214=""),10,IF(I208="Ja",Inddata!I214,""))</f>
        <v/>
      </c>
      <c r="M208" s="21" t="str">
        <f>IF(AND(I208="Ja",Inddata!J214=""),2,IF(I208="Ja",Inddata!J214,""))</f>
        <v/>
      </c>
      <c r="N208" s="4" t="str">
        <f>IF(AND(I208="Ja",Inddata!K214=""),"Nej",IF(I208="Ja",Inddata!K214,""))</f>
        <v/>
      </c>
      <c r="O208" s="6" t="str">
        <f>IF(AND(I208="Ja",Inddata!L214=""),3.5,IF(I208="Ja",Inddata!L214,""))</f>
        <v/>
      </c>
      <c r="P208" s="6" t="str">
        <f>IF(AND(I208="Ja",Inddata!M214=""),0.5,IF(I208="Ja",Inddata!M214,""))</f>
        <v/>
      </c>
      <c r="Q208" s="21" t="str">
        <f>IF(AND(I208="Ja",Inddata!N214=""),2,IF(I208="Ja",Inddata!N214,""))</f>
        <v/>
      </c>
      <c r="R208" s="4" t="str">
        <f>IF(AND(I208="Ja",Inddata!O214=""),"Nej",IF(I208="Ja",Inddata!O214,""))</f>
        <v/>
      </c>
      <c r="S208" s="4" t="str">
        <f>IF(AND(I208="Ja",Inddata!P214=""),"Nej",IF(I208="Ja",Inddata!P214,""))</f>
        <v/>
      </c>
      <c r="T208" s="21" t="str">
        <f>IF(AND(I208="Ja",Inddata!Q214=""),0,IF(I208="Ja",Inddata!Q214,""))</f>
        <v/>
      </c>
      <c r="U208" s="22" t="str">
        <f>IF(AND(I208="Ja",Inddata!R214=""),80,IF(I208="Ja",Inddata!R214,""))</f>
        <v/>
      </c>
    </row>
    <row r="209" spans="1:21" x14ac:dyDescent="0.3">
      <c r="A209" s="4" t="str">
        <f>IF(Inddata!A215="","",Inddata!A215)</f>
        <v/>
      </c>
      <c r="B209" s="4" t="str">
        <f>IF(Inddata!B215="","",Inddata!B215)</f>
        <v/>
      </c>
      <c r="C209" s="4" t="str">
        <f>IF(Inddata!C215="","",Inddata!C215)</f>
        <v/>
      </c>
      <c r="D209" s="4" t="str">
        <f>IF(Inddata!D215="","",Inddata!D215)</f>
        <v/>
      </c>
      <c r="E209" s="4" t="str">
        <f>IF(Inddata!E215="","",Inddata!E215)</f>
        <v/>
      </c>
      <c r="F209" s="4" t="str">
        <f>IF(Inddata!F215="","",Inddata!F215)</f>
        <v/>
      </c>
      <c r="G209" s="20" t="str">
        <f>IF(Inddata!G215=0,"",Inddata!G215)</f>
        <v/>
      </c>
      <c r="H209" s="9" t="str">
        <f>IF(Inddata!H215="","",Inddata!H215)</f>
        <v/>
      </c>
      <c r="I209" s="4" t="str">
        <f t="shared" si="9"/>
        <v>Nej</v>
      </c>
      <c r="J209" s="20" t="str">
        <f t="shared" si="10"/>
        <v/>
      </c>
      <c r="K209" s="9" t="str">
        <f t="shared" si="11"/>
        <v/>
      </c>
      <c r="L209" s="9" t="str">
        <f>IF(AND(I209="Ja",Inddata!I215=""),10,IF(I209="Ja",Inddata!I215,""))</f>
        <v/>
      </c>
      <c r="M209" s="21" t="str">
        <f>IF(AND(I209="Ja",Inddata!J215=""),2,IF(I209="Ja",Inddata!J215,""))</f>
        <v/>
      </c>
      <c r="N209" s="4" t="str">
        <f>IF(AND(I209="Ja",Inddata!K215=""),"Nej",IF(I209="Ja",Inddata!K215,""))</f>
        <v/>
      </c>
      <c r="O209" s="6" t="str">
        <f>IF(AND(I209="Ja",Inddata!L215=""),3.5,IF(I209="Ja",Inddata!L215,""))</f>
        <v/>
      </c>
      <c r="P209" s="6" t="str">
        <f>IF(AND(I209="Ja",Inddata!M215=""),0.5,IF(I209="Ja",Inddata!M215,""))</f>
        <v/>
      </c>
      <c r="Q209" s="21" t="str">
        <f>IF(AND(I209="Ja",Inddata!N215=""),2,IF(I209="Ja",Inddata!N215,""))</f>
        <v/>
      </c>
      <c r="R209" s="4" t="str">
        <f>IF(AND(I209="Ja",Inddata!O215=""),"Nej",IF(I209="Ja",Inddata!O215,""))</f>
        <v/>
      </c>
      <c r="S209" s="4" t="str">
        <f>IF(AND(I209="Ja",Inddata!P215=""),"Nej",IF(I209="Ja",Inddata!P215,""))</f>
        <v/>
      </c>
      <c r="T209" s="21" t="str">
        <f>IF(AND(I209="Ja",Inddata!Q215=""),0,IF(I209="Ja",Inddata!Q215,""))</f>
        <v/>
      </c>
      <c r="U209" s="22" t="str">
        <f>IF(AND(I209="Ja",Inddata!R215=""),80,IF(I209="Ja",Inddata!R215,""))</f>
        <v/>
      </c>
    </row>
    <row r="210" spans="1:21" x14ac:dyDescent="0.3">
      <c r="A210" s="4" t="str">
        <f>IF(Inddata!A216="","",Inddata!A216)</f>
        <v/>
      </c>
      <c r="B210" s="4" t="str">
        <f>IF(Inddata!B216="","",Inddata!B216)</f>
        <v/>
      </c>
      <c r="C210" s="4" t="str">
        <f>IF(Inddata!C216="","",Inddata!C216)</f>
        <v/>
      </c>
      <c r="D210" s="4" t="str">
        <f>IF(Inddata!D216="","",Inddata!D216)</f>
        <v/>
      </c>
      <c r="E210" s="4" t="str">
        <f>IF(Inddata!E216="","",Inddata!E216)</f>
        <v/>
      </c>
      <c r="F210" s="4" t="str">
        <f>IF(Inddata!F216="","",Inddata!F216)</f>
        <v/>
      </c>
      <c r="G210" s="20" t="str">
        <f>IF(Inddata!G216=0,"",Inddata!G216)</f>
        <v/>
      </c>
      <c r="H210" s="9" t="str">
        <f>IF(Inddata!H216="","",Inddata!H216)</f>
        <v/>
      </c>
      <c r="I210" s="4" t="str">
        <f t="shared" si="9"/>
        <v>Nej</v>
      </c>
      <c r="J210" s="20" t="str">
        <f t="shared" si="10"/>
        <v/>
      </c>
      <c r="K210" s="9" t="str">
        <f t="shared" si="11"/>
        <v/>
      </c>
      <c r="L210" s="9" t="str">
        <f>IF(AND(I210="Ja",Inddata!I216=""),10,IF(I210="Ja",Inddata!I216,""))</f>
        <v/>
      </c>
      <c r="M210" s="21" t="str">
        <f>IF(AND(I210="Ja",Inddata!J216=""),2,IF(I210="Ja",Inddata!J216,""))</f>
        <v/>
      </c>
      <c r="N210" s="4" t="str">
        <f>IF(AND(I210="Ja",Inddata!K216=""),"Nej",IF(I210="Ja",Inddata!K216,""))</f>
        <v/>
      </c>
      <c r="O210" s="6" t="str">
        <f>IF(AND(I210="Ja",Inddata!L216=""),3.5,IF(I210="Ja",Inddata!L216,""))</f>
        <v/>
      </c>
      <c r="P210" s="6" t="str">
        <f>IF(AND(I210="Ja",Inddata!M216=""),0.5,IF(I210="Ja",Inddata!M216,""))</f>
        <v/>
      </c>
      <c r="Q210" s="21" t="str">
        <f>IF(AND(I210="Ja",Inddata!N216=""),2,IF(I210="Ja",Inddata!N216,""))</f>
        <v/>
      </c>
      <c r="R210" s="4" t="str">
        <f>IF(AND(I210="Ja",Inddata!O216=""),"Nej",IF(I210="Ja",Inddata!O216,""))</f>
        <v/>
      </c>
      <c r="S210" s="4" t="str">
        <f>IF(AND(I210="Ja",Inddata!P216=""),"Nej",IF(I210="Ja",Inddata!P216,""))</f>
        <v/>
      </c>
      <c r="T210" s="21" t="str">
        <f>IF(AND(I210="Ja",Inddata!Q216=""),0,IF(I210="Ja",Inddata!Q216,""))</f>
        <v/>
      </c>
      <c r="U210" s="22" t="str">
        <f>IF(AND(I210="Ja",Inddata!R216=""),80,IF(I210="Ja",Inddata!R216,""))</f>
        <v/>
      </c>
    </row>
    <row r="211" spans="1:21" x14ac:dyDescent="0.3">
      <c r="A211" s="4" t="str">
        <f>IF(Inddata!A217="","",Inddata!A217)</f>
        <v/>
      </c>
      <c r="B211" s="4" t="str">
        <f>IF(Inddata!B217="","",Inddata!B217)</f>
        <v/>
      </c>
      <c r="C211" s="4" t="str">
        <f>IF(Inddata!C217="","",Inddata!C217)</f>
        <v/>
      </c>
      <c r="D211" s="4" t="str">
        <f>IF(Inddata!D217="","",Inddata!D217)</f>
        <v/>
      </c>
      <c r="E211" s="4" t="str">
        <f>IF(Inddata!E217="","",Inddata!E217)</f>
        <v/>
      </c>
      <c r="F211" s="4" t="str">
        <f>IF(Inddata!F217="","",Inddata!F217)</f>
        <v/>
      </c>
      <c r="G211" s="20" t="str">
        <f>IF(Inddata!G217=0,"",Inddata!G217)</f>
        <v/>
      </c>
      <c r="H211" s="9" t="str">
        <f>IF(Inddata!H217="","",Inddata!H217)</f>
        <v/>
      </c>
      <c r="I211" s="4" t="str">
        <f t="shared" si="9"/>
        <v>Nej</v>
      </c>
      <c r="J211" s="20" t="str">
        <f t="shared" si="10"/>
        <v/>
      </c>
      <c r="K211" s="9" t="str">
        <f t="shared" si="11"/>
        <v/>
      </c>
      <c r="L211" s="9" t="str">
        <f>IF(AND(I211="Ja",Inddata!I217=""),10,IF(I211="Ja",Inddata!I217,""))</f>
        <v/>
      </c>
      <c r="M211" s="21" t="str">
        <f>IF(AND(I211="Ja",Inddata!J217=""),2,IF(I211="Ja",Inddata!J217,""))</f>
        <v/>
      </c>
      <c r="N211" s="4" t="str">
        <f>IF(AND(I211="Ja",Inddata!K217=""),"Nej",IF(I211="Ja",Inddata!K217,""))</f>
        <v/>
      </c>
      <c r="O211" s="6" t="str">
        <f>IF(AND(I211="Ja",Inddata!L217=""),3.5,IF(I211="Ja",Inddata!L217,""))</f>
        <v/>
      </c>
      <c r="P211" s="6" t="str">
        <f>IF(AND(I211="Ja",Inddata!M217=""),0.5,IF(I211="Ja",Inddata!M217,""))</f>
        <v/>
      </c>
      <c r="Q211" s="21" t="str">
        <f>IF(AND(I211="Ja",Inddata!N217=""),2,IF(I211="Ja",Inddata!N217,""))</f>
        <v/>
      </c>
      <c r="R211" s="4" t="str">
        <f>IF(AND(I211="Ja",Inddata!O217=""),"Nej",IF(I211="Ja",Inddata!O217,""))</f>
        <v/>
      </c>
      <c r="S211" s="4" t="str">
        <f>IF(AND(I211="Ja",Inddata!P217=""),"Nej",IF(I211="Ja",Inddata!P217,""))</f>
        <v/>
      </c>
      <c r="T211" s="21" t="str">
        <f>IF(AND(I211="Ja",Inddata!Q217=""),0,IF(I211="Ja",Inddata!Q217,""))</f>
        <v/>
      </c>
      <c r="U211" s="22" t="str">
        <f>IF(AND(I211="Ja",Inddata!R217=""),80,IF(I211="Ja",Inddata!R217,""))</f>
        <v/>
      </c>
    </row>
    <row r="212" spans="1:21" x14ac:dyDescent="0.3">
      <c r="A212" s="4" t="str">
        <f>IF(Inddata!A218="","",Inddata!A218)</f>
        <v/>
      </c>
      <c r="B212" s="4" t="str">
        <f>IF(Inddata!B218="","",Inddata!B218)</f>
        <v/>
      </c>
      <c r="C212" s="4" t="str">
        <f>IF(Inddata!C218="","",Inddata!C218)</f>
        <v/>
      </c>
      <c r="D212" s="4" t="str">
        <f>IF(Inddata!D218="","",Inddata!D218)</f>
        <v/>
      </c>
      <c r="E212" s="4" t="str">
        <f>IF(Inddata!E218="","",Inddata!E218)</f>
        <v/>
      </c>
      <c r="F212" s="4" t="str">
        <f>IF(Inddata!F218="","",Inddata!F218)</f>
        <v/>
      </c>
      <c r="G212" s="20" t="str">
        <f>IF(Inddata!G218=0,"",Inddata!G218)</f>
        <v/>
      </c>
      <c r="H212" s="9" t="str">
        <f>IF(Inddata!H218="","",Inddata!H218)</f>
        <v/>
      </c>
      <c r="I212" s="4" t="str">
        <f t="shared" si="9"/>
        <v>Nej</v>
      </c>
      <c r="J212" s="20" t="str">
        <f t="shared" si="10"/>
        <v/>
      </c>
      <c r="K212" s="9" t="str">
        <f t="shared" si="11"/>
        <v/>
      </c>
      <c r="L212" s="9" t="str">
        <f>IF(AND(I212="Ja",Inddata!I218=""),10,IF(I212="Ja",Inddata!I218,""))</f>
        <v/>
      </c>
      <c r="M212" s="21" t="str">
        <f>IF(AND(I212="Ja",Inddata!J218=""),2,IF(I212="Ja",Inddata!J218,""))</f>
        <v/>
      </c>
      <c r="N212" s="4" t="str">
        <f>IF(AND(I212="Ja",Inddata!K218=""),"Nej",IF(I212="Ja",Inddata!K218,""))</f>
        <v/>
      </c>
      <c r="O212" s="6" t="str">
        <f>IF(AND(I212="Ja",Inddata!L218=""),3.5,IF(I212="Ja",Inddata!L218,""))</f>
        <v/>
      </c>
      <c r="P212" s="6" t="str">
        <f>IF(AND(I212="Ja",Inddata!M218=""),0.5,IF(I212="Ja",Inddata!M218,""))</f>
        <v/>
      </c>
      <c r="Q212" s="21" t="str">
        <f>IF(AND(I212="Ja",Inddata!N218=""),2,IF(I212="Ja",Inddata!N218,""))</f>
        <v/>
      </c>
      <c r="R212" s="4" t="str">
        <f>IF(AND(I212="Ja",Inddata!O218=""),"Nej",IF(I212="Ja",Inddata!O218,""))</f>
        <v/>
      </c>
      <c r="S212" s="4" t="str">
        <f>IF(AND(I212="Ja",Inddata!P218=""),"Nej",IF(I212="Ja",Inddata!P218,""))</f>
        <v/>
      </c>
      <c r="T212" s="21" t="str">
        <f>IF(AND(I212="Ja",Inddata!Q218=""),0,IF(I212="Ja",Inddata!Q218,""))</f>
        <v/>
      </c>
      <c r="U212" s="22" t="str">
        <f>IF(AND(I212="Ja",Inddata!R218=""),80,IF(I212="Ja",Inddata!R218,""))</f>
        <v/>
      </c>
    </row>
    <row r="213" spans="1:21" x14ac:dyDescent="0.3">
      <c r="A213" s="4" t="str">
        <f>IF(Inddata!A219="","",Inddata!A219)</f>
        <v/>
      </c>
      <c r="B213" s="4" t="str">
        <f>IF(Inddata!B219="","",Inddata!B219)</f>
        <v/>
      </c>
      <c r="C213" s="4" t="str">
        <f>IF(Inddata!C219="","",Inddata!C219)</f>
        <v/>
      </c>
      <c r="D213" s="4" t="str">
        <f>IF(Inddata!D219="","",Inddata!D219)</f>
        <v/>
      </c>
      <c r="E213" s="4" t="str">
        <f>IF(Inddata!E219="","",Inddata!E219)</f>
        <v/>
      </c>
      <c r="F213" s="4" t="str">
        <f>IF(Inddata!F219="","",Inddata!F219)</f>
        <v/>
      </c>
      <c r="G213" s="20" t="str">
        <f>IF(Inddata!G219=0,"",Inddata!G219)</f>
        <v/>
      </c>
      <c r="H213" s="9" t="str">
        <f>IF(Inddata!H219="","",Inddata!H219)</f>
        <v/>
      </c>
      <c r="I213" s="4" t="str">
        <f t="shared" si="9"/>
        <v>Nej</v>
      </c>
      <c r="J213" s="20" t="str">
        <f t="shared" si="10"/>
        <v/>
      </c>
      <c r="K213" s="9" t="str">
        <f t="shared" si="11"/>
        <v/>
      </c>
      <c r="L213" s="9" t="str">
        <f>IF(AND(I213="Ja",Inddata!I219=""),10,IF(I213="Ja",Inddata!I219,""))</f>
        <v/>
      </c>
      <c r="M213" s="21" t="str">
        <f>IF(AND(I213="Ja",Inddata!J219=""),2,IF(I213="Ja",Inddata!J219,""))</f>
        <v/>
      </c>
      <c r="N213" s="4" t="str">
        <f>IF(AND(I213="Ja",Inddata!K219=""),"Nej",IF(I213="Ja",Inddata!K219,""))</f>
        <v/>
      </c>
      <c r="O213" s="6" t="str">
        <f>IF(AND(I213="Ja",Inddata!L219=""),3.5,IF(I213="Ja",Inddata!L219,""))</f>
        <v/>
      </c>
      <c r="P213" s="6" t="str">
        <f>IF(AND(I213="Ja",Inddata!M219=""),0.5,IF(I213="Ja",Inddata!M219,""))</f>
        <v/>
      </c>
      <c r="Q213" s="21" t="str">
        <f>IF(AND(I213="Ja",Inddata!N219=""),2,IF(I213="Ja",Inddata!N219,""))</f>
        <v/>
      </c>
      <c r="R213" s="4" t="str">
        <f>IF(AND(I213="Ja",Inddata!O219=""),"Nej",IF(I213="Ja",Inddata!O219,""))</f>
        <v/>
      </c>
      <c r="S213" s="4" t="str">
        <f>IF(AND(I213="Ja",Inddata!P219=""),"Nej",IF(I213="Ja",Inddata!P219,""))</f>
        <v/>
      </c>
      <c r="T213" s="21" t="str">
        <f>IF(AND(I213="Ja",Inddata!Q219=""),0,IF(I213="Ja",Inddata!Q219,""))</f>
        <v/>
      </c>
      <c r="U213" s="22" t="str">
        <f>IF(AND(I213="Ja",Inddata!R219=""),80,IF(I213="Ja",Inddata!R219,""))</f>
        <v/>
      </c>
    </row>
    <row r="214" spans="1:21" x14ac:dyDescent="0.3">
      <c r="A214" s="4" t="str">
        <f>IF(Inddata!A220="","",Inddata!A220)</f>
        <v/>
      </c>
      <c r="B214" s="4" t="str">
        <f>IF(Inddata!B220="","",Inddata!B220)</f>
        <v/>
      </c>
      <c r="C214" s="4" t="str">
        <f>IF(Inddata!C220="","",Inddata!C220)</f>
        <v/>
      </c>
      <c r="D214" s="4" t="str">
        <f>IF(Inddata!D220="","",Inddata!D220)</f>
        <v/>
      </c>
      <c r="E214" s="4" t="str">
        <f>IF(Inddata!E220="","",Inddata!E220)</f>
        <v/>
      </c>
      <c r="F214" s="4" t="str">
        <f>IF(Inddata!F220="","",Inddata!F220)</f>
        <v/>
      </c>
      <c r="G214" s="20" t="str">
        <f>IF(Inddata!G220=0,"",Inddata!G220)</f>
        <v/>
      </c>
      <c r="H214" s="9" t="str">
        <f>IF(Inddata!H220="","",Inddata!H220)</f>
        <v/>
      </c>
      <c r="I214" s="4" t="str">
        <f t="shared" si="9"/>
        <v>Nej</v>
      </c>
      <c r="J214" s="20" t="str">
        <f t="shared" si="10"/>
        <v/>
      </c>
      <c r="K214" s="9" t="str">
        <f t="shared" si="11"/>
        <v/>
      </c>
      <c r="L214" s="9" t="str">
        <f>IF(AND(I214="Ja",Inddata!I220=""),10,IF(I214="Ja",Inddata!I220,""))</f>
        <v/>
      </c>
      <c r="M214" s="21" t="str">
        <f>IF(AND(I214="Ja",Inddata!J220=""),2,IF(I214="Ja",Inddata!J220,""))</f>
        <v/>
      </c>
      <c r="N214" s="4" t="str">
        <f>IF(AND(I214="Ja",Inddata!K220=""),"Nej",IF(I214="Ja",Inddata!K220,""))</f>
        <v/>
      </c>
      <c r="O214" s="6" t="str">
        <f>IF(AND(I214="Ja",Inddata!L220=""),3.5,IF(I214="Ja",Inddata!L220,""))</f>
        <v/>
      </c>
      <c r="P214" s="6" t="str">
        <f>IF(AND(I214="Ja",Inddata!M220=""),0.5,IF(I214="Ja",Inddata!M220,""))</f>
        <v/>
      </c>
      <c r="Q214" s="21" t="str">
        <f>IF(AND(I214="Ja",Inddata!N220=""),2,IF(I214="Ja",Inddata!N220,""))</f>
        <v/>
      </c>
      <c r="R214" s="4" t="str">
        <f>IF(AND(I214="Ja",Inddata!O220=""),"Nej",IF(I214="Ja",Inddata!O220,""))</f>
        <v/>
      </c>
      <c r="S214" s="4" t="str">
        <f>IF(AND(I214="Ja",Inddata!P220=""),"Nej",IF(I214="Ja",Inddata!P220,""))</f>
        <v/>
      </c>
      <c r="T214" s="21" t="str">
        <f>IF(AND(I214="Ja",Inddata!Q220=""),0,IF(I214="Ja",Inddata!Q220,""))</f>
        <v/>
      </c>
      <c r="U214" s="22" t="str">
        <f>IF(AND(I214="Ja",Inddata!R220=""),80,IF(I214="Ja",Inddata!R220,""))</f>
        <v/>
      </c>
    </row>
    <row r="215" spans="1:21" x14ac:dyDescent="0.3">
      <c r="A215" s="4" t="str">
        <f>IF(Inddata!A221="","",Inddata!A221)</f>
        <v/>
      </c>
      <c r="B215" s="4" t="str">
        <f>IF(Inddata!B221="","",Inddata!B221)</f>
        <v/>
      </c>
      <c r="C215" s="4" t="str">
        <f>IF(Inddata!C221="","",Inddata!C221)</f>
        <v/>
      </c>
      <c r="D215" s="4" t="str">
        <f>IF(Inddata!D221="","",Inddata!D221)</f>
        <v/>
      </c>
      <c r="E215" s="4" t="str">
        <f>IF(Inddata!E221="","",Inddata!E221)</f>
        <v/>
      </c>
      <c r="F215" s="4" t="str">
        <f>IF(Inddata!F221="","",Inddata!F221)</f>
        <v/>
      </c>
      <c r="G215" s="20" t="str">
        <f>IF(Inddata!G221=0,"",Inddata!G221)</f>
        <v/>
      </c>
      <c r="H215" s="9" t="str">
        <f>IF(Inddata!H221="","",Inddata!H221)</f>
        <v/>
      </c>
      <c r="I215" s="4" t="str">
        <f t="shared" si="9"/>
        <v>Nej</v>
      </c>
      <c r="J215" s="20" t="str">
        <f t="shared" si="10"/>
        <v/>
      </c>
      <c r="K215" s="9" t="str">
        <f t="shared" si="11"/>
        <v/>
      </c>
      <c r="L215" s="9" t="str">
        <f>IF(AND(I215="Ja",Inddata!I221=""),10,IF(I215="Ja",Inddata!I221,""))</f>
        <v/>
      </c>
      <c r="M215" s="21" t="str">
        <f>IF(AND(I215="Ja",Inddata!J221=""),2,IF(I215="Ja",Inddata!J221,""))</f>
        <v/>
      </c>
      <c r="N215" s="4" t="str">
        <f>IF(AND(I215="Ja",Inddata!K221=""),"Nej",IF(I215="Ja",Inddata!K221,""))</f>
        <v/>
      </c>
      <c r="O215" s="6" t="str">
        <f>IF(AND(I215="Ja",Inddata!L221=""),3.5,IF(I215="Ja",Inddata!L221,""))</f>
        <v/>
      </c>
      <c r="P215" s="6" t="str">
        <f>IF(AND(I215="Ja",Inddata!M221=""),0.5,IF(I215="Ja",Inddata!M221,""))</f>
        <v/>
      </c>
      <c r="Q215" s="21" t="str">
        <f>IF(AND(I215="Ja",Inddata!N221=""),2,IF(I215="Ja",Inddata!N221,""))</f>
        <v/>
      </c>
      <c r="R215" s="4" t="str">
        <f>IF(AND(I215="Ja",Inddata!O221=""),"Nej",IF(I215="Ja",Inddata!O221,""))</f>
        <v/>
      </c>
      <c r="S215" s="4" t="str">
        <f>IF(AND(I215="Ja",Inddata!P221=""),"Nej",IF(I215="Ja",Inddata!P221,""))</f>
        <v/>
      </c>
      <c r="T215" s="21" t="str">
        <f>IF(AND(I215="Ja",Inddata!Q221=""),0,IF(I215="Ja",Inddata!Q221,""))</f>
        <v/>
      </c>
      <c r="U215" s="22" t="str">
        <f>IF(AND(I215="Ja",Inddata!R221=""),80,IF(I215="Ja",Inddata!R221,""))</f>
        <v/>
      </c>
    </row>
    <row r="216" spans="1:21" x14ac:dyDescent="0.3">
      <c r="A216" s="4" t="str">
        <f>IF(Inddata!A222="","",Inddata!A222)</f>
        <v/>
      </c>
      <c r="B216" s="4" t="str">
        <f>IF(Inddata!B222="","",Inddata!B222)</f>
        <v/>
      </c>
      <c r="C216" s="4" t="str">
        <f>IF(Inddata!C222="","",Inddata!C222)</f>
        <v/>
      </c>
      <c r="D216" s="4" t="str">
        <f>IF(Inddata!D222="","",Inddata!D222)</f>
        <v/>
      </c>
      <c r="E216" s="4" t="str">
        <f>IF(Inddata!E222="","",Inddata!E222)</f>
        <v/>
      </c>
      <c r="F216" s="4" t="str">
        <f>IF(Inddata!F222="","",Inddata!F222)</f>
        <v/>
      </c>
      <c r="G216" s="20" t="str">
        <f>IF(Inddata!G222=0,"",Inddata!G222)</f>
        <v/>
      </c>
      <c r="H216" s="9" t="str">
        <f>IF(Inddata!H222="","",Inddata!H222)</f>
        <v/>
      </c>
      <c r="I216" s="4" t="str">
        <f t="shared" si="9"/>
        <v>Nej</v>
      </c>
      <c r="J216" s="20" t="str">
        <f t="shared" si="10"/>
        <v/>
      </c>
      <c r="K216" s="9" t="str">
        <f t="shared" si="11"/>
        <v/>
      </c>
      <c r="L216" s="9" t="str">
        <f>IF(AND(I216="Ja",Inddata!I222=""),10,IF(I216="Ja",Inddata!I222,""))</f>
        <v/>
      </c>
      <c r="M216" s="21" t="str">
        <f>IF(AND(I216="Ja",Inddata!J222=""),2,IF(I216="Ja",Inddata!J222,""))</f>
        <v/>
      </c>
      <c r="N216" s="4" t="str">
        <f>IF(AND(I216="Ja",Inddata!K222=""),"Nej",IF(I216="Ja",Inddata!K222,""))</f>
        <v/>
      </c>
      <c r="O216" s="6" t="str">
        <f>IF(AND(I216="Ja",Inddata!L222=""),3.5,IF(I216="Ja",Inddata!L222,""))</f>
        <v/>
      </c>
      <c r="P216" s="6" t="str">
        <f>IF(AND(I216="Ja",Inddata!M222=""),0.5,IF(I216="Ja",Inddata!M222,""))</f>
        <v/>
      </c>
      <c r="Q216" s="21" t="str">
        <f>IF(AND(I216="Ja",Inddata!N222=""),2,IF(I216="Ja",Inddata!N222,""))</f>
        <v/>
      </c>
      <c r="R216" s="4" t="str">
        <f>IF(AND(I216="Ja",Inddata!O222=""),"Nej",IF(I216="Ja",Inddata!O222,""))</f>
        <v/>
      </c>
      <c r="S216" s="4" t="str">
        <f>IF(AND(I216="Ja",Inddata!P222=""),"Nej",IF(I216="Ja",Inddata!P222,""))</f>
        <v/>
      </c>
      <c r="T216" s="21" t="str">
        <f>IF(AND(I216="Ja",Inddata!Q222=""),0,IF(I216="Ja",Inddata!Q222,""))</f>
        <v/>
      </c>
      <c r="U216" s="22" t="str">
        <f>IF(AND(I216="Ja",Inddata!R222=""),80,IF(I216="Ja",Inddata!R222,""))</f>
        <v/>
      </c>
    </row>
    <row r="217" spans="1:21" x14ac:dyDescent="0.3">
      <c r="A217" s="4" t="str">
        <f>IF(Inddata!A223="","",Inddata!A223)</f>
        <v/>
      </c>
      <c r="B217" s="4" t="str">
        <f>IF(Inddata!B223="","",Inddata!B223)</f>
        <v/>
      </c>
      <c r="C217" s="4" t="str">
        <f>IF(Inddata!C223="","",Inddata!C223)</f>
        <v/>
      </c>
      <c r="D217" s="4" t="str">
        <f>IF(Inddata!D223="","",Inddata!D223)</f>
        <v/>
      </c>
      <c r="E217" s="4" t="str">
        <f>IF(Inddata!E223="","",Inddata!E223)</f>
        <v/>
      </c>
      <c r="F217" s="4" t="str">
        <f>IF(Inddata!F223="","",Inddata!F223)</f>
        <v/>
      </c>
      <c r="G217" s="20" t="str">
        <f>IF(Inddata!G223=0,"",Inddata!G223)</f>
        <v/>
      </c>
      <c r="H217" s="9" t="str">
        <f>IF(Inddata!H223="","",Inddata!H223)</f>
        <v/>
      </c>
      <c r="I217" s="4" t="str">
        <f t="shared" si="9"/>
        <v>Nej</v>
      </c>
      <c r="J217" s="20" t="str">
        <f t="shared" si="10"/>
        <v/>
      </c>
      <c r="K217" s="9" t="str">
        <f t="shared" si="11"/>
        <v/>
      </c>
      <c r="L217" s="9" t="str">
        <f>IF(AND(I217="Ja",Inddata!I223=""),10,IF(I217="Ja",Inddata!I223,""))</f>
        <v/>
      </c>
      <c r="M217" s="21" t="str">
        <f>IF(AND(I217="Ja",Inddata!J223=""),2,IF(I217="Ja",Inddata!J223,""))</f>
        <v/>
      </c>
      <c r="N217" s="4" t="str">
        <f>IF(AND(I217="Ja",Inddata!K223=""),"Nej",IF(I217="Ja",Inddata!K223,""))</f>
        <v/>
      </c>
      <c r="O217" s="6" t="str">
        <f>IF(AND(I217="Ja",Inddata!L223=""),3.5,IF(I217="Ja",Inddata!L223,""))</f>
        <v/>
      </c>
      <c r="P217" s="6" t="str">
        <f>IF(AND(I217="Ja",Inddata!M223=""),0.5,IF(I217="Ja",Inddata!M223,""))</f>
        <v/>
      </c>
      <c r="Q217" s="21" t="str">
        <f>IF(AND(I217="Ja",Inddata!N223=""),2,IF(I217="Ja",Inddata!N223,""))</f>
        <v/>
      </c>
      <c r="R217" s="4" t="str">
        <f>IF(AND(I217="Ja",Inddata!O223=""),"Nej",IF(I217="Ja",Inddata!O223,""))</f>
        <v/>
      </c>
      <c r="S217" s="4" t="str">
        <f>IF(AND(I217="Ja",Inddata!P223=""),"Nej",IF(I217="Ja",Inddata!P223,""))</f>
        <v/>
      </c>
      <c r="T217" s="21" t="str">
        <f>IF(AND(I217="Ja",Inddata!Q223=""),0,IF(I217="Ja",Inddata!Q223,""))</f>
        <v/>
      </c>
      <c r="U217" s="22" t="str">
        <f>IF(AND(I217="Ja",Inddata!R223=""),80,IF(I217="Ja",Inddata!R223,""))</f>
        <v/>
      </c>
    </row>
    <row r="218" spans="1:21" x14ac:dyDescent="0.3">
      <c r="A218" s="4" t="str">
        <f>IF(Inddata!A224="","",Inddata!A224)</f>
        <v/>
      </c>
      <c r="B218" s="4" t="str">
        <f>IF(Inddata!B224="","",Inddata!B224)</f>
        <v/>
      </c>
      <c r="C218" s="4" t="str">
        <f>IF(Inddata!C224="","",Inddata!C224)</f>
        <v/>
      </c>
      <c r="D218" s="4" t="str">
        <f>IF(Inddata!D224="","",Inddata!D224)</f>
        <v/>
      </c>
      <c r="E218" s="4" t="str">
        <f>IF(Inddata!E224="","",Inddata!E224)</f>
        <v/>
      </c>
      <c r="F218" s="4" t="str">
        <f>IF(Inddata!F224="","",Inddata!F224)</f>
        <v/>
      </c>
      <c r="G218" s="20" t="str">
        <f>IF(Inddata!G224=0,"",Inddata!G224)</f>
        <v/>
      </c>
      <c r="H218" s="9" t="str">
        <f>IF(Inddata!H224="","",Inddata!H224)</f>
        <v/>
      </c>
      <c r="I218" s="4" t="str">
        <f t="shared" si="9"/>
        <v>Nej</v>
      </c>
      <c r="J218" s="20" t="str">
        <f t="shared" si="10"/>
        <v/>
      </c>
      <c r="K218" s="9" t="str">
        <f t="shared" si="11"/>
        <v/>
      </c>
      <c r="L218" s="9" t="str">
        <f>IF(AND(I218="Ja",Inddata!I224=""),10,IF(I218="Ja",Inddata!I224,""))</f>
        <v/>
      </c>
      <c r="M218" s="21" t="str">
        <f>IF(AND(I218="Ja",Inddata!J224=""),2,IF(I218="Ja",Inddata!J224,""))</f>
        <v/>
      </c>
      <c r="N218" s="4" t="str">
        <f>IF(AND(I218="Ja",Inddata!K224=""),"Nej",IF(I218="Ja",Inddata!K224,""))</f>
        <v/>
      </c>
      <c r="O218" s="6" t="str">
        <f>IF(AND(I218="Ja",Inddata!L224=""),3.5,IF(I218="Ja",Inddata!L224,""))</f>
        <v/>
      </c>
      <c r="P218" s="6" t="str">
        <f>IF(AND(I218="Ja",Inddata!M224=""),0.5,IF(I218="Ja",Inddata!M224,""))</f>
        <v/>
      </c>
      <c r="Q218" s="21" t="str">
        <f>IF(AND(I218="Ja",Inddata!N224=""),2,IF(I218="Ja",Inddata!N224,""))</f>
        <v/>
      </c>
      <c r="R218" s="4" t="str">
        <f>IF(AND(I218="Ja",Inddata!O224=""),"Nej",IF(I218="Ja",Inddata!O224,""))</f>
        <v/>
      </c>
      <c r="S218" s="4" t="str">
        <f>IF(AND(I218="Ja",Inddata!P224=""),"Nej",IF(I218="Ja",Inddata!P224,""))</f>
        <v/>
      </c>
      <c r="T218" s="21" t="str">
        <f>IF(AND(I218="Ja",Inddata!Q224=""),0,IF(I218="Ja",Inddata!Q224,""))</f>
        <v/>
      </c>
      <c r="U218" s="22" t="str">
        <f>IF(AND(I218="Ja",Inddata!R224=""),80,IF(I218="Ja",Inddata!R224,""))</f>
        <v/>
      </c>
    </row>
    <row r="219" spans="1:21" x14ac:dyDescent="0.3">
      <c r="A219" s="4" t="str">
        <f>IF(Inddata!A225="","",Inddata!A225)</f>
        <v/>
      </c>
      <c r="B219" s="4" t="str">
        <f>IF(Inddata!B225="","",Inddata!B225)</f>
        <v/>
      </c>
      <c r="C219" s="4" t="str">
        <f>IF(Inddata!C225="","",Inddata!C225)</f>
        <v/>
      </c>
      <c r="D219" s="4" t="str">
        <f>IF(Inddata!D225="","",Inddata!D225)</f>
        <v/>
      </c>
      <c r="E219" s="4" t="str">
        <f>IF(Inddata!E225="","",Inddata!E225)</f>
        <v/>
      </c>
      <c r="F219" s="4" t="str">
        <f>IF(Inddata!F225="","",Inddata!F225)</f>
        <v/>
      </c>
      <c r="G219" s="20" t="str">
        <f>IF(Inddata!G225=0,"",Inddata!G225)</f>
        <v/>
      </c>
      <c r="H219" s="9" t="str">
        <f>IF(Inddata!H225="","",Inddata!H225)</f>
        <v/>
      </c>
      <c r="I219" s="4" t="str">
        <f t="shared" si="9"/>
        <v>Nej</v>
      </c>
      <c r="J219" s="20" t="str">
        <f t="shared" si="10"/>
        <v/>
      </c>
      <c r="K219" s="9" t="str">
        <f t="shared" si="11"/>
        <v/>
      </c>
      <c r="L219" s="9" t="str">
        <f>IF(AND(I219="Ja",Inddata!I225=""),10,IF(I219="Ja",Inddata!I225,""))</f>
        <v/>
      </c>
      <c r="M219" s="21" t="str">
        <f>IF(AND(I219="Ja",Inddata!J225=""),2,IF(I219="Ja",Inddata!J225,""))</f>
        <v/>
      </c>
      <c r="N219" s="4" t="str">
        <f>IF(AND(I219="Ja",Inddata!K225=""),"Nej",IF(I219="Ja",Inddata!K225,""))</f>
        <v/>
      </c>
      <c r="O219" s="6" t="str">
        <f>IF(AND(I219="Ja",Inddata!L225=""),3.5,IF(I219="Ja",Inddata!L225,""))</f>
        <v/>
      </c>
      <c r="P219" s="6" t="str">
        <f>IF(AND(I219="Ja",Inddata!M225=""),0.5,IF(I219="Ja",Inddata!M225,""))</f>
        <v/>
      </c>
      <c r="Q219" s="21" t="str">
        <f>IF(AND(I219="Ja",Inddata!N225=""),2,IF(I219="Ja",Inddata!N225,""))</f>
        <v/>
      </c>
      <c r="R219" s="4" t="str">
        <f>IF(AND(I219="Ja",Inddata!O225=""),"Nej",IF(I219="Ja",Inddata!O225,""))</f>
        <v/>
      </c>
      <c r="S219" s="4" t="str">
        <f>IF(AND(I219="Ja",Inddata!P225=""),"Nej",IF(I219="Ja",Inddata!P225,""))</f>
        <v/>
      </c>
      <c r="T219" s="21" t="str">
        <f>IF(AND(I219="Ja",Inddata!Q225=""),0,IF(I219="Ja",Inddata!Q225,""))</f>
        <v/>
      </c>
      <c r="U219" s="22" t="str">
        <f>IF(AND(I219="Ja",Inddata!R225=""),80,IF(I219="Ja",Inddata!R225,""))</f>
        <v/>
      </c>
    </row>
    <row r="220" spans="1:21" x14ac:dyDescent="0.3">
      <c r="A220" s="4" t="str">
        <f>IF(Inddata!A226="","",Inddata!A226)</f>
        <v/>
      </c>
      <c r="B220" s="4" t="str">
        <f>IF(Inddata!B226="","",Inddata!B226)</f>
        <v/>
      </c>
      <c r="C220" s="4" t="str">
        <f>IF(Inddata!C226="","",Inddata!C226)</f>
        <v/>
      </c>
      <c r="D220" s="4" t="str">
        <f>IF(Inddata!D226="","",Inddata!D226)</f>
        <v/>
      </c>
      <c r="E220" s="4" t="str">
        <f>IF(Inddata!E226="","",Inddata!E226)</f>
        <v/>
      </c>
      <c r="F220" s="4" t="str">
        <f>IF(Inddata!F226="","",Inddata!F226)</f>
        <v/>
      </c>
      <c r="G220" s="20" t="str">
        <f>IF(Inddata!G226=0,"",Inddata!G226)</f>
        <v/>
      </c>
      <c r="H220" s="9" t="str">
        <f>IF(Inddata!H226="","",Inddata!H226)</f>
        <v/>
      </c>
      <c r="I220" s="4" t="str">
        <f t="shared" si="9"/>
        <v>Nej</v>
      </c>
      <c r="J220" s="20" t="str">
        <f t="shared" si="10"/>
        <v/>
      </c>
      <c r="K220" s="9" t="str">
        <f t="shared" si="11"/>
        <v/>
      </c>
      <c r="L220" s="9" t="str">
        <f>IF(AND(I220="Ja",Inddata!I226=""),10,IF(I220="Ja",Inddata!I226,""))</f>
        <v/>
      </c>
      <c r="M220" s="21" t="str">
        <f>IF(AND(I220="Ja",Inddata!J226=""),2,IF(I220="Ja",Inddata!J226,""))</f>
        <v/>
      </c>
      <c r="N220" s="4" t="str">
        <f>IF(AND(I220="Ja",Inddata!K226=""),"Nej",IF(I220="Ja",Inddata!K226,""))</f>
        <v/>
      </c>
      <c r="O220" s="6" t="str">
        <f>IF(AND(I220="Ja",Inddata!L226=""),3.5,IF(I220="Ja",Inddata!L226,""))</f>
        <v/>
      </c>
      <c r="P220" s="6" t="str">
        <f>IF(AND(I220="Ja",Inddata!M226=""),0.5,IF(I220="Ja",Inddata!M226,""))</f>
        <v/>
      </c>
      <c r="Q220" s="21" t="str">
        <f>IF(AND(I220="Ja",Inddata!N226=""),2,IF(I220="Ja",Inddata!N226,""))</f>
        <v/>
      </c>
      <c r="R220" s="4" t="str">
        <f>IF(AND(I220="Ja",Inddata!O226=""),"Nej",IF(I220="Ja",Inddata!O226,""))</f>
        <v/>
      </c>
      <c r="S220" s="4" t="str">
        <f>IF(AND(I220="Ja",Inddata!P226=""),"Nej",IF(I220="Ja",Inddata!P226,""))</f>
        <v/>
      </c>
      <c r="T220" s="21" t="str">
        <f>IF(AND(I220="Ja",Inddata!Q226=""),0,IF(I220="Ja",Inddata!Q226,""))</f>
        <v/>
      </c>
      <c r="U220" s="22" t="str">
        <f>IF(AND(I220="Ja",Inddata!R226=""),80,IF(I220="Ja",Inddata!R226,""))</f>
        <v/>
      </c>
    </row>
    <row r="221" spans="1:21" x14ac:dyDescent="0.3">
      <c r="A221" s="4" t="str">
        <f>IF(Inddata!A227="","",Inddata!A227)</f>
        <v/>
      </c>
      <c r="B221" s="4" t="str">
        <f>IF(Inddata!B227="","",Inddata!B227)</f>
        <v/>
      </c>
      <c r="C221" s="4" t="str">
        <f>IF(Inddata!C227="","",Inddata!C227)</f>
        <v/>
      </c>
      <c r="D221" s="4" t="str">
        <f>IF(Inddata!D227="","",Inddata!D227)</f>
        <v/>
      </c>
      <c r="E221" s="4" t="str">
        <f>IF(Inddata!E227="","",Inddata!E227)</f>
        <v/>
      </c>
      <c r="F221" s="4" t="str">
        <f>IF(Inddata!F227="","",Inddata!F227)</f>
        <v/>
      </c>
      <c r="G221" s="20" t="str">
        <f>IF(Inddata!G227=0,"",Inddata!G227)</f>
        <v/>
      </c>
      <c r="H221" s="9" t="str">
        <f>IF(Inddata!H227="","",Inddata!H227)</f>
        <v/>
      </c>
      <c r="I221" s="4" t="str">
        <f t="shared" si="9"/>
        <v>Nej</v>
      </c>
      <c r="J221" s="20" t="str">
        <f t="shared" si="10"/>
        <v/>
      </c>
      <c r="K221" s="9" t="str">
        <f t="shared" si="11"/>
        <v/>
      </c>
      <c r="L221" s="9" t="str">
        <f>IF(AND(I221="Ja",Inddata!I227=""),10,IF(I221="Ja",Inddata!I227,""))</f>
        <v/>
      </c>
      <c r="M221" s="21" t="str">
        <f>IF(AND(I221="Ja",Inddata!J227=""),2,IF(I221="Ja",Inddata!J227,""))</f>
        <v/>
      </c>
      <c r="N221" s="4" t="str">
        <f>IF(AND(I221="Ja",Inddata!K227=""),"Nej",IF(I221="Ja",Inddata!K227,""))</f>
        <v/>
      </c>
      <c r="O221" s="6" t="str">
        <f>IF(AND(I221="Ja",Inddata!L227=""),3.5,IF(I221="Ja",Inddata!L227,""))</f>
        <v/>
      </c>
      <c r="P221" s="6" t="str">
        <f>IF(AND(I221="Ja",Inddata!M227=""),0.5,IF(I221="Ja",Inddata!M227,""))</f>
        <v/>
      </c>
      <c r="Q221" s="21" t="str">
        <f>IF(AND(I221="Ja",Inddata!N227=""),2,IF(I221="Ja",Inddata!N227,""))</f>
        <v/>
      </c>
      <c r="R221" s="4" t="str">
        <f>IF(AND(I221="Ja",Inddata!O227=""),"Nej",IF(I221="Ja",Inddata!O227,""))</f>
        <v/>
      </c>
      <c r="S221" s="4" t="str">
        <f>IF(AND(I221="Ja",Inddata!P227=""),"Nej",IF(I221="Ja",Inddata!P227,""))</f>
        <v/>
      </c>
      <c r="T221" s="21" t="str">
        <f>IF(AND(I221="Ja",Inddata!Q227=""),0,IF(I221="Ja",Inddata!Q227,""))</f>
        <v/>
      </c>
      <c r="U221" s="22" t="str">
        <f>IF(AND(I221="Ja",Inddata!R227=""),80,IF(I221="Ja",Inddata!R227,""))</f>
        <v/>
      </c>
    </row>
    <row r="222" spans="1:21" x14ac:dyDescent="0.3">
      <c r="A222" s="4" t="str">
        <f>IF(Inddata!A228="","",Inddata!A228)</f>
        <v/>
      </c>
      <c r="B222" s="4" t="str">
        <f>IF(Inddata!B228="","",Inddata!B228)</f>
        <v/>
      </c>
      <c r="C222" s="4" t="str">
        <f>IF(Inddata!C228="","",Inddata!C228)</f>
        <v/>
      </c>
      <c r="D222" s="4" t="str">
        <f>IF(Inddata!D228="","",Inddata!D228)</f>
        <v/>
      </c>
      <c r="E222" s="4" t="str">
        <f>IF(Inddata!E228="","",Inddata!E228)</f>
        <v/>
      </c>
      <c r="F222" s="4" t="str">
        <f>IF(Inddata!F228="","",Inddata!F228)</f>
        <v/>
      </c>
      <c r="G222" s="20" t="str">
        <f>IF(Inddata!G228=0,"",Inddata!G228)</f>
        <v/>
      </c>
      <c r="H222" s="9" t="str">
        <f>IF(Inddata!H228="","",Inddata!H228)</f>
        <v/>
      </c>
      <c r="I222" s="4" t="str">
        <f t="shared" si="9"/>
        <v>Nej</v>
      </c>
      <c r="J222" s="20" t="str">
        <f t="shared" si="10"/>
        <v/>
      </c>
      <c r="K222" s="9" t="str">
        <f t="shared" si="11"/>
        <v/>
      </c>
      <c r="L222" s="9" t="str">
        <f>IF(AND(I222="Ja",Inddata!I228=""),10,IF(I222="Ja",Inddata!I228,""))</f>
        <v/>
      </c>
      <c r="M222" s="21" t="str">
        <f>IF(AND(I222="Ja",Inddata!J228=""),2,IF(I222="Ja",Inddata!J228,""))</f>
        <v/>
      </c>
      <c r="N222" s="4" t="str">
        <f>IF(AND(I222="Ja",Inddata!K228=""),"Nej",IF(I222="Ja",Inddata!K228,""))</f>
        <v/>
      </c>
      <c r="O222" s="6" t="str">
        <f>IF(AND(I222="Ja",Inddata!L228=""),3.5,IF(I222="Ja",Inddata!L228,""))</f>
        <v/>
      </c>
      <c r="P222" s="6" t="str">
        <f>IF(AND(I222="Ja",Inddata!M228=""),0.5,IF(I222="Ja",Inddata!M228,""))</f>
        <v/>
      </c>
      <c r="Q222" s="21" t="str">
        <f>IF(AND(I222="Ja",Inddata!N228=""),2,IF(I222="Ja",Inddata!N228,""))</f>
        <v/>
      </c>
      <c r="R222" s="4" t="str">
        <f>IF(AND(I222="Ja",Inddata!O228=""),"Nej",IF(I222="Ja",Inddata!O228,""))</f>
        <v/>
      </c>
      <c r="S222" s="4" t="str">
        <f>IF(AND(I222="Ja",Inddata!P228=""),"Nej",IF(I222="Ja",Inddata!P228,""))</f>
        <v/>
      </c>
      <c r="T222" s="21" t="str">
        <f>IF(AND(I222="Ja",Inddata!Q228=""),0,IF(I222="Ja",Inddata!Q228,""))</f>
        <v/>
      </c>
      <c r="U222" s="22" t="str">
        <f>IF(AND(I222="Ja",Inddata!R228=""),80,IF(I222="Ja",Inddata!R228,""))</f>
        <v/>
      </c>
    </row>
    <row r="223" spans="1:21" x14ac:dyDescent="0.3">
      <c r="A223" s="4" t="str">
        <f>IF(Inddata!A229="","",Inddata!A229)</f>
        <v/>
      </c>
      <c r="B223" s="4" t="str">
        <f>IF(Inddata!B229="","",Inddata!B229)</f>
        <v/>
      </c>
      <c r="C223" s="4" t="str">
        <f>IF(Inddata!C229="","",Inddata!C229)</f>
        <v/>
      </c>
      <c r="D223" s="4" t="str">
        <f>IF(Inddata!D229="","",Inddata!D229)</f>
        <v/>
      </c>
      <c r="E223" s="4" t="str">
        <f>IF(Inddata!E229="","",Inddata!E229)</f>
        <v/>
      </c>
      <c r="F223" s="4" t="str">
        <f>IF(Inddata!F229="","",Inddata!F229)</f>
        <v/>
      </c>
      <c r="G223" s="20" t="str">
        <f>IF(Inddata!G229=0,"",Inddata!G229)</f>
        <v/>
      </c>
      <c r="H223" s="9" t="str">
        <f>IF(Inddata!H229="","",Inddata!H229)</f>
        <v/>
      </c>
      <c r="I223" s="4" t="str">
        <f t="shared" si="9"/>
        <v>Nej</v>
      </c>
      <c r="J223" s="20" t="str">
        <f t="shared" si="10"/>
        <v/>
      </c>
      <c r="K223" s="9" t="str">
        <f t="shared" si="11"/>
        <v/>
      </c>
      <c r="L223" s="9" t="str">
        <f>IF(AND(I223="Ja",Inddata!I229=""),10,IF(I223="Ja",Inddata!I229,""))</f>
        <v/>
      </c>
      <c r="M223" s="21" t="str">
        <f>IF(AND(I223="Ja",Inddata!J229=""),2,IF(I223="Ja",Inddata!J229,""))</f>
        <v/>
      </c>
      <c r="N223" s="4" t="str">
        <f>IF(AND(I223="Ja",Inddata!K229=""),"Nej",IF(I223="Ja",Inddata!K229,""))</f>
        <v/>
      </c>
      <c r="O223" s="6" t="str">
        <f>IF(AND(I223="Ja",Inddata!L229=""),3.5,IF(I223="Ja",Inddata!L229,""))</f>
        <v/>
      </c>
      <c r="P223" s="6" t="str">
        <f>IF(AND(I223="Ja",Inddata!M229=""),0.5,IF(I223="Ja",Inddata!M229,""))</f>
        <v/>
      </c>
      <c r="Q223" s="21" t="str">
        <f>IF(AND(I223="Ja",Inddata!N229=""),2,IF(I223="Ja",Inddata!N229,""))</f>
        <v/>
      </c>
      <c r="R223" s="4" t="str">
        <f>IF(AND(I223="Ja",Inddata!O229=""),"Nej",IF(I223="Ja",Inddata!O229,""))</f>
        <v/>
      </c>
      <c r="S223" s="4" t="str">
        <f>IF(AND(I223="Ja",Inddata!P229=""),"Nej",IF(I223="Ja",Inddata!P229,""))</f>
        <v/>
      </c>
      <c r="T223" s="21" t="str">
        <f>IF(AND(I223="Ja",Inddata!Q229=""),0,IF(I223="Ja",Inddata!Q229,""))</f>
        <v/>
      </c>
      <c r="U223" s="22" t="str">
        <f>IF(AND(I223="Ja",Inddata!R229=""),80,IF(I223="Ja",Inddata!R229,""))</f>
        <v/>
      </c>
    </row>
    <row r="224" spans="1:21" x14ac:dyDescent="0.3">
      <c r="A224" s="4" t="str">
        <f>IF(Inddata!A230="","",Inddata!A230)</f>
        <v/>
      </c>
      <c r="B224" s="4" t="str">
        <f>IF(Inddata!B230="","",Inddata!B230)</f>
        <v/>
      </c>
      <c r="C224" s="4" t="str">
        <f>IF(Inddata!C230="","",Inddata!C230)</f>
        <v/>
      </c>
      <c r="D224" s="4" t="str">
        <f>IF(Inddata!D230="","",Inddata!D230)</f>
        <v/>
      </c>
      <c r="E224" s="4" t="str">
        <f>IF(Inddata!E230="","",Inddata!E230)</f>
        <v/>
      </c>
      <c r="F224" s="4" t="str">
        <f>IF(Inddata!F230="","",Inddata!F230)</f>
        <v/>
      </c>
      <c r="G224" s="20" t="str">
        <f>IF(Inddata!G230=0,"",Inddata!G230)</f>
        <v/>
      </c>
      <c r="H224" s="9" t="str">
        <f>IF(Inddata!H230="","",Inddata!H230)</f>
        <v/>
      </c>
      <c r="I224" s="4" t="str">
        <f t="shared" si="9"/>
        <v>Nej</v>
      </c>
      <c r="J224" s="20" t="str">
        <f t="shared" si="10"/>
        <v/>
      </c>
      <c r="K224" s="9" t="str">
        <f t="shared" si="11"/>
        <v/>
      </c>
      <c r="L224" s="9" t="str">
        <f>IF(AND(I224="Ja",Inddata!I230=""),10,IF(I224="Ja",Inddata!I230,""))</f>
        <v/>
      </c>
      <c r="M224" s="21" t="str">
        <f>IF(AND(I224="Ja",Inddata!J230=""),2,IF(I224="Ja",Inddata!J230,""))</f>
        <v/>
      </c>
      <c r="N224" s="4" t="str">
        <f>IF(AND(I224="Ja",Inddata!K230=""),"Nej",IF(I224="Ja",Inddata!K230,""))</f>
        <v/>
      </c>
      <c r="O224" s="6" t="str">
        <f>IF(AND(I224="Ja",Inddata!L230=""),3.5,IF(I224="Ja",Inddata!L230,""))</f>
        <v/>
      </c>
      <c r="P224" s="6" t="str">
        <f>IF(AND(I224="Ja",Inddata!M230=""),0.5,IF(I224="Ja",Inddata!M230,""))</f>
        <v/>
      </c>
      <c r="Q224" s="21" t="str">
        <f>IF(AND(I224="Ja",Inddata!N230=""),2,IF(I224="Ja",Inddata!N230,""))</f>
        <v/>
      </c>
      <c r="R224" s="4" t="str">
        <f>IF(AND(I224="Ja",Inddata!O230=""),"Nej",IF(I224="Ja",Inddata!O230,""))</f>
        <v/>
      </c>
      <c r="S224" s="4" t="str">
        <f>IF(AND(I224="Ja",Inddata!P230=""),"Nej",IF(I224="Ja",Inddata!P230,""))</f>
        <v/>
      </c>
      <c r="T224" s="21" t="str">
        <f>IF(AND(I224="Ja",Inddata!Q230=""),0,IF(I224="Ja",Inddata!Q230,""))</f>
        <v/>
      </c>
      <c r="U224" s="22" t="str">
        <f>IF(AND(I224="Ja",Inddata!R230=""),80,IF(I224="Ja",Inddata!R230,""))</f>
        <v/>
      </c>
    </row>
    <row r="225" spans="1:21" x14ac:dyDescent="0.3">
      <c r="A225" s="4" t="str">
        <f>IF(Inddata!A231="","",Inddata!A231)</f>
        <v/>
      </c>
      <c r="B225" s="4" t="str">
        <f>IF(Inddata!B231="","",Inddata!B231)</f>
        <v/>
      </c>
      <c r="C225" s="4" t="str">
        <f>IF(Inddata!C231="","",Inddata!C231)</f>
        <v/>
      </c>
      <c r="D225" s="4" t="str">
        <f>IF(Inddata!D231="","",Inddata!D231)</f>
        <v/>
      </c>
      <c r="E225" s="4" t="str">
        <f>IF(Inddata!E231="","",Inddata!E231)</f>
        <v/>
      </c>
      <c r="F225" s="4" t="str">
        <f>IF(Inddata!F231="","",Inddata!F231)</f>
        <v/>
      </c>
      <c r="G225" s="20" t="str">
        <f>IF(Inddata!G231=0,"",Inddata!G231)</f>
        <v/>
      </c>
      <c r="H225" s="9" t="str">
        <f>IF(Inddata!H231="","",Inddata!H231)</f>
        <v/>
      </c>
      <c r="I225" s="4" t="str">
        <f t="shared" si="9"/>
        <v>Nej</v>
      </c>
      <c r="J225" s="20" t="str">
        <f t="shared" si="10"/>
        <v/>
      </c>
      <c r="K225" s="9" t="str">
        <f t="shared" si="11"/>
        <v/>
      </c>
      <c r="L225" s="9" t="str">
        <f>IF(AND(I225="Ja",Inddata!I231=""),10,IF(I225="Ja",Inddata!I231,""))</f>
        <v/>
      </c>
      <c r="M225" s="21" t="str">
        <f>IF(AND(I225="Ja",Inddata!J231=""),2,IF(I225="Ja",Inddata!J231,""))</f>
        <v/>
      </c>
      <c r="N225" s="4" t="str">
        <f>IF(AND(I225="Ja",Inddata!K231=""),"Nej",IF(I225="Ja",Inddata!K231,""))</f>
        <v/>
      </c>
      <c r="O225" s="6" t="str">
        <f>IF(AND(I225="Ja",Inddata!L231=""),3.5,IF(I225="Ja",Inddata!L231,""))</f>
        <v/>
      </c>
      <c r="P225" s="6" t="str">
        <f>IF(AND(I225="Ja",Inddata!M231=""),0.5,IF(I225="Ja",Inddata!M231,""))</f>
        <v/>
      </c>
      <c r="Q225" s="21" t="str">
        <f>IF(AND(I225="Ja",Inddata!N231=""),2,IF(I225="Ja",Inddata!N231,""))</f>
        <v/>
      </c>
      <c r="R225" s="4" t="str">
        <f>IF(AND(I225="Ja",Inddata!O231=""),"Nej",IF(I225="Ja",Inddata!O231,""))</f>
        <v/>
      </c>
      <c r="S225" s="4" t="str">
        <f>IF(AND(I225="Ja",Inddata!P231=""),"Nej",IF(I225="Ja",Inddata!P231,""))</f>
        <v/>
      </c>
      <c r="T225" s="21" t="str">
        <f>IF(AND(I225="Ja",Inddata!Q231=""),0,IF(I225="Ja",Inddata!Q231,""))</f>
        <v/>
      </c>
      <c r="U225" s="22" t="str">
        <f>IF(AND(I225="Ja",Inddata!R231=""),80,IF(I225="Ja",Inddata!R231,""))</f>
        <v/>
      </c>
    </row>
    <row r="226" spans="1:21" x14ac:dyDescent="0.3">
      <c r="A226" s="4" t="str">
        <f>IF(Inddata!A232="","",Inddata!A232)</f>
        <v/>
      </c>
      <c r="B226" s="4" t="str">
        <f>IF(Inddata!B232="","",Inddata!B232)</f>
        <v/>
      </c>
      <c r="C226" s="4" t="str">
        <f>IF(Inddata!C232="","",Inddata!C232)</f>
        <v/>
      </c>
      <c r="D226" s="4" t="str">
        <f>IF(Inddata!D232="","",Inddata!D232)</f>
        <v/>
      </c>
      <c r="E226" s="4" t="str">
        <f>IF(Inddata!E232="","",Inddata!E232)</f>
        <v/>
      </c>
      <c r="F226" s="4" t="str">
        <f>IF(Inddata!F232="","",Inddata!F232)</f>
        <v/>
      </c>
      <c r="G226" s="20" t="str">
        <f>IF(Inddata!G232=0,"",Inddata!G232)</f>
        <v/>
      </c>
      <c r="H226" s="9" t="str">
        <f>IF(Inddata!H232="","",Inddata!H232)</f>
        <v/>
      </c>
      <c r="I226" s="4" t="str">
        <f t="shared" si="9"/>
        <v>Nej</v>
      </c>
      <c r="J226" s="20" t="str">
        <f t="shared" si="10"/>
        <v/>
      </c>
      <c r="K226" s="9" t="str">
        <f t="shared" si="11"/>
        <v/>
      </c>
      <c r="L226" s="9" t="str">
        <f>IF(AND(I226="Ja",Inddata!I232=""),10,IF(I226="Ja",Inddata!I232,""))</f>
        <v/>
      </c>
      <c r="M226" s="21" t="str">
        <f>IF(AND(I226="Ja",Inddata!J232=""),2,IF(I226="Ja",Inddata!J232,""))</f>
        <v/>
      </c>
      <c r="N226" s="4" t="str">
        <f>IF(AND(I226="Ja",Inddata!K232=""),"Nej",IF(I226="Ja",Inddata!K232,""))</f>
        <v/>
      </c>
      <c r="O226" s="6" t="str">
        <f>IF(AND(I226="Ja",Inddata!L232=""),3.5,IF(I226="Ja",Inddata!L232,""))</f>
        <v/>
      </c>
      <c r="P226" s="6" t="str">
        <f>IF(AND(I226="Ja",Inddata!M232=""),0.5,IF(I226="Ja",Inddata!M232,""))</f>
        <v/>
      </c>
      <c r="Q226" s="21" t="str">
        <f>IF(AND(I226="Ja",Inddata!N232=""),2,IF(I226="Ja",Inddata!N232,""))</f>
        <v/>
      </c>
      <c r="R226" s="4" t="str">
        <f>IF(AND(I226="Ja",Inddata!O232=""),"Nej",IF(I226="Ja",Inddata!O232,""))</f>
        <v/>
      </c>
      <c r="S226" s="4" t="str">
        <f>IF(AND(I226="Ja",Inddata!P232=""),"Nej",IF(I226="Ja",Inddata!P232,""))</f>
        <v/>
      </c>
      <c r="T226" s="21" t="str">
        <f>IF(AND(I226="Ja",Inddata!Q232=""),0,IF(I226="Ja",Inddata!Q232,""))</f>
        <v/>
      </c>
      <c r="U226" s="22" t="str">
        <f>IF(AND(I226="Ja",Inddata!R232=""),80,IF(I226="Ja",Inddata!R232,""))</f>
        <v/>
      </c>
    </row>
    <row r="227" spans="1:21" x14ac:dyDescent="0.3">
      <c r="A227" s="4" t="str">
        <f>IF(Inddata!A233="","",Inddata!A233)</f>
        <v/>
      </c>
      <c r="B227" s="4" t="str">
        <f>IF(Inddata!B233="","",Inddata!B233)</f>
        <v/>
      </c>
      <c r="C227" s="4" t="str">
        <f>IF(Inddata!C233="","",Inddata!C233)</f>
        <v/>
      </c>
      <c r="D227" s="4" t="str">
        <f>IF(Inddata!D233="","",Inddata!D233)</f>
        <v/>
      </c>
      <c r="E227" s="4" t="str">
        <f>IF(Inddata!E233="","",Inddata!E233)</f>
        <v/>
      </c>
      <c r="F227" s="4" t="str">
        <f>IF(Inddata!F233="","",Inddata!F233)</f>
        <v/>
      </c>
      <c r="G227" s="20" t="str">
        <f>IF(Inddata!G233=0,"",Inddata!G233)</f>
        <v/>
      </c>
      <c r="H227" s="9" t="str">
        <f>IF(Inddata!H233="","",Inddata!H233)</f>
        <v/>
      </c>
      <c r="I227" s="4" t="str">
        <f t="shared" si="9"/>
        <v>Nej</v>
      </c>
      <c r="J227" s="20" t="str">
        <f t="shared" si="10"/>
        <v/>
      </c>
      <c r="K227" s="9" t="str">
        <f t="shared" si="11"/>
        <v/>
      </c>
      <c r="L227" s="9" t="str">
        <f>IF(AND(I227="Ja",Inddata!I233=""),10,IF(I227="Ja",Inddata!I233,""))</f>
        <v/>
      </c>
      <c r="M227" s="21" t="str">
        <f>IF(AND(I227="Ja",Inddata!J233=""),2,IF(I227="Ja",Inddata!J233,""))</f>
        <v/>
      </c>
      <c r="N227" s="4" t="str">
        <f>IF(AND(I227="Ja",Inddata!K233=""),"Nej",IF(I227="Ja",Inddata!K233,""))</f>
        <v/>
      </c>
      <c r="O227" s="6" t="str">
        <f>IF(AND(I227="Ja",Inddata!L233=""),3.5,IF(I227="Ja",Inddata!L233,""))</f>
        <v/>
      </c>
      <c r="P227" s="6" t="str">
        <f>IF(AND(I227="Ja",Inddata!M233=""),0.5,IF(I227="Ja",Inddata!M233,""))</f>
        <v/>
      </c>
      <c r="Q227" s="21" t="str">
        <f>IF(AND(I227="Ja",Inddata!N233=""),2,IF(I227="Ja",Inddata!N233,""))</f>
        <v/>
      </c>
      <c r="R227" s="4" t="str">
        <f>IF(AND(I227="Ja",Inddata!O233=""),"Nej",IF(I227="Ja",Inddata!O233,""))</f>
        <v/>
      </c>
      <c r="S227" s="4" t="str">
        <f>IF(AND(I227="Ja",Inddata!P233=""),"Nej",IF(I227="Ja",Inddata!P233,""))</f>
        <v/>
      </c>
      <c r="T227" s="21" t="str">
        <f>IF(AND(I227="Ja",Inddata!Q233=""),0,IF(I227="Ja",Inddata!Q233,""))</f>
        <v/>
      </c>
      <c r="U227" s="22" t="str">
        <f>IF(AND(I227="Ja",Inddata!R233=""),80,IF(I227="Ja",Inddata!R233,""))</f>
        <v/>
      </c>
    </row>
    <row r="228" spans="1:21" x14ac:dyDescent="0.3">
      <c r="A228" s="4" t="str">
        <f>IF(Inddata!A234="","",Inddata!A234)</f>
        <v/>
      </c>
      <c r="B228" s="4" t="str">
        <f>IF(Inddata!B234="","",Inddata!B234)</f>
        <v/>
      </c>
      <c r="C228" s="4" t="str">
        <f>IF(Inddata!C234="","",Inddata!C234)</f>
        <v/>
      </c>
      <c r="D228" s="4" t="str">
        <f>IF(Inddata!D234="","",Inddata!D234)</f>
        <v/>
      </c>
      <c r="E228" s="4" t="str">
        <f>IF(Inddata!E234="","",Inddata!E234)</f>
        <v/>
      </c>
      <c r="F228" s="4" t="str">
        <f>IF(Inddata!F234="","",Inddata!F234)</f>
        <v/>
      </c>
      <c r="G228" s="20" t="str">
        <f>IF(Inddata!G234=0,"",Inddata!G234)</f>
        <v/>
      </c>
      <c r="H228" s="9" t="str">
        <f>IF(Inddata!H234="","",Inddata!H234)</f>
        <v/>
      </c>
      <c r="I228" s="4" t="str">
        <f t="shared" si="9"/>
        <v>Nej</v>
      </c>
      <c r="J228" s="20" t="str">
        <f t="shared" si="10"/>
        <v/>
      </c>
      <c r="K228" s="9" t="str">
        <f t="shared" si="11"/>
        <v/>
      </c>
      <c r="L228" s="9" t="str">
        <f>IF(AND(I228="Ja",Inddata!I234=""),10,IF(I228="Ja",Inddata!I234,""))</f>
        <v/>
      </c>
      <c r="M228" s="21" t="str">
        <f>IF(AND(I228="Ja",Inddata!J234=""),2,IF(I228="Ja",Inddata!J234,""))</f>
        <v/>
      </c>
      <c r="N228" s="4" t="str">
        <f>IF(AND(I228="Ja",Inddata!K234=""),"Nej",IF(I228="Ja",Inddata!K234,""))</f>
        <v/>
      </c>
      <c r="O228" s="6" t="str">
        <f>IF(AND(I228="Ja",Inddata!L234=""),3.5,IF(I228="Ja",Inddata!L234,""))</f>
        <v/>
      </c>
      <c r="P228" s="6" t="str">
        <f>IF(AND(I228="Ja",Inddata!M234=""),0.5,IF(I228="Ja",Inddata!M234,""))</f>
        <v/>
      </c>
      <c r="Q228" s="21" t="str">
        <f>IF(AND(I228="Ja",Inddata!N234=""),2,IF(I228="Ja",Inddata!N234,""))</f>
        <v/>
      </c>
      <c r="R228" s="4" t="str">
        <f>IF(AND(I228="Ja",Inddata!O234=""),"Nej",IF(I228="Ja",Inddata!O234,""))</f>
        <v/>
      </c>
      <c r="S228" s="4" t="str">
        <f>IF(AND(I228="Ja",Inddata!P234=""),"Nej",IF(I228="Ja",Inddata!P234,""))</f>
        <v/>
      </c>
      <c r="T228" s="21" t="str">
        <f>IF(AND(I228="Ja",Inddata!Q234=""),0,IF(I228="Ja",Inddata!Q234,""))</f>
        <v/>
      </c>
      <c r="U228" s="22" t="str">
        <f>IF(AND(I228="Ja",Inddata!R234=""),80,IF(I228="Ja",Inddata!R234,""))</f>
        <v/>
      </c>
    </row>
    <row r="229" spans="1:21" x14ac:dyDescent="0.3">
      <c r="A229" s="4" t="str">
        <f>IF(Inddata!A235="","",Inddata!A235)</f>
        <v/>
      </c>
      <c r="B229" s="4" t="str">
        <f>IF(Inddata!B235="","",Inddata!B235)</f>
        <v/>
      </c>
      <c r="C229" s="4" t="str">
        <f>IF(Inddata!C235="","",Inddata!C235)</f>
        <v/>
      </c>
      <c r="D229" s="4" t="str">
        <f>IF(Inddata!D235="","",Inddata!D235)</f>
        <v/>
      </c>
      <c r="E229" s="4" t="str">
        <f>IF(Inddata!E235="","",Inddata!E235)</f>
        <v/>
      </c>
      <c r="F229" s="4" t="str">
        <f>IF(Inddata!F235="","",Inddata!F235)</f>
        <v/>
      </c>
      <c r="G229" s="20" t="str">
        <f>IF(Inddata!G235=0,"",Inddata!G235)</f>
        <v/>
      </c>
      <c r="H229" s="9" t="str">
        <f>IF(Inddata!H235="","",Inddata!H235)</f>
        <v/>
      </c>
      <c r="I229" s="4" t="str">
        <f t="shared" si="9"/>
        <v>Nej</v>
      </c>
      <c r="J229" s="20" t="str">
        <f t="shared" si="10"/>
        <v/>
      </c>
      <c r="K229" s="9" t="str">
        <f t="shared" si="11"/>
        <v/>
      </c>
      <c r="L229" s="9" t="str">
        <f>IF(AND(I229="Ja",Inddata!I235=""),10,IF(I229="Ja",Inddata!I235,""))</f>
        <v/>
      </c>
      <c r="M229" s="21" t="str">
        <f>IF(AND(I229="Ja",Inddata!J235=""),2,IF(I229="Ja",Inddata!J235,""))</f>
        <v/>
      </c>
      <c r="N229" s="4" t="str">
        <f>IF(AND(I229="Ja",Inddata!K235=""),"Nej",IF(I229="Ja",Inddata!K235,""))</f>
        <v/>
      </c>
      <c r="O229" s="6" t="str">
        <f>IF(AND(I229="Ja",Inddata!L235=""),3.5,IF(I229="Ja",Inddata!L235,""))</f>
        <v/>
      </c>
      <c r="P229" s="6" t="str">
        <f>IF(AND(I229="Ja",Inddata!M235=""),0.5,IF(I229="Ja",Inddata!M235,""))</f>
        <v/>
      </c>
      <c r="Q229" s="21" t="str">
        <f>IF(AND(I229="Ja",Inddata!N235=""),2,IF(I229="Ja",Inddata!N235,""))</f>
        <v/>
      </c>
      <c r="R229" s="4" t="str">
        <f>IF(AND(I229="Ja",Inddata!O235=""),"Nej",IF(I229="Ja",Inddata!O235,""))</f>
        <v/>
      </c>
      <c r="S229" s="4" t="str">
        <f>IF(AND(I229="Ja",Inddata!P235=""),"Nej",IF(I229="Ja",Inddata!P235,""))</f>
        <v/>
      </c>
      <c r="T229" s="21" t="str">
        <f>IF(AND(I229="Ja",Inddata!Q235=""),0,IF(I229="Ja",Inddata!Q235,""))</f>
        <v/>
      </c>
      <c r="U229" s="22" t="str">
        <f>IF(AND(I229="Ja",Inddata!R235=""),80,IF(I229="Ja",Inddata!R235,""))</f>
        <v/>
      </c>
    </row>
    <row r="230" spans="1:21" x14ac:dyDescent="0.3">
      <c r="A230" s="4" t="str">
        <f>IF(Inddata!A236="","",Inddata!A236)</f>
        <v/>
      </c>
      <c r="B230" s="4" t="str">
        <f>IF(Inddata!B236="","",Inddata!B236)</f>
        <v/>
      </c>
      <c r="C230" s="4" t="str">
        <f>IF(Inddata!C236="","",Inddata!C236)</f>
        <v/>
      </c>
      <c r="D230" s="4" t="str">
        <f>IF(Inddata!D236="","",Inddata!D236)</f>
        <v/>
      </c>
      <c r="E230" s="4" t="str">
        <f>IF(Inddata!E236="","",Inddata!E236)</f>
        <v/>
      </c>
      <c r="F230" s="4" t="str">
        <f>IF(Inddata!F236="","",Inddata!F236)</f>
        <v/>
      </c>
      <c r="G230" s="20" t="str">
        <f>IF(Inddata!G236=0,"",Inddata!G236)</f>
        <v/>
      </c>
      <c r="H230" s="9" t="str">
        <f>IF(Inddata!H236="","",Inddata!H236)</f>
        <v/>
      </c>
      <c r="I230" s="4" t="str">
        <f t="shared" si="9"/>
        <v>Nej</v>
      </c>
      <c r="J230" s="20" t="str">
        <f t="shared" si="10"/>
        <v/>
      </c>
      <c r="K230" s="9" t="str">
        <f t="shared" si="11"/>
        <v/>
      </c>
      <c r="L230" s="9" t="str">
        <f>IF(AND(I230="Ja",Inddata!I236=""),10,IF(I230="Ja",Inddata!I236,""))</f>
        <v/>
      </c>
      <c r="M230" s="21" t="str">
        <f>IF(AND(I230="Ja",Inddata!J236=""),2,IF(I230="Ja",Inddata!J236,""))</f>
        <v/>
      </c>
      <c r="N230" s="4" t="str">
        <f>IF(AND(I230="Ja",Inddata!K236=""),"Nej",IF(I230="Ja",Inddata!K236,""))</f>
        <v/>
      </c>
      <c r="O230" s="6" t="str">
        <f>IF(AND(I230="Ja",Inddata!L236=""),3.5,IF(I230="Ja",Inddata!L236,""))</f>
        <v/>
      </c>
      <c r="P230" s="6" t="str">
        <f>IF(AND(I230="Ja",Inddata!M236=""),0.5,IF(I230="Ja",Inddata!M236,""))</f>
        <v/>
      </c>
      <c r="Q230" s="21" t="str">
        <f>IF(AND(I230="Ja",Inddata!N236=""),2,IF(I230="Ja",Inddata!N236,""))</f>
        <v/>
      </c>
      <c r="R230" s="4" t="str">
        <f>IF(AND(I230="Ja",Inddata!O236=""),"Nej",IF(I230="Ja",Inddata!O236,""))</f>
        <v/>
      </c>
      <c r="S230" s="4" t="str">
        <f>IF(AND(I230="Ja",Inddata!P236=""),"Nej",IF(I230="Ja",Inddata!P236,""))</f>
        <v/>
      </c>
      <c r="T230" s="21" t="str">
        <f>IF(AND(I230="Ja",Inddata!Q236=""),0,IF(I230="Ja",Inddata!Q236,""))</f>
        <v/>
      </c>
      <c r="U230" s="22" t="str">
        <f>IF(AND(I230="Ja",Inddata!R236=""),80,IF(I230="Ja",Inddata!R236,""))</f>
        <v/>
      </c>
    </row>
    <row r="231" spans="1:21" x14ac:dyDescent="0.3">
      <c r="A231" s="4" t="str">
        <f>IF(Inddata!A237="","",Inddata!A237)</f>
        <v/>
      </c>
      <c r="B231" s="4" t="str">
        <f>IF(Inddata!B237="","",Inddata!B237)</f>
        <v/>
      </c>
      <c r="C231" s="4" t="str">
        <f>IF(Inddata!C237="","",Inddata!C237)</f>
        <v/>
      </c>
      <c r="D231" s="4" t="str">
        <f>IF(Inddata!D237="","",Inddata!D237)</f>
        <v/>
      </c>
      <c r="E231" s="4" t="str">
        <f>IF(Inddata!E237="","",Inddata!E237)</f>
        <v/>
      </c>
      <c r="F231" s="4" t="str">
        <f>IF(Inddata!F237="","",Inddata!F237)</f>
        <v/>
      </c>
      <c r="G231" s="20" t="str">
        <f>IF(Inddata!G237=0,"",Inddata!G237)</f>
        <v/>
      </c>
      <c r="H231" s="9" t="str">
        <f>IF(Inddata!H237="","",Inddata!H237)</f>
        <v/>
      </c>
      <c r="I231" s="4" t="str">
        <f t="shared" si="9"/>
        <v>Nej</v>
      </c>
      <c r="J231" s="20" t="str">
        <f t="shared" si="10"/>
        <v/>
      </c>
      <c r="K231" s="9" t="str">
        <f t="shared" si="11"/>
        <v/>
      </c>
      <c r="L231" s="9" t="str">
        <f>IF(AND(I231="Ja",Inddata!I237=""),10,IF(I231="Ja",Inddata!I237,""))</f>
        <v/>
      </c>
      <c r="M231" s="21" t="str">
        <f>IF(AND(I231="Ja",Inddata!J237=""),2,IF(I231="Ja",Inddata!J237,""))</f>
        <v/>
      </c>
      <c r="N231" s="4" t="str">
        <f>IF(AND(I231="Ja",Inddata!K237=""),"Nej",IF(I231="Ja",Inddata!K237,""))</f>
        <v/>
      </c>
      <c r="O231" s="6" t="str">
        <f>IF(AND(I231="Ja",Inddata!L237=""),3.5,IF(I231="Ja",Inddata!L237,""))</f>
        <v/>
      </c>
      <c r="P231" s="6" t="str">
        <f>IF(AND(I231="Ja",Inddata!M237=""),0.5,IF(I231="Ja",Inddata!M237,""))</f>
        <v/>
      </c>
      <c r="Q231" s="21" t="str">
        <f>IF(AND(I231="Ja",Inddata!N237=""),2,IF(I231="Ja",Inddata!N237,""))</f>
        <v/>
      </c>
      <c r="R231" s="4" t="str">
        <f>IF(AND(I231="Ja",Inddata!O237=""),"Nej",IF(I231="Ja",Inddata!O237,""))</f>
        <v/>
      </c>
      <c r="S231" s="4" t="str">
        <f>IF(AND(I231="Ja",Inddata!P237=""),"Nej",IF(I231="Ja",Inddata!P237,""))</f>
        <v/>
      </c>
      <c r="T231" s="21" t="str">
        <f>IF(AND(I231="Ja",Inddata!Q237=""),0,IF(I231="Ja",Inddata!Q237,""))</f>
        <v/>
      </c>
      <c r="U231" s="22" t="str">
        <f>IF(AND(I231="Ja",Inddata!R237=""),80,IF(I231="Ja",Inddata!R237,""))</f>
        <v/>
      </c>
    </row>
    <row r="232" spans="1:21" x14ac:dyDescent="0.3">
      <c r="A232" s="4" t="str">
        <f>IF(Inddata!A238="","",Inddata!A238)</f>
        <v/>
      </c>
      <c r="B232" s="4" t="str">
        <f>IF(Inddata!B238="","",Inddata!B238)</f>
        <v/>
      </c>
      <c r="C232" s="4" t="str">
        <f>IF(Inddata!C238="","",Inddata!C238)</f>
        <v/>
      </c>
      <c r="D232" s="4" t="str">
        <f>IF(Inddata!D238="","",Inddata!D238)</f>
        <v/>
      </c>
      <c r="E232" s="4" t="str">
        <f>IF(Inddata!E238="","",Inddata!E238)</f>
        <v/>
      </c>
      <c r="F232" s="4" t="str">
        <f>IF(Inddata!F238="","",Inddata!F238)</f>
        <v/>
      </c>
      <c r="G232" s="20" t="str">
        <f>IF(Inddata!G238=0,"",Inddata!G238)</f>
        <v/>
      </c>
      <c r="H232" s="9" t="str">
        <f>IF(Inddata!H238="","",Inddata!H238)</f>
        <v/>
      </c>
      <c r="I232" s="4" t="str">
        <f t="shared" si="9"/>
        <v>Nej</v>
      </c>
      <c r="J232" s="20" t="str">
        <f t="shared" si="10"/>
        <v/>
      </c>
      <c r="K232" s="9" t="str">
        <f t="shared" si="11"/>
        <v/>
      </c>
      <c r="L232" s="9" t="str">
        <f>IF(AND(I232="Ja",Inddata!I238=""),10,IF(I232="Ja",Inddata!I238,""))</f>
        <v/>
      </c>
      <c r="M232" s="21" t="str">
        <f>IF(AND(I232="Ja",Inddata!J238=""),2,IF(I232="Ja",Inddata!J238,""))</f>
        <v/>
      </c>
      <c r="N232" s="4" t="str">
        <f>IF(AND(I232="Ja",Inddata!K238=""),"Nej",IF(I232="Ja",Inddata!K238,""))</f>
        <v/>
      </c>
      <c r="O232" s="6" t="str">
        <f>IF(AND(I232="Ja",Inddata!L238=""),3.5,IF(I232="Ja",Inddata!L238,""))</f>
        <v/>
      </c>
      <c r="P232" s="6" t="str">
        <f>IF(AND(I232="Ja",Inddata!M238=""),0.5,IF(I232="Ja",Inddata!M238,""))</f>
        <v/>
      </c>
      <c r="Q232" s="21" t="str">
        <f>IF(AND(I232="Ja",Inddata!N238=""),2,IF(I232="Ja",Inddata!N238,""))</f>
        <v/>
      </c>
      <c r="R232" s="4" t="str">
        <f>IF(AND(I232="Ja",Inddata!O238=""),"Nej",IF(I232="Ja",Inddata!O238,""))</f>
        <v/>
      </c>
      <c r="S232" s="4" t="str">
        <f>IF(AND(I232="Ja",Inddata!P238=""),"Nej",IF(I232="Ja",Inddata!P238,""))</f>
        <v/>
      </c>
      <c r="T232" s="21" t="str">
        <f>IF(AND(I232="Ja",Inddata!Q238=""),0,IF(I232="Ja",Inddata!Q238,""))</f>
        <v/>
      </c>
      <c r="U232" s="22" t="str">
        <f>IF(AND(I232="Ja",Inddata!R238=""),80,IF(I232="Ja",Inddata!R238,""))</f>
        <v/>
      </c>
    </row>
    <row r="233" spans="1:21" x14ac:dyDescent="0.3">
      <c r="A233" s="4" t="str">
        <f>IF(Inddata!A239="","",Inddata!A239)</f>
        <v/>
      </c>
      <c r="B233" s="4" t="str">
        <f>IF(Inddata!B239="","",Inddata!B239)</f>
        <v/>
      </c>
      <c r="C233" s="4" t="str">
        <f>IF(Inddata!C239="","",Inddata!C239)</f>
        <v/>
      </c>
      <c r="D233" s="4" t="str">
        <f>IF(Inddata!D239="","",Inddata!D239)</f>
        <v/>
      </c>
      <c r="E233" s="4" t="str">
        <f>IF(Inddata!E239="","",Inddata!E239)</f>
        <v/>
      </c>
      <c r="F233" s="4" t="str">
        <f>IF(Inddata!F239="","",Inddata!F239)</f>
        <v/>
      </c>
      <c r="G233" s="20" t="str">
        <f>IF(Inddata!G239=0,"",Inddata!G239)</f>
        <v/>
      </c>
      <c r="H233" s="9" t="str">
        <f>IF(Inddata!H239="","",Inddata!H239)</f>
        <v/>
      </c>
      <c r="I233" s="4" t="str">
        <f t="shared" si="9"/>
        <v>Nej</v>
      </c>
      <c r="J233" s="20" t="str">
        <f t="shared" si="10"/>
        <v/>
      </c>
      <c r="K233" s="9" t="str">
        <f t="shared" si="11"/>
        <v/>
      </c>
      <c r="L233" s="9" t="str">
        <f>IF(AND(I233="Ja",Inddata!I239=""),10,IF(I233="Ja",Inddata!I239,""))</f>
        <v/>
      </c>
      <c r="M233" s="21" t="str">
        <f>IF(AND(I233="Ja",Inddata!J239=""),2,IF(I233="Ja",Inddata!J239,""))</f>
        <v/>
      </c>
      <c r="N233" s="4" t="str">
        <f>IF(AND(I233="Ja",Inddata!K239=""),"Nej",IF(I233="Ja",Inddata!K239,""))</f>
        <v/>
      </c>
      <c r="O233" s="6" t="str">
        <f>IF(AND(I233="Ja",Inddata!L239=""),3.5,IF(I233="Ja",Inddata!L239,""))</f>
        <v/>
      </c>
      <c r="P233" s="6" t="str">
        <f>IF(AND(I233="Ja",Inddata!M239=""),0.5,IF(I233="Ja",Inddata!M239,""))</f>
        <v/>
      </c>
      <c r="Q233" s="21" t="str">
        <f>IF(AND(I233="Ja",Inddata!N239=""),2,IF(I233="Ja",Inddata!N239,""))</f>
        <v/>
      </c>
      <c r="R233" s="4" t="str">
        <f>IF(AND(I233="Ja",Inddata!O239=""),"Nej",IF(I233="Ja",Inddata!O239,""))</f>
        <v/>
      </c>
      <c r="S233" s="4" t="str">
        <f>IF(AND(I233="Ja",Inddata!P239=""),"Nej",IF(I233="Ja",Inddata!P239,""))</f>
        <v/>
      </c>
      <c r="T233" s="21" t="str">
        <f>IF(AND(I233="Ja",Inddata!Q239=""),0,IF(I233="Ja",Inddata!Q239,""))</f>
        <v/>
      </c>
      <c r="U233" s="22" t="str">
        <f>IF(AND(I233="Ja",Inddata!R239=""),80,IF(I233="Ja",Inddata!R239,""))</f>
        <v/>
      </c>
    </row>
    <row r="234" spans="1:21" x14ac:dyDescent="0.3">
      <c r="A234" s="4" t="str">
        <f>IF(Inddata!A240="","",Inddata!A240)</f>
        <v/>
      </c>
      <c r="B234" s="4" t="str">
        <f>IF(Inddata!B240="","",Inddata!B240)</f>
        <v/>
      </c>
      <c r="C234" s="4" t="str">
        <f>IF(Inddata!C240="","",Inddata!C240)</f>
        <v/>
      </c>
      <c r="D234" s="4" t="str">
        <f>IF(Inddata!D240="","",Inddata!D240)</f>
        <v/>
      </c>
      <c r="E234" s="4" t="str">
        <f>IF(Inddata!E240="","",Inddata!E240)</f>
        <v/>
      </c>
      <c r="F234" s="4" t="str">
        <f>IF(Inddata!F240="","",Inddata!F240)</f>
        <v/>
      </c>
      <c r="G234" s="20" t="str">
        <f>IF(Inddata!G240=0,"",Inddata!G240)</f>
        <v/>
      </c>
      <c r="H234" s="9" t="str">
        <f>IF(Inddata!H240="","",Inddata!H240)</f>
        <v/>
      </c>
      <c r="I234" s="4" t="str">
        <f t="shared" si="9"/>
        <v>Nej</v>
      </c>
      <c r="J234" s="20" t="str">
        <f t="shared" si="10"/>
        <v/>
      </c>
      <c r="K234" s="9" t="str">
        <f t="shared" si="11"/>
        <v/>
      </c>
      <c r="L234" s="9" t="str">
        <f>IF(AND(I234="Ja",Inddata!I240=""),10,IF(I234="Ja",Inddata!I240,""))</f>
        <v/>
      </c>
      <c r="M234" s="21" t="str">
        <f>IF(AND(I234="Ja",Inddata!J240=""),2,IF(I234="Ja",Inddata!J240,""))</f>
        <v/>
      </c>
      <c r="N234" s="4" t="str">
        <f>IF(AND(I234="Ja",Inddata!K240=""),"Nej",IF(I234="Ja",Inddata!K240,""))</f>
        <v/>
      </c>
      <c r="O234" s="6" t="str">
        <f>IF(AND(I234="Ja",Inddata!L240=""),3.5,IF(I234="Ja",Inddata!L240,""))</f>
        <v/>
      </c>
      <c r="P234" s="6" t="str">
        <f>IF(AND(I234="Ja",Inddata!M240=""),0.5,IF(I234="Ja",Inddata!M240,""))</f>
        <v/>
      </c>
      <c r="Q234" s="21" t="str">
        <f>IF(AND(I234="Ja",Inddata!N240=""),2,IF(I234="Ja",Inddata!N240,""))</f>
        <v/>
      </c>
      <c r="R234" s="4" t="str">
        <f>IF(AND(I234="Ja",Inddata!O240=""),"Nej",IF(I234="Ja",Inddata!O240,""))</f>
        <v/>
      </c>
      <c r="S234" s="4" t="str">
        <f>IF(AND(I234="Ja",Inddata!P240=""),"Nej",IF(I234="Ja",Inddata!P240,""))</f>
        <v/>
      </c>
      <c r="T234" s="21" t="str">
        <f>IF(AND(I234="Ja",Inddata!Q240=""),0,IF(I234="Ja",Inddata!Q240,""))</f>
        <v/>
      </c>
      <c r="U234" s="22" t="str">
        <f>IF(AND(I234="Ja",Inddata!R240=""),80,IF(I234="Ja",Inddata!R240,""))</f>
        <v/>
      </c>
    </row>
    <row r="235" spans="1:21" x14ac:dyDescent="0.3">
      <c r="A235" s="4" t="str">
        <f>IF(Inddata!A241="","",Inddata!A241)</f>
        <v/>
      </c>
      <c r="B235" s="4" t="str">
        <f>IF(Inddata!B241="","",Inddata!B241)</f>
        <v/>
      </c>
      <c r="C235" s="4" t="str">
        <f>IF(Inddata!C241="","",Inddata!C241)</f>
        <v/>
      </c>
      <c r="D235" s="4" t="str">
        <f>IF(Inddata!D241="","",Inddata!D241)</f>
        <v/>
      </c>
      <c r="E235" s="4" t="str">
        <f>IF(Inddata!E241="","",Inddata!E241)</f>
        <v/>
      </c>
      <c r="F235" s="4" t="str">
        <f>IF(Inddata!F241="","",Inddata!F241)</f>
        <v/>
      </c>
      <c r="G235" s="20" t="str">
        <f>IF(Inddata!G241=0,"",Inddata!G241)</f>
        <v/>
      </c>
      <c r="H235" s="9" t="str">
        <f>IF(Inddata!H241="","",Inddata!H241)</f>
        <v/>
      </c>
      <c r="I235" s="4" t="str">
        <f t="shared" si="9"/>
        <v>Nej</v>
      </c>
      <c r="J235" s="20" t="str">
        <f t="shared" si="10"/>
        <v/>
      </c>
      <c r="K235" s="9" t="str">
        <f t="shared" si="11"/>
        <v/>
      </c>
      <c r="L235" s="9" t="str">
        <f>IF(AND(I235="Ja",Inddata!I241=""),10,IF(I235="Ja",Inddata!I241,""))</f>
        <v/>
      </c>
      <c r="M235" s="21" t="str">
        <f>IF(AND(I235="Ja",Inddata!J241=""),2,IF(I235="Ja",Inddata!J241,""))</f>
        <v/>
      </c>
      <c r="N235" s="4" t="str">
        <f>IF(AND(I235="Ja",Inddata!K241=""),"Nej",IF(I235="Ja",Inddata!K241,""))</f>
        <v/>
      </c>
      <c r="O235" s="6" t="str">
        <f>IF(AND(I235="Ja",Inddata!L241=""),3.5,IF(I235="Ja",Inddata!L241,""))</f>
        <v/>
      </c>
      <c r="P235" s="6" t="str">
        <f>IF(AND(I235="Ja",Inddata!M241=""),0.5,IF(I235="Ja",Inddata!M241,""))</f>
        <v/>
      </c>
      <c r="Q235" s="21" t="str">
        <f>IF(AND(I235="Ja",Inddata!N241=""),2,IF(I235="Ja",Inddata!N241,""))</f>
        <v/>
      </c>
      <c r="R235" s="4" t="str">
        <f>IF(AND(I235="Ja",Inddata!O241=""),"Nej",IF(I235="Ja",Inddata!O241,""))</f>
        <v/>
      </c>
      <c r="S235" s="4" t="str">
        <f>IF(AND(I235="Ja",Inddata!P241=""),"Nej",IF(I235="Ja",Inddata!P241,""))</f>
        <v/>
      </c>
      <c r="T235" s="21" t="str">
        <f>IF(AND(I235="Ja",Inddata!Q241=""),0,IF(I235="Ja",Inddata!Q241,""))</f>
        <v/>
      </c>
      <c r="U235" s="22" t="str">
        <f>IF(AND(I235="Ja",Inddata!R241=""),80,IF(I235="Ja",Inddata!R241,""))</f>
        <v/>
      </c>
    </row>
    <row r="236" spans="1:21" x14ac:dyDescent="0.3">
      <c r="A236" s="4" t="str">
        <f>IF(Inddata!A242="","",Inddata!A242)</f>
        <v/>
      </c>
      <c r="B236" s="4" t="str">
        <f>IF(Inddata!B242="","",Inddata!B242)</f>
        <v/>
      </c>
      <c r="C236" s="4" t="str">
        <f>IF(Inddata!C242="","",Inddata!C242)</f>
        <v/>
      </c>
      <c r="D236" s="4" t="str">
        <f>IF(Inddata!D242="","",Inddata!D242)</f>
        <v/>
      </c>
      <c r="E236" s="4" t="str">
        <f>IF(Inddata!E242="","",Inddata!E242)</f>
        <v/>
      </c>
      <c r="F236" s="4" t="str">
        <f>IF(Inddata!F242="","",Inddata!F242)</f>
        <v/>
      </c>
      <c r="G236" s="20" t="str">
        <f>IF(Inddata!G242=0,"",Inddata!G242)</f>
        <v/>
      </c>
      <c r="H236" s="9" t="str">
        <f>IF(Inddata!H242="","",Inddata!H242)</f>
        <v/>
      </c>
      <c r="I236" s="4" t="str">
        <f t="shared" si="9"/>
        <v>Nej</v>
      </c>
      <c r="J236" s="20" t="str">
        <f t="shared" si="10"/>
        <v/>
      </c>
      <c r="K236" s="9" t="str">
        <f t="shared" si="11"/>
        <v/>
      </c>
      <c r="L236" s="9" t="str">
        <f>IF(AND(I236="Ja",Inddata!I242=""),10,IF(I236="Ja",Inddata!I242,""))</f>
        <v/>
      </c>
      <c r="M236" s="21" t="str">
        <f>IF(AND(I236="Ja",Inddata!J242=""),2,IF(I236="Ja",Inddata!J242,""))</f>
        <v/>
      </c>
      <c r="N236" s="4" t="str">
        <f>IF(AND(I236="Ja",Inddata!K242=""),"Nej",IF(I236="Ja",Inddata!K242,""))</f>
        <v/>
      </c>
      <c r="O236" s="6" t="str">
        <f>IF(AND(I236="Ja",Inddata!L242=""),3.5,IF(I236="Ja",Inddata!L242,""))</f>
        <v/>
      </c>
      <c r="P236" s="6" t="str">
        <f>IF(AND(I236="Ja",Inddata!M242=""),0.5,IF(I236="Ja",Inddata!M242,""))</f>
        <v/>
      </c>
      <c r="Q236" s="21" t="str">
        <f>IF(AND(I236="Ja",Inddata!N242=""),2,IF(I236="Ja",Inddata!N242,""))</f>
        <v/>
      </c>
      <c r="R236" s="4" t="str">
        <f>IF(AND(I236="Ja",Inddata!O242=""),"Nej",IF(I236="Ja",Inddata!O242,""))</f>
        <v/>
      </c>
      <c r="S236" s="4" t="str">
        <f>IF(AND(I236="Ja",Inddata!P242=""),"Nej",IF(I236="Ja",Inddata!P242,""))</f>
        <v/>
      </c>
      <c r="T236" s="21" t="str">
        <f>IF(AND(I236="Ja",Inddata!Q242=""),0,IF(I236="Ja",Inddata!Q242,""))</f>
        <v/>
      </c>
      <c r="U236" s="22" t="str">
        <f>IF(AND(I236="Ja",Inddata!R242=""),80,IF(I236="Ja",Inddata!R242,""))</f>
        <v/>
      </c>
    </row>
    <row r="237" spans="1:21" x14ac:dyDescent="0.3">
      <c r="A237" s="4" t="str">
        <f>IF(Inddata!A243="","",Inddata!A243)</f>
        <v/>
      </c>
      <c r="B237" s="4" t="str">
        <f>IF(Inddata!B243="","",Inddata!B243)</f>
        <v/>
      </c>
      <c r="C237" s="4" t="str">
        <f>IF(Inddata!C243="","",Inddata!C243)</f>
        <v/>
      </c>
      <c r="D237" s="4" t="str">
        <f>IF(Inddata!D243="","",Inddata!D243)</f>
        <v/>
      </c>
      <c r="E237" s="4" t="str">
        <f>IF(Inddata!E243="","",Inddata!E243)</f>
        <v/>
      </c>
      <c r="F237" s="4" t="str">
        <f>IF(Inddata!F243="","",Inddata!F243)</f>
        <v/>
      </c>
      <c r="G237" s="20" t="str">
        <f>IF(Inddata!G243=0,"",Inddata!G243)</f>
        <v/>
      </c>
      <c r="H237" s="9" t="str">
        <f>IF(Inddata!H243="","",Inddata!H243)</f>
        <v/>
      </c>
      <c r="I237" s="4" t="str">
        <f t="shared" si="9"/>
        <v>Nej</v>
      </c>
      <c r="J237" s="20" t="str">
        <f t="shared" si="10"/>
        <v/>
      </c>
      <c r="K237" s="9" t="str">
        <f t="shared" si="11"/>
        <v/>
      </c>
      <c r="L237" s="9" t="str">
        <f>IF(AND(I237="Ja",Inddata!I243=""),10,IF(I237="Ja",Inddata!I243,""))</f>
        <v/>
      </c>
      <c r="M237" s="21" t="str">
        <f>IF(AND(I237="Ja",Inddata!J243=""),2,IF(I237="Ja",Inddata!J243,""))</f>
        <v/>
      </c>
      <c r="N237" s="4" t="str">
        <f>IF(AND(I237="Ja",Inddata!K243=""),"Nej",IF(I237="Ja",Inddata!K243,""))</f>
        <v/>
      </c>
      <c r="O237" s="6" t="str">
        <f>IF(AND(I237="Ja",Inddata!L243=""),3.5,IF(I237="Ja",Inddata!L243,""))</f>
        <v/>
      </c>
      <c r="P237" s="6" t="str">
        <f>IF(AND(I237="Ja",Inddata!M243=""),0.5,IF(I237="Ja",Inddata!M243,""))</f>
        <v/>
      </c>
      <c r="Q237" s="21" t="str">
        <f>IF(AND(I237="Ja",Inddata!N243=""),2,IF(I237="Ja",Inddata!N243,""))</f>
        <v/>
      </c>
      <c r="R237" s="4" t="str">
        <f>IF(AND(I237="Ja",Inddata!O243=""),"Nej",IF(I237="Ja",Inddata!O243,""))</f>
        <v/>
      </c>
      <c r="S237" s="4" t="str">
        <f>IF(AND(I237="Ja",Inddata!P243=""),"Nej",IF(I237="Ja",Inddata!P243,""))</f>
        <v/>
      </c>
      <c r="T237" s="21" t="str">
        <f>IF(AND(I237="Ja",Inddata!Q243=""),0,IF(I237="Ja",Inddata!Q243,""))</f>
        <v/>
      </c>
      <c r="U237" s="22" t="str">
        <f>IF(AND(I237="Ja",Inddata!R243=""),80,IF(I237="Ja",Inddata!R243,""))</f>
        <v/>
      </c>
    </row>
    <row r="238" spans="1:21" x14ac:dyDescent="0.3">
      <c r="A238" s="4" t="str">
        <f>IF(Inddata!A244="","",Inddata!A244)</f>
        <v/>
      </c>
      <c r="B238" s="4" t="str">
        <f>IF(Inddata!B244="","",Inddata!B244)</f>
        <v/>
      </c>
      <c r="C238" s="4" t="str">
        <f>IF(Inddata!C244="","",Inddata!C244)</f>
        <v/>
      </c>
      <c r="D238" s="4" t="str">
        <f>IF(Inddata!D244="","",Inddata!D244)</f>
        <v/>
      </c>
      <c r="E238" s="4" t="str">
        <f>IF(Inddata!E244="","",Inddata!E244)</f>
        <v/>
      </c>
      <c r="F238" s="4" t="str">
        <f>IF(Inddata!F244="","",Inddata!F244)</f>
        <v/>
      </c>
      <c r="G238" s="20" t="str">
        <f>IF(Inddata!G244=0,"",Inddata!G244)</f>
        <v/>
      </c>
      <c r="H238" s="9" t="str">
        <f>IF(Inddata!H244="","",Inddata!H244)</f>
        <v/>
      </c>
      <c r="I238" s="4" t="str">
        <f t="shared" si="9"/>
        <v>Nej</v>
      </c>
      <c r="J238" s="20" t="str">
        <f t="shared" si="10"/>
        <v/>
      </c>
      <c r="K238" s="9" t="str">
        <f t="shared" si="11"/>
        <v/>
      </c>
      <c r="L238" s="9" t="str">
        <f>IF(AND(I238="Ja",Inddata!I244=""),10,IF(I238="Ja",Inddata!I244,""))</f>
        <v/>
      </c>
      <c r="M238" s="21" t="str">
        <f>IF(AND(I238="Ja",Inddata!J244=""),2,IF(I238="Ja",Inddata!J244,""))</f>
        <v/>
      </c>
      <c r="N238" s="4" t="str">
        <f>IF(AND(I238="Ja",Inddata!K244=""),"Nej",IF(I238="Ja",Inddata!K244,""))</f>
        <v/>
      </c>
      <c r="O238" s="6" t="str">
        <f>IF(AND(I238="Ja",Inddata!L244=""),3.5,IF(I238="Ja",Inddata!L244,""))</f>
        <v/>
      </c>
      <c r="P238" s="6" t="str">
        <f>IF(AND(I238="Ja",Inddata!M244=""),0.5,IF(I238="Ja",Inddata!M244,""))</f>
        <v/>
      </c>
      <c r="Q238" s="21" t="str">
        <f>IF(AND(I238="Ja",Inddata!N244=""),2,IF(I238="Ja",Inddata!N244,""))</f>
        <v/>
      </c>
      <c r="R238" s="4" t="str">
        <f>IF(AND(I238="Ja",Inddata!O244=""),"Nej",IF(I238="Ja",Inddata!O244,""))</f>
        <v/>
      </c>
      <c r="S238" s="4" t="str">
        <f>IF(AND(I238="Ja",Inddata!P244=""),"Nej",IF(I238="Ja",Inddata!P244,""))</f>
        <v/>
      </c>
      <c r="T238" s="21" t="str">
        <f>IF(AND(I238="Ja",Inddata!Q244=""),0,IF(I238="Ja",Inddata!Q244,""))</f>
        <v/>
      </c>
      <c r="U238" s="22" t="str">
        <f>IF(AND(I238="Ja",Inddata!R244=""),80,IF(I238="Ja",Inddata!R244,""))</f>
        <v/>
      </c>
    </row>
    <row r="239" spans="1:21" x14ac:dyDescent="0.3">
      <c r="A239" s="4" t="str">
        <f>IF(Inddata!A245="","",Inddata!A245)</f>
        <v/>
      </c>
      <c r="B239" s="4" t="str">
        <f>IF(Inddata!B245="","",Inddata!B245)</f>
        <v/>
      </c>
      <c r="C239" s="4" t="str">
        <f>IF(Inddata!C245="","",Inddata!C245)</f>
        <v/>
      </c>
      <c r="D239" s="4" t="str">
        <f>IF(Inddata!D245="","",Inddata!D245)</f>
        <v/>
      </c>
      <c r="E239" s="4" t="str">
        <f>IF(Inddata!E245="","",Inddata!E245)</f>
        <v/>
      </c>
      <c r="F239" s="4" t="str">
        <f>IF(Inddata!F245="","",Inddata!F245)</f>
        <v/>
      </c>
      <c r="G239" s="20" t="str">
        <f>IF(Inddata!G245=0,"",Inddata!G245)</f>
        <v/>
      </c>
      <c r="H239" s="9" t="str">
        <f>IF(Inddata!H245="","",Inddata!H245)</f>
        <v/>
      </c>
      <c r="I239" s="4" t="str">
        <f t="shared" si="9"/>
        <v>Nej</v>
      </c>
      <c r="J239" s="20" t="str">
        <f t="shared" si="10"/>
        <v/>
      </c>
      <c r="K239" s="9" t="str">
        <f t="shared" si="11"/>
        <v/>
      </c>
      <c r="L239" s="9" t="str">
        <f>IF(AND(I239="Ja",Inddata!I245=""),10,IF(I239="Ja",Inddata!I245,""))</f>
        <v/>
      </c>
      <c r="M239" s="21" t="str">
        <f>IF(AND(I239="Ja",Inddata!J245=""),2,IF(I239="Ja",Inddata!J245,""))</f>
        <v/>
      </c>
      <c r="N239" s="4" t="str">
        <f>IF(AND(I239="Ja",Inddata!K245=""),"Nej",IF(I239="Ja",Inddata!K245,""))</f>
        <v/>
      </c>
      <c r="O239" s="6" t="str">
        <f>IF(AND(I239="Ja",Inddata!L245=""),3.5,IF(I239="Ja",Inddata!L245,""))</f>
        <v/>
      </c>
      <c r="P239" s="6" t="str">
        <f>IF(AND(I239="Ja",Inddata!M245=""),0.5,IF(I239="Ja",Inddata!M245,""))</f>
        <v/>
      </c>
      <c r="Q239" s="21" t="str">
        <f>IF(AND(I239="Ja",Inddata!N245=""),2,IF(I239="Ja",Inddata!N245,""))</f>
        <v/>
      </c>
      <c r="R239" s="4" t="str">
        <f>IF(AND(I239="Ja",Inddata!O245=""),"Nej",IF(I239="Ja",Inddata!O245,""))</f>
        <v/>
      </c>
      <c r="S239" s="4" t="str">
        <f>IF(AND(I239="Ja",Inddata!P245=""),"Nej",IF(I239="Ja",Inddata!P245,""))</f>
        <v/>
      </c>
      <c r="T239" s="21" t="str">
        <f>IF(AND(I239="Ja",Inddata!Q245=""),0,IF(I239="Ja",Inddata!Q245,""))</f>
        <v/>
      </c>
      <c r="U239" s="22" t="str">
        <f>IF(AND(I239="Ja",Inddata!R245=""),80,IF(I239="Ja",Inddata!R245,""))</f>
        <v/>
      </c>
    </row>
    <row r="240" spans="1:21" x14ac:dyDescent="0.3">
      <c r="A240" s="4" t="str">
        <f>IF(Inddata!A246="","",Inddata!A246)</f>
        <v/>
      </c>
      <c r="B240" s="4" t="str">
        <f>IF(Inddata!B246="","",Inddata!B246)</f>
        <v/>
      </c>
      <c r="C240" s="4" t="str">
        <f>IF(Inddata!C246="","",Inddata!C246)</f>
        <v/>
      </c>
      <c r="D240" s="4" t="str">
        <f>IF(Inddata!D246="","",Inddata!D246)</f>
        <v/>
      </c>
      <c r="E240" s="4" t="str">
        <f>IF(Inddata!E246="","",Inddata!E246)</f>
        <v/>
      </c>
      <c r="F240" s="4" t="str">
        <f>IF(Inddata!F246="","",Inddata!F246)</f>
        <v/>
      </c>
      <c r="G240" s="20" t="str">
        <f>IF(Inddata!G246=0,"",Inddata!G246)</f>
        <v/>
      </c>
      <c r="H240" s="9" t="str">
        <f>IF(Inddata!H246="","",Inddata!H246)</f>
        <v/>
      </c>
      <c r="I240" s="4" t="str">
        <f t="shared" si="9"/>
        <v>Nej</v>
      </c>
      <c r="J240" s="20" t="str">
        <f t="shared" si="10"/>
        <v/>
      </c>
      <c r="K240" s="9" t="str">
        <f t="shared" si="11"/>
        <v/>
      </c>
      <c r="L240" s="9" t="str">
        <f>IF(AND(I240="Ja",Inddata!I246=""),10,IF(I240="Ja",Inddata!I246,""))</f>
        <v/>
      </c>
      <c r="M240" s="21" t="str">
        <f>IF(AND(I240="Ja",Inddata!J246=""),2,IF(I240="Ja",Inddata!J246,""))</f>
        <v/>
      </c>
      <c r="N240" s="4" t="str">
        <f>IF(AND(I240="Ja",Inddata!K246=""),"Nej",IF(I240="Ja",Inddata!K246,""))</f>
        <v/>
      </c>
      <c r="O240" s="6" t="str">
        <f>IF(AND(I240="Ja",Inddata!L246=""),3.5,IF(I240="Ja",Inddata!L246,""))</f>
        <v/>
      </c>
      <c r="P240" s="6" t="str">
        <f>IF(AND(I240="Ja",Inddata!M246=""),0.5,IF(I240="Ja",Inddata!M246,""))</f>
        <v/>
      </c>
      <c r="Q240" s="21" t="str">
        <f>IF(AND(I240="Ja",Inddata!N246=""),2,IF(I240="Ja",Inddata!N246,""))</f>
        <v/>
      </c>
      <c r="R240" s="4" t="str">
        <f>IF(AND(I240="Ja",Inddata!O246=""),"Nej",IF(I240="Ja",Inddata!O246,""))</f>
        <v/>
      </c>
      <c r="S240" s="4" t="str">
        <f>IF(AND(I240="Ja",Inddata!P246=""),"Nej",IF(I240="Ja",Inddata!P246,""))</f>
        <v/>
      </c>
      <c r="T240" s="21" t="str">
        <f>IF(AND(I240="Ja",Inddata!Q246=""),0,IF(I240="Ja",Inddata!Q246,""))</f>
        <v/>
      </c>
      <c r="U240" s="22" t="str">
        <f>IF(AND(I240="Ja",Inddata!R246=""),80,IF(I240="Ja",Inddata!R246,""))</f>
        <v/>
      </c>
    </row>
    <row r="241" spans="1:21" x14ac:dyDescent="0.3">
      <c r="A241" s="4" t="str">
        <f>IF(Inddata!A247="","",Inddata!A247)</f>
        <v/>
      </c>
      <c r="B241" s="4" t="str">
        <f>IF(Inddata!B247="","",Inddata!B247)</f>
        <v/>
      </c>
      <c r="C241" s="4" t="str">
        <f>IF(Inddata!C247="","",Inddata!C247)</f>
        <v/>
      </c>
      <c r="D241" s="4" t="str">
        <f>IF(Inddata!D247="","",Inddata!D247)</f>
        <v/>
      </c>
      <c r="E241" s="4" t="str">
        <f>IF(Inddata!E247="","",Inddata!E247)</f>
        <v/>
      </c>
      <c r="F241" s="4" t="str">
        <f>IF(Inddata!F247="","",Inddata!F247)</f>
        <v/>
      </c>
      <c r="G241" s="20" t="str">
        <f>IF(Inddata!G247=0,"",Inddata!G247)</f>
        <v/>
      </c>
      <c r="H241" s="9" t="str">
        <f>IF(Inddata!H247="","",Inddata!H247)</f>
        <v/>
      </c>
      <c r="I241" s="4" t="str">
        <f t="shared" si="9"/>
        <v>Nej</v>
      </c>
      <c r="J241" s="20" t="str">
        <f t="shared" si="10"/>
        <v/>
      </c>
      <c r="K241" s="9" t="str">
        <f t="shared" si="11"/>
        <v/>
      </c>
      <c r="L241" s="9" t="str">
        <f>IF(AND(I241="Ja",Inddata!I247=""),10,IF(I241="Ja",Inddata!I247,""))</f>
        <v/>
      </c>
      <c r="M241" s="21" t="str">
        <f>IF(AND(I241="Ja",Inddata!J247=""),2,IF(I241="Ja",Inddata!J247,""))</f>
        <v/>
      </c>
      <c r="N241" s="4" t="str">
        <f>IF(AND(I241="Ja",Inddata!K247=""),"Nej",IF(I241="Ja",Inddata!K247,""))</f>
        <v/>
      </c>
      <c r="O241" s="6" t="str">
        <f>IF(AND(I241="Ja",Inddata!L247=""),3.5,IF(I241="Ja",Inddata!L247,""))</f>
        <v/>
      </c>
      <c r="P241" s="6" t="str">
        <f>IF(AND(I241="Ja",Inddata!M247=""),0.5,IF(I241="Ja",Inddata!M247,""))</f>
        <v/>
      </c>
      <c r="Q241" s="21" t="str">
        <f>IF(AND(I241="Ja",Inddata!N247=""),2,IF(I241="Ja",Inddata!N247,""))</f>
        <v/>
      </c>
      <c r="R241" s="4" t="str">
        <f>IF(AND(I241="Ja",Inddata!O247=""),"Nej",IF(I241="Ja",Inddata!O247,""))</f>
        <v/>
      </c>
      <c r="S241" s="4" t="str">
        <f>IF(AND(I241="Ja",Inddata!P247=""),"Nej",IF(I241="Ja",Inddata!P247,""))</f>
        <v/>
      </c>
      <c r="T241" s="21" t="str">
        <f>IF(AND(I241="Ja",Inddata!Q247=""),0,IF(I241="Ja",Inddata!Q247,""))</f>
        <v/>
      </c>
      <c r="U241" s="22" t="str">
        <f>IF(AND(I241="Ja",Inddata!R247=""),80,IF(I241="Ja",Inddata!R247,""))</f>
        <v/>
      </c>
    </row>
    <row r="242" spans="1:21" x14ac:dyDescent="0.3">
      <c r="A242" s="4" t="str">
        <f>IF(Inddata!A248="","",Inddata!A248)</f>
        <v/>
      </c>
      <c r="B242" s="4" t="str">
        <f>IF(Inddata!B248="","",Inddata!B248)</f>
        <v/>
      </c>
      <c r="C242" s="4" t="str">
        <f>IF(Inddata!C248="","",Inddata!C248)</f>
        <v/>
      </c>
      <c r="D242" s="4" t="str">
        <f>IF(Inddata!D248="","",Inddata!D248)</f>
        <v/>
      </c>
      <c r="E242" s="4" t="str">
        <f>IF(Inddata!E248="","",Inddata!E248)</f>
        <v/>
      </c>
      <c r="F242" s="4" t="str">
        <f>IF(Inddata!F248="","",Inddata!F248)</f>
        <v/>
      </c>
      <c r="G242" s="20" t="str">
        <f>IF(Inddata!G248=0,"",Inddata!G248)</f>
        <v/>
      </c>
      <c r="H242" s="9" t="str">
        <f>IF(Inddata!H248="","",Inddata!H248)</f>
        <v/>
      </c>
      <c r="I242" s="4" t="str">
        <f t="shared" si="9"/>
        <v>Nej</v>
      </c>
      <c r="J242" s="20" t="str">
        <f t="shared" si="10"/>
        <v/>
      </c>
      <c r="K242" s="9" t="str">
        <f t="shared" si="11"/>
        <v/>
      </c>
      <c r="L242" s="9" t="str">
        <f>IF(AND(I242="Ja",Inddata!I248=""),10,IF(I242="Ja",Inddata!I248,""))</f>
        <v/>
      </c>
      <c r="M242" s="21" t="str">
        <f>IF(AND(I242="Ja",Inddata!J248=""),2,IF(I242="Ja",Inddata!J248,""))</f>
        <v/>
      </c>
      <c r="N242" s="4" t="str">
        <f>IF(AND(I242="Ja",Inddata!K248=""),"Nej",IF(I242="Ja",Inddata!K248,""))</f>
        <v/>
      </c>
      <c r="O242" s="6" t="str">
        <f>IF(AND(I242="Ja",Inddata!L248=""),3.5,IF(I242="Ja",Inddata!L248,""))</f>
        <v/>
      </c>
      <c r="P242" s="6" t="str">
        <f>IF(AND(I242="Ja",Inddata!M248=""),0.5,IF(I242="Ja",Inddata!M248,""))</f>
        <v/>
      </c>
      <c r="Q242" s="21" t="str">
        <f>IF(AND(I242="Ja",Inddata!N248=""),2,IF(I242="Ja",Inddata!N248,""))</f>
        <v/>
      </c>
      <c r="R242" s="4" t="str">
        <f>IF(AND(I242="Ja",Inddata!O248=""),"Nej",IF(I242="Ja",Inddata!O248,""))</f>
        <v/>
      </c>
      <c r="S242" s="4" t="str">
        <f>IF(AND(I242="Ja",Inddata!P248=""),"Nej",IF(I242="Ja",Inddata!P248,""))</f>
        <v/>
      </c>
      <c r="T242" s="21" t="str">
        <f>IF(AND(I242="Ja",Inddata!Q248=""),0,IF(I242="Ja",Inddata!Q248,""))</f>
        <v/>
      </c>
      <c r="U242" s="22" t="str">
        <f>IF(AND(I242="Ja",Inddata!R248=""),80,IF(I242="Ja",Inddata!R248,""))</f>
        <v/>
      </c>
    </row>
    <row r="243" spans="1:21" x14ac:dyDescent="0.3">
      <c r="A243" s="4" t="str">
        <f>IF(Inddata!A249="","",Inddata!A249)</f>
        <v/>
      </c>
      <c r="B243" s="4" t="str">
        <f>IF(Inddata!B249="","",Inddata!B249)</f>
        <v/>
      </c>
      <c r="C243" s="4" t="str">
        <f>IF(Inddata!C249="","",Inddata!C249)</f>
        <v/>
      </c>
      <c r="D243" s="4" t="str">
        <f>IF(Inddata!D249="","",Inddata!D249)</f>
        <v/>
      </c>
      <c r="E243" s="4" t="str">
        <f>IF(Inddata!E249="","",Inddata!E249)</f>
        <v/>
      </c>
      <c r="F243" s="4" t="str">
        <f>IF(Inddata!F249="","",Inddata!F249)</f>
        <v/>
      </c>
      <c r="G243" s="20" t="str">
        <f>IF(Inddata!G249=0,"",Inddata!G249)</f>
        <v/>
      </c>
      <c r="H243" s="9" t="str">
        <f>IF(Inddata!H249="","",Inddata!H249)</f>
        <v/>
      </c>
      <c r="I243" s="4" t="str">
        <f t="shared" si="9"/>
        <v>Nej</v>
      </c>
      <c r="J243" s="20" t="str">
        <f t="shared" si="10"/>
        <v/>
      </c>
      <c r="K243" s="9" t="str">
        <f t="shared" si="11"/>
        <v/>
      </c>
      <c r="L243" s="9" t="str">
        <f>IF(AND(I243="Ja",Inddata!I249=""),10,IF(I243="Ja",Inddata!I249,""))</f>
        <v/>
      </c>
      <c r="M243" s="21" t="str">
        <f>IF(AND(I243="Ja",Inddata!J249=""),2,IF(I243="Ja",Inddata!J249,""))</f>
        <v/>
      </c>
      <c r="N243" s="4" t="str">
        <f>IF(AND(I243="Ja",Inddata!K249=""),"Nej",IF(I243="Ja",Inddata!K249,""))</f>
        <v/>
      </c>
      <c r="O243" s="6" t="str">
        <f>IF(AND(I243="Ja",Inddata!L249=""),3.5,IF(I243="Ja",Inddata!L249,""))</f>
        <v/>
      </c>
      <c r="P243" s="6" t="str">
        <f>IF(AND(I243="Ja",Inddata!M249=""),0.5,IF(I243="Ja",Inddata!M249,""))</f>
        <v/>
      </c>
      <c r="Q243" s="21" t="str">
        <f>IF(AND(I243="Ja",Inddata!N249=""),2,IF(I243="Ja",Inddata!N249,""))</f>
        <v/>
      </c>
      <c r="R243" s="4" t="str">
        <f>IF(AND(I243="Ja",Inddata!O249=""),"Nej",IF(I243="Ja",Inddata!O249,""))</f>
        <v/>
      </c>
      <c r="S243" s="4" t="str">
        <f>IF(AND(I243="Ja",Inddata!P249=""),"Nej",IF(I243="Ja",Inddata!P249,""))</f>
        <v/>
      </c>
      <c r="T243" s="21" t="str">
        <f>IF(AND(I243="Ja",Inddata!Q249=""),0,IF(I243="Ja",Inddata!Q249,""))</f>
        <v/>
      </c>
      <c r="U243" s="22" t="str">
        <f>IF(AND(I243="Ja",Inddata!R249=""),80,IF(I243="Ja",Inddata!R249,""))</f>
        <v/>
      </c>
    </row>
    <row r="244" spans="1:21" x14ac:dyDescent="0.3">
      <c r="A244" s="4" t="str">
        <f>IF(Inddata!A250="","",Inddata!A250)</f>
        <v/>
      </c>
      <c r="B244" s="4" t="str">
        <f>IF(Inddata!B250="","",Inddata!B250)</f>
        <v/>
      </c>
      <c r="C244" s="4" t="str">
        <f>IF(Inddata!C250="","",Inddata!C250)</f>
        <v/>
      </c>
      <c r="D244" s="4" t="str">
        <f>IF(Inddata!D250="","",Inddata!D250)</f>
        <v/>
      </c>
      <c r="E244" s="4" t="str">
        <f>IF(Inddata!E250="","",Inddata!E250)</f>
        <v/>
      </c>
      <c r="F244" s="4" t="str">
        <f>IF(Inddata!F250="","",Inddata!F250)</f>
        <v/>
      </c>
      <c r="G244" s="20" t="str">
        <f>IF(Inddata!G250=0,"",Inddata!G250)</f>
        <v/>
      </c>
      <c r="H244" s="9" t="str">
        <f>IF(Inddata!H250="","",Inddata!H250)</f>
        <v/>
      </c>
      <c r="I244" s="4" t="str">
        <f t="shared" si="9"/>
        <v>Nej</v>
      </c>
      <c r="J244" s="20" t="str">
        <f t="shared" si="10"/>
        <v/>
      </c>
      <c r="K244" s="9" t="str">
        <f t="shared" si="11"/>
        <v/>
      </c>
      <c r="L244" s="9" t="str">
        <f>IF(AND(I244="Ja",Inddata!I250=""),10,IF(I244="Ja",Inddata!I250,""))</f>
        <v/>
      </c>
      <c r="M244" s="21" t="str">
        <f>IF(AND(I244="Ja",Inddata!J250=""),2,IF(I244="Ja",Inddata!J250,""))</f>
        <v/>
      </c>
      <c r="N244" s="4" t="str">
        <f>IF(AND(I244="Ja",Inddata!K250=""),"Nej",IF(I244="Ja",Inddata!K250,""))</f>
        <v/>
      </c>
      <c r="O244" s="6" t="str">
        <f>IF(AND(I244="Ja",Inddata!L250=""),3.5,IF(I244="Ja",Inddata!L250,""))</f>
        <v/>
      </c>
      <c r="P244" s="6" t="str">
        <f>IF(AND(I244="Ja",Inddata!M250=""),0.5,IF(I244="Ja",Inddata!M250,""))</f>
        <v/>
      </c>
      <c r="Q244" s="21" t="str">
        <f>IF(AND(I244="Ja",Inddata!N250=""),2,IF(I244="Ja",Inddata!N250,""))</f>
        <v/>
      </c>
      <c r="R244" s="4" t="str">
        <f>IF(AND(I244="Ja",Inddata!O250=""),"Nej",IF(I244="Ja",Inddata!O250,""))</f>
        <v/>
      </c>
      <c r="S244" s="4" t="str">
        <f>IF(AND(I244="Ja",Inddata!P250=""),"Nej",IF(I244="Ja",Inddata!P250,""))</f>
        <v/>
      </c>
      <c r="T244" s="21" t="str">
        <f>IF(AND(I244="Ja",Inddata!Q250=""),0,IF(I244="Ja",Inddata!Q250,""))</f>
        <v/>
      </c>
      <c r="U244" s="22" t="str">
        <f>IF(AND(I244="Ja",Inddata!R250=""),80,IF(I244="Ja",Inddata!R250,""))</f>
        <v/>
      </c>
    </row>
    <row r="245" spans="1:21" x14ac:dyDescent="0.3">
      <c r="A245" s="4" t="str">
        <f>IF(Inddata!A251="","",Inddata!A251)</f>
        <v/>
      </c>
      <c r="B245" s="4" t="str">
        <f>IF(Inddata!B251="","",Inddata!B251)</f>
        <v/>
      </c>
      <c r="C245" s="4" t="str">
        <f>IF(Inddata!C251="","",Inddata!C251)</f>
        <v/>
      </c>
      <c r="D245" s="4" t="str">
        <f>IF(Inddata!D251="","",Inddata!D251)</f>
        <v/>
      </c>
      <c r="E245" s="4" t="str">
        <f>IF(Inddata!E251="","",Inddata!E251)</f>
        <v/>
      </c>
      <c r="F245" s="4" t="str">
        <f>IF(Inddata!F251="","",Inddata!F251)</f>
        <v/>
      </c>
      <c r="G245" s="20" t="str">
        <f>IF(Inddata!G251=0,"",Inddata!G251)</f>
        <v/>
      </c>
      <c r="H245" s="9" t="str">
        <f>IF(Inddata!H251="","",Inddata!H251)</f>
        <v/>
      </c>
      <c r="I245" s="4" t="str">
        <f t="shared" si="9"/>
        <v>Nej</v>
      </c>
      <c r="J245" s="20" t="str">
        <f t="shared" si="10"/>
        <v/>
      </c>
      <c r="K245" s="9" t="str">
        <f t="shared" si="11"/>
        <v/>
      </c>
      <c r="L245" s="9" t="str">
        <f>IF(AND(I245="Ja",Inddata!I251=""),10,IF(I245="Ja",Inddata!I251,""))</f>
        <v/>
      </c>
      <c r="M245" s="21" t="str">
        <f>IF(AND(I245="Ja",Inddata!J251=""),2,IF(I245="Ja",Inddata!J251,""))</f>
        <v/>
      </c>
      <c r="N245" s="4" t="str">
        <f>IF(AND(I245="Ja",Inddata!K251=""),"Nej",IF(I245="Ja",Inddata!K251,""))</f>
        <v/>
      </c>
      <c r="O245" s="6" t="str">
        <f>IF(AND(I245="Ja",Inddata!L251=""),3.5,IF(I245="Ja",Inddata!L251,""))</f>
        <v/>
      </c>
      <c r="P245" s="6" t="str">
        <f>IF(AND(I245="Ja",Inddata!M251=""),0.5,IF(I245="Ja",Inddata!M251,""))</f>
        <v/>
      </c>
      <c r="Q245" s="21" t="str">
        <f>IF(AND(I245="Ja",Inddata!N251=""),2,IF(I245="Ja",Inddata!N251,""))</f>
        <v/>
      </c>
      <c r="R245" s="4" t="str">
        <f>IF(AND(I245="Ja",Inddata!O251=""),"Nej",IF(I245="Ja",Inddata!O251,""))</f>
        <v/>
      </c>
      <c r="S245" s="4" t="str">
        <f>IF(AND(I245="Ja",Inddata!P251=""),"Nej",IF(I245="Ja",Inddata!P251,""))</f>
        <v/>
      </c>
      <c r="T245" s="21" t="str">
        <f>IF(AND(I245="Ja",Inddata!Q251=""),0,IF(I245="Ja",Inddata!Q251,""))</f>
        <v/>
      </c>
      <c r="U245" s="22" t="str">
        <f>IF(AND(I245="Ja",Inddata!R251=""),80,IF(I245="Ja",Inddata!R251,""))</f>
        <v/>
      </c>
    </row>
    <row r="246" spans="1:21" x14ac:dyDescent="0.3">
      <c r="A246" s="4" t="str">
        <f>IF(Inddata!A252="","",Inddata!A252)</f>
        <v/>
      </c>
      <c r="B246" s="4" t="str">
        <f>IF(Inddata!B252="","",Inddata!B252)</f>
        <v/>
      </c>
      <c r="C246" s="4" t="str">
        <f>IF(Inddata!C252="","",Inddata!C252)</f>
        <v/>
      </c>
      <c r="D246" s="4" t="str">
        <f>IF(Inddata!D252="","",Inddata!D252)</f>
        <v/>
      </c>
      <c r="E246" s="4" t="str">
        <f>IF(Inddata!E252="","",Inddata!E252)</f>
        <v/>
      </c>
      <c r="F246" s="4" t="str">
        <f>IF(Inddata!F252="","",Inddata!F252)</f>
        <v/>
      </c>
      <c r="G246" s="20" t="str">
        <f>IF(Inddata!G252=0,"",Inddata!G252)</f>
        <v/>
      </c>
      <c r="H246" s="9" t="str">
        <f>IF(Inddata!H252="","",Inddata!H252)</f>
        <v/>
      </c>
      <c r="I246" s="4" t="str">
        <f t="shared" si="9"/>
        <v>Nej</v>
      </c>
      <c r="J246" s="20" t="str">
        <f t="shared" si="10"/>
        <v/>
      </c>
      <c r="K246" s="9" t="str">
        <f t="shared" si="11"/>
        <v/>
      </c>
      <c r="L246" s="9" t="str">
        <f>IF(AND(I246="Ja",Inddata!I252=""),10,IF(I246="Ja",Inddata!I252,""))</f>
        <v/>
      </c>
      <c r="M246" s="21" t="str">
        <f>IF(AND(I246="Ja",Inddata!J252=""),2,IF(I246="Ja",Inddata!J252,""))</f>
        <v/>
      </c>
      <c r="N246" s="4" t="str">
        <f>IF(AND(I246="Ja",Inddata!K252=""),"Nej",IF(I246="Ja",Inddata!K252,""))</f>
        <v/>
      </c>
      <c r="O246" s="6" t="str">
        <f>IF(AND(I246="Ja",Inddata!L252=""),3.5,IF(I246="Ja",Inddata!L252,""))</f>
        <v/>
      </c>
      <c r="P246" s="6" t="str">
        <f>IF(AND(I246="Ja",Inddata!M252=""),0.5,IF(I246="Ja",Inddata!M252,""))</f>
        <v/>
      </c>
      <c r="Q246" s="21" t="str">
        <f>IF(AND(I246="Ja",Inddata!N252=""),2,IF(I246="Ja",Inddata!N252,""))</f>
        <v/>
      </c>
      <c r="R246" s="4" t="str">
        <f>IF(AND(I246="Ja",Inddata!O252=""),"Nej",IF(I246="Ja",Inddata!O252,""))</f>
        <v/>
      </c>
      <c r="S246" s="4" t="str">
        <f>IF(AND(I246="Ja",Inddata!P252=""),"Nej",IF(I246="Ja",Inddata!P252,""))</f>
        <v/>
      </c>
      <c r="T246" s="21" t="str">
        <f>IF(AND(I246="Ja",Inddata!Q252=""),0,IF(I246="Ja",Inddata!Q252,""))</f>
        <v/>
      </c>
      <c r="U246" s="22" t="str">
        <f>IF(AND(I246="Ja",Inddata!R252=""),80,IF(I246="Ja",Inddata!R252,""))</f>
        <v/>
      </c>
    </row>
    <row r="247" spans="1:21" x14ac:dyDescent="0.3">
      <c r="A247" s="4" t="str">
        <f>IF(Inddata!A253="","",Inddata!A253)</f>
        <v/>
      </c>
      <c r="B247" s="4" t="str">
        <f>IF(Inddata!B253="","",Inddata!B253)</f>
        <v/>
      </c>
      <c r="C247" s="4" t="str">
        <f>IF(Inddata!C253="","",Inddata!C253)</f>
        <v/>
      </c>
      <c r="D247" s="4" t="str">
        <f>IF(Inddata!D253="","",Inddata!D253)</f>
        <v/>
      </c>
      <c r="E247" s="4" t="str">
        <f>IF(Inddata!E253="","",Inddata!E253)</f>
        <v/>
      </c>
      <c r="F247" s="4" t="str">
        <f>IF(Inddata!F253="","",Inddata!F253)</f>
        <v/>
      </c>
      <c r="G247" s="20" t="str">
        <f>IF(Inddata!G253=0,"",Inddata!G253)</f>
        <v/>
      </c>
      <c r="H247" s="9" t="str">
        <f>IF(Inddata!H253="","",Inddata!H253)</f>
        <v/>
      </c>
      <c r="I247" s="4" t="str">
        <f t="shared" si="9"/>
        <v>Nej</v>
      </c>
      <c r="J247" s="20" t="str">
        <f t="shared" si="10"/>
        <v/>
      </c>
      <c r="K247" s="9" t="str">
        <f t="shared" si="11"/>
        <v/>
      </c>
      <c r="L247" s="9" t="str">
        <f>IF(AND(I247="Ja",Inddata!I253=""),10,IF(I247="Ja",Inddata!I253,""))</f>
        <v/>
      </c>
      <c r="M247" s="21" t="str">
        <f>IF(AND(I247="Ja",Inddata!J253=""),2,IF(I247="Ja",Inddata!J253,""))</f>
        <v/>
      </c>
      <c r="N247" s="4" t="str">
        <f>IF(AND(I247="Ja",Inddata!K253=""),"Nej",IF(I247="Ja",Inddata!K253,""))</f>
        <v/>
      </c>
      <c r="O247" s="6" t="str">
        <f>IF(AND(I247="Ja",Inddata!L253=""),3.5,IF(I247="Ja",Inddata!L253,""))</f>
        <v/>
      </c>
      <c r="P247" s="6" t="str">
        <f>IF(AND(I247="Ja",Inddata!M253=""),0.5,IF(I247="Ja",Inddata!M253,""))</f>
        <v/>
      </c>
      <c r="Q247" s="21" t="str">
        <f>IF(AND(I247="Ja",Inddata!N253=""),2,IF(I247="Ja",Inddata!N253,""))</f>
        <v/>
      </c>
      <c r="R247" s="4" t="str">
        <f>IF(AND(I247="Ja",Inddata!O253=""),"Nej",IF(I247="Ja",Inddata!O253,""))</f>
        <v/>
      </c>
      <c r="S247" s="4" t="str">
        <f>IF(AND(I247="Ja",Inddata!P253=""),"Nej",IF(I247="Ja",Inddata!P253,""))</f>
        <v/>
      </c>
      <c r="T247" s="21" t="str">
        <f>IF(AND(I247="Ja",Inddata!Q253=""),0,IF(I247="Ja",Inddata!Q253,""))</f>
        <v/>
      </c>
      <c r="U247" s="22" t="str">
        <f>IF(AND(I247="Ja",Inddata!R253=""),80,IF(I247="Ja",Inddata!R253,""))</f>
        <v/>
      </c>
    </row>
    <row r="248" spans="1:21" x14ac:dyDescent="0.3">
      <c r="A248" s="4" t="str">
        <f>IF(Inddata!A254="","",Inddata!A254)</f>
        <v/>
      </c>
      <c r="B248" s="4" t="str">
        <f>IF(Inddata!B254="","",Inddata!B254)</f>
        <v/>
      </c>
      <c r="C248" s="4" t="str">
        <f>IF(Inddata!C254="","",Inddata!C254)</f>
        <v/>
      </c>
      <c r="D248" s="4" t="str">
        <f>IF(Inddata!D254="","",Inddata!D254)</f>
        <v/>
      </c>
      <c r="E248" s="4" t="str">
        <f>IF(Inddata!E254="","",Inddata!E254)</f>
        <v/>
      </c>
      <c r="F248" s="4" t="str">
        <f>IF(Inddata!F254="","",Inddata!F254)</f>
        <v/>
      </c>
      <c r="G248" s="20" t="str">
        <f>IF(Inddata!G254=0,"",Inddata!G254)</f>
        <v/>
      </c>
      <c r="H248" s="9" t="str">
        <f>IF(Inddata!H254="","",Inddata!H254)</f>
        <v/>
      </c>
      <c r="I248" s="4" t="str">
        <f t="shared" si="9"/>
        <v>Nej</v>
      </c>
      <c r="J248" s="20" t="str">
        <f t="shared" si="10"/>
        <v/>
      </c>
      <c r="K248" s="9" t="str">
        <f t="shared" si="11"/>
        <v/>
      </c>
      <c r="L248" s="9" t="str">
        <f>IF(AND(I248="Ja",Inddata!I254=""),10,IF(I248="Ja",Inddata!I254,""))</f>
        <v/>
      </c>
      <c r="M248" s="21" t="str">
        <f>IF(AND(I248="Ja",Inddata!J254=""),2,IF(I248="Ja",Inddata!J254,""))</f>
        <v/>
      </c>
      <c r="N248" s="4" t="str">
        <f>IF(AND(I248="Ja",Inddata!K254=""),"Nej",IF(I248="Ja",Inddata!K254,""))</f>
        <v/>
      </c>
      <c r="O248" s="6" t="str">
        <f>IF(AND(I248="Ja",Inddata!L254=""),3.5,IF(I248="Ja",Inddata!L254,""))</f>
        <v/>
      </c>
      <c r="P248" s="6" t="str">
        <f>IF(AND(I248="Ja",Inddata!M254=""),0.5,IF(I248="Ja",Inddata!M254,""))</f>
        <v/>
      </c>
      <c r="Q248" s="21" t="str">
        <f>IF(AND(I248="Ja",Inddata!N254=""),2,IF(I248="Ja",Inddata!N254,""))</f>
        <v/>
      </c>
      <c r="R248" s="4" t="str">
        <f>IF(AND(I248="Ja",Inddata!O254=""),"Nej",IF(I248="Ja",Inddata!O254,""))</f>
        <v/>
      </c>
      <c r="S248" s="4" t="str">
        <f>IF(AND(I248="Ja",Inddata!P254=""),"Nej",IF(I248="Ja",Inddata!P254,""))</f>
        <v/>
      </c>
      <c r="T248" s="21" t="str">
        <f>IF(AND(I248="Ja",Inddata!Q254=""),0,IF(I248="Ja",Inddata!Q254,""))</f>
        <v/>
      </c>
      <c r="U248" s="22" t="str">
        <f>IF(AND(I248="Ja",Inddata!R254=""),80,IF(I248="Ja",Inddata!R254,""))</f>
        <v/>
      </c>
    </row>
    <row r="249" spans="1:21" x14ac:dyDescent="0.3">
      <c r="A249" s="4" t="str">
        <f>IF(Inddata!A255="","",Inddata!A255)</f>
        <v/>
      </c>
      <c r="B249" s="4" t="str">
        <f>IF(Inddata!B255="","",Inddata!B255)</f>
        <v/>
      </c>
      <c r="C249" s="4" t="str">
        <f>IF(Inddata!C255="","",Inddata!C255)</f>
        <v/>
      </c>
      <c r="D249" s="4" t="str">
        <f>IF(Inddata!D255="","",Inddata!D255)</f>
        <v/>
      </c>
      <c r="E249" s="4" t="str">
        <f>IF(Inddata!E255="","",Inddata!E255)</f>
        <v/>
      </c>
      <c r="F249" s="4" t="str">
        <f>IF(Inddata!F255="","",Inddata!F255)</f>
        <v/>
      </c>
      <c r="G249" s="20" t="str">
        <f>IF(Inddata!G255=0,"",Inddata!G255)</f>
        <v/>
      </c>
      <c r="H249" s="9" t="str">
        <f>IF(Inddata!H255="","",Inddata!H255)</f>
        <v/>
      </c>
      <c r="I249" s="4" t="str">
        <f t="shared" si="9"/>
        <v>Nej</v>
      </c>
      <c r="J249" s="20" t="str">
        <f t="shared" si="10"/>
        <v/>
      </c>
      <c r="K249" s="9" t="str">
        <f t="shared" si="11"/>
        <v/>
      </c>
      <c r="L249" s="9" t="str">
        <f>IF(AND(I249="Ja",Inddata!I255=""),10,IF(I249="Ja",Inddata!I255,""))</f>
        <v/>
      </c>
      <c r="M249" s="21" t="str">
        <f>IF(AND(I249="Ja",Inddata!J255=""),2,IF(I249="Ja",Inddata!J255,""))</f>
        <v/>
      </c>
      <c r="N249" s="4" t="str">
        <f>IF(AND(I249="Ja",Inddata!K255=""),"Nej",IF(I249="Ja",Inddata!K255,""))</f>
        <v/>
      </c>
      <c r="O249" s="6" t="str">
        <f>IF(AND(I249="Ja",Inddata!L255=""),3.5,IF(I249="Ja",Inddata!L255,""))</f>
        <v/>
      </c>
      <c r="P249" s="6" t="str">
        <f>IF(AND(I249="Ja",Inddata!M255=""),0.5,IF(I249="Ja",Inddata!M255,""))</f>
        <v/>
      </c>
      <c r="Q249" s="21" t="str">
        <f>IF(AND(I249="Ja",Inddata!N255=""),2,IF(I249="Ja",Inddata!N255,""))</f>
        <v/>
      </c>
      <c r="R249" s="4" t="str">
        <f>IF(AND(I249="Ja",Inddata!O255=""),"Nej",IF(I249="Ja",Inddata!O255,""))</f>
        <v/>
      </c>
      <c r="S249" s="4" t="str">
        <f>IF(AND(I249="Ja",Inddata!P255=""),"Nej",IF(I249="Ja",Inddata!P255,""))</f>
        <v/>
      </c>
      <c r="T249" s="21" t="str">
        <f>IF(AND(I249="Ja",Inddata!Q255=""),0,IF(I249="Ja",Inddata!Q255,""))</f>
        <v/>
      </c>
      <c r="U249" s="22" t="str">
        <f>IF(AND(I249="Ja",Inddata!R255=""),80,IF(I249="Ja",Inddata!R255,""))</f>
        <v/>
      </c>
    </row>
    <row r="250" spans="1:21" x14ac:dyDescent="0.3">
      <c r="A250" s="4" t="str">
        <f>IF(Inddata!A256="","",Inddata!A256)</f>
        <v/>
      </c>
      <c r="B250" s="4" t="str">
        <f>IF(Inddata!B256="","",Inddata!B256)</f>
        <v/>
      </c>
      <c r="C250" s="4" t="str">
        <f>IF(Inddata!C256="","",Inddata!C256)</f>
        <v/>
      </c>
      <c r="D250" s="4" t="str">
        <f>IF(Inddata!D256="","",Inddata!D256)</f>
        <v/>
      </c>
      <c r="E250" s="4" t="str">
        <f>IF(Inddata!E256="","",Inddata!E256)</f>
        <v/>
      </c>
      <c r="F250" s="4" t="str">
        <f>IF(Inddata!F256="","",Inddata!F256)</f>
        <v/>
      </c>
      <c r="G250" s="20" t="str">
        <f>IF(Inddata!G256=0,"",Inddata!G256)</f>
        <v/>
      </c>
      <c r="H250" s="9" t="str">
        <f>IF(Inddata!H256="","",Inddata!H256)</f>
        <v/>
      </c>
      <c r="I250" s="4" t="str">
        <f t="shared" si="9"/>
        <v>Nej</v>
      </c>
      <c r="J250" s="20" t="str">
        <f t="shared" si="10"/>
        <v/>
      </c>
      <c r="K250" s="9" t="str">
        <f t="shared" si="11"/>
        <v/>
      </c>
      <c r="L250" s="9" t="str">
        <f>IF(AND(I250="Ja",Inddata!I256=""),10,IF(I250="Ja",Inddata!I256,""))</f>
        <v/>
      </c>
      <c r="M250" s="21" t="str">
        <f>IF(AND(I250="Ja",Inddata!J256=""),2,IF(I250="Ja",Inddata!J256,""))</f>
        <v/>
      </c>
      <c r="N250" s="4" t="str">
        <f>IF(AND(I250="Ja",Inddata!K256=""),"Nej",IF(I250="Ja",Inddata!K256,""))</f>
        <v/>
      </c>
      <c r="O250" s="6" t="str">
        <f>IF(AND(I250="Ja",Inddata!L256=""),3.5,IF(I250="Ja",Inddata!L256,""))</f>
        <v/>
      </c>
      <c r="P250" s="6" t="str">
        <f>IF(AND(I250="Ja",Inddata!M256=""),0.5,IF(I250="Ja",Inddata!M256,""))</f>
        <v/>
      </c>
      <c r="Q250" s="21" t="str">
        <f>IF(AND(I250="Ja",Inddata!N256=""),2,IF(I250="Ja",Inddata!N256,""))</f>
        <v/>
      </c>
      <c r="R250" s="4" t="str">
        <f>IF(AND(I250="Ja",Inddata!O256=""),"Nej",IF(I250="Ja",Inddata!O256,""))</f>
        <v/>
      </c>
      <c r="S250" s="4" t="str">
        <f>IF(AND(I250="Ja",Inddata!P256=""),"Nej",IF(I250="Ja",Inddata!P256,""))</f>
        <v/>
      </c>
      <c r="T250" s="21" t="str">
        <f>IF(AND(I250="Ja",Inddata!Q256=""),0,IF(I250="Ja",Inddata!Q256,""))</f>
        <v/>
      </c>
      <c r="U250" s="22" t="str">
        <f>IF(AND(I250="Ja",Inddata!R256=""),80,IF(I250="Ja",Inddata!R256,""))</f>
        <v/>
      </c>
    </row>
    <row r="251" spans="1:21" x14ac:dyDescent="0.3">
      <c r="A251" s="4" t="str">
        <f>IF(Inddata!A257="","",Inddata!A257)</f>
        <v/>
      </c>
      <c r="B251" s="4" t="str">
        <f>IF(Inddata!B257="","",Inddata!B257)</f>
        <v/>
      </c>
      <c r="C251" s="4" t="str">
        <f>IF(Inddata!C257="","",Inddata!C257)</f>
        <v/>
      </c>
      <c r="D251" s="4" t="str">
        <f>IF(Inddata!D257="","",Inddata!D257)</f>
        <v/>
      </c>
      <c r="E251" s="4" t="str">
        <f>IF(Inddata!E257="","",Inddata!E257)</f>
        <v/>
      </c>
      <c r="F251" s="4" t="str">
        <f>IF(Inddata!F257="","",Inddata!F257)</f>
        <v/>
      </c>
      <c r="G251" s="20" t="str">
        <f>IF(Inddata!G257=0,"",Inddata!G257)</f>
        <v/>
      </c>
      <c r="H251" s="9" t="str">
        <f>IF(Inddata!H257="","",Inddata!H257)</f>
        <v/>
      </c>
      <c r="I251" s="4" t="str">
        <f t="shared" si="9"/>
        <v>Nej</v>
      </c>
      <c r="J251" s="20" t="str">
        <f t="shared" si="10"/>
        <v/>
      </c>
      <c r="K251" s="9" t="str">
        <f t="shared" si="11"/>
        <v/>
      </c>
      <c r="L251" s="9" t="str">
        <f>IF(AND(I251="Ja",Inddata!I257=""),10,IF(I251="Ja",Inddata!I257,""))</f>
        <v/>
      </c>
      <c r="M251" s="21" t="str">
        <f>IF(AND(I251="Ja",Inddata!J257=""),2,IF(I251="Ja",Inddata!J257,""))</f>
        <v/>
      </c>
      <c r="N251" s="4" t="str">
        <f>IF(AND(I251="Ja",Inddata!K257=""),"Nej",IF(I251="Ja",Inddata!K257,""))</f>
        <v/>
      </c>
      <c r="O251" s="6" t="str">
        <f>IF(AND(I251="Ja",Inddata!L257=""),3.5,IF(I251="Ja",Inddata!L257,""))</f>
        <v/>
      </c>
      <c r="P251" s="6" t="str">
        <f>IF(AND(I251="Ja",Inddata!M257=""),0.5,IF(I251="Ja",Inddata!M257,""))</f>
        <v/>
      </c>
      <c r="Q251" s="21" t="str">
        <f>IF(AND(I251="Ja",Inddata!N257=""),2,IF(I251="Ja",Inddata!N257,""))</f>
        <v/>
      </c>
      <c r="R251" s="4" t="str">
        <f>IF(AND(I251="Ja",Inddata!O257=""),"Nej",IF(I251="Ja",Inddata!O257,""))</f>
        <v/>
      </c>
      <c r="S251" s="4" t="str">
        <f>IF(AND(I251="Ja",Inddata!P257=""),"Nej",IF(I251="Ja",Inddata!P257,""))</f>
        <v/>
      </c>
      <c r="T251" s="21" t="str">
        <f>IF(AND(I251="Ja",Inddata!Q257=""),0,IF(I251="Ja",Inddata!Q257,""))</f>
        <v/>
      </c>
      <c r="U251" s="22" t="str">
        <f>IF(AND(I251="Ja",Inddata!R257=""),80,IF(I251="Ja",Inddata!R257,""))</f>
        <v/>
      </c>
    </row>
    <row r="252" spans="1:21" x14ac:dyDescent="0.3">
      <c r="A252" s="4" t="str">
        <f>IF(Inddata!A258="","",Inddata!A258)</f>
        <v/>
      </c>
      <c r="B252" s="4" t="str">
        <f>IF(Inddata!B258="","",Inddata!B258)</f>
        <v/>
      </c>
      <c r="C252" s="4" t="str">
        <f>IF(Inddata!C258="","",Inddata!C258)</f>
        <v/>
      </c>
      <c r="D252" s="4" t="str">
        <f>IF(Inddata!D258="","",Inddata!D258)</f>
        <v/>
      </c>
      <c r="E252" s="4" t="str">
        <f>IF(Inddata!E258="","",Inddata!E258)</f>
        <v/>
      </c>
      <c r="F252" s="4" t="str">
        <f>IF(Inddata!F258="","",Inddata!F258)</f>
        <v/>
      </c>
      <c r="G252" s="20" t="str">
        <f>IF(Inddata!G258=0,"",Inddata!G258)</f>
        <v/>
      </c>
      <c r="H252" s="9" t="str">
        <f>IF(Inddata!H258="","",Inddata!H258)</f>
        <v/>
      </c>
      <c r="I252" s="4" t="str">
        <f t="shared" si="9"/>
        <v>Nej</v>
      </c>
      <c r="J252" s="20" t="str">
        <f t="shared" si="10"/>
        <v/>
      </c>
      <c r="K252" s="9" t="str">
        <f t="shared" si="11"/>
        <v/>
      </c>
      <c r="L252" s="9" t="str">
        <f>IF(AND(I252="Ja",Inddata!I258=""),10,IF(I252="Ja",Inddata!I258,""))</f>
        <v/>
      </c>
      <c r="M252" s="21" t="str">
        <f>IF(AND(I252="Ja",Inddata!J258=""),2,IF(I252="Ja",Inddata!J258,""))</f>
        <v/>
      </c>
      <c r="N252" s="4" t="str">
        <f>IF(AND(I252="Ja",Inddata!K258=""),"Nej",IF(I252="Ja",Inddata!K258,""))</f>
        <v/>
      </c>
      <c r="O252" s="6" t="str">
        <f>IF(AND(I252="Ja",Inddata!L258=""),3.5,IF(I252="Ja",Inddata!L258,""))</f>
        <v/>
      </c>
      <c r="P252" s="6" t="str">
        <f>IF(AND(I252="Ja",Inddata!M258=""),0.5,IF(I252="Ja",Inddata!M258,""))</f>
        <v/>
      </c>
      <c r="Q252" s="21" t="str">
        <f>IF(AND(I252="Ja",Inddata!N258=""),2,IF(I252="Ja",Inddata!N258,""))</f>
        <v/>
      </c>
      <c r="R252" s="4" t="str">
        <f>IF(AND(I252="Ja",Inddata!O258=""),"Nej",IF(I252="Ja",Inddata!O258,""))</f>
        <v/>
      </c>
      <c r="S252" s="4" t="str">
        <f>IF(AND(I252="Ja",Inddata!P258=""),"Nej",IF(I252="Ja",Inddata!P258,""))</f>
        <v/>
      </c>
      <c r="T252" s="21" t="str">
        <f>IF(AND(I252="Ja",Inddata!Q258=""),0,IF(I252="Ja",Inddata!Q258,""))</f>
        <v/>
      </c>
      <c r="U252" s="22" t="str">
        <f>IF(AND(I252="Ja",Inddata!R258=""),80,IF(I252="Ja",Inddata!R258,""))</f>
        <v/>
      </c>
    </row>
    <row r="253" spans="1:21" x14ac:dyDescent="0.3">
      <c r="A253" s="4" t="str">
        <f>IF(Inddata!A259="","",Inddata!A259)</f>
        <v/>
      </c>
      <c r="B253" s="4" t="str">
        <f>IF(Inddata!B259="","",Inddata!B259)</f>
        <v/>
      </c>
      <c r="C253" s="4" t="str">
        <f>IF(Inddata!C259="","",Inddata!C259)</f>
        <v/>
      </c>
      <c r="D253" s="4" t="str">
        <f>IF(Inddata!D259="","",Inddata!D259)</f>
        <v/>
      </c>
      <c r="E253" s="4" t="str">
        <f>IF(Inddata!E259="","",Inddata!E259)</f>
        <v/>
      </c>
      <c r="F253" s="4" t="str">
        <f>IF(Inddata!F259="","",Inddata!F259)</f>
        <v/>
      </c>
      <c r="G253" s="20" t="str">
        <f>IF(Inddata!G259=0,"",Inddata!G259)</f>
        <v/>
      </c>
      <c r="H253" s="9" t="str">
        <f>IF(Inddata!H259="","",Inddata!H259)</f>
        <v/>
      </c>
      <c r="I253" s="4" t="str">
        <f t="shared" si="9"/>
        <v>Nej</v>
      </c>
      <c r="J253" s="20" t="str">
        <f t="shared" si="10"/>
        <v/>
      </c>
      <c r="K253" s="9" t="str">
        <f t="shared" si="11"/>
        <v/>
      </c>
      <c r="L253" s="9" t="str">
        <f>IF(AND(I253="Ja",Inddata!I259=""),10,IF(I253="Ja",Inddata!I259,""))</f>
        <v/>
      </c>
      <c r="M253" s="21" t="str">
        <f>IF(AND(I253="Ja",Inddata!J259=""),2,IF(I253="Ja",Inddata!J259,""))</f>
        <v/>
      </c>
      <c r="N253" s="4" t="str">
        <f>IF(AND(I253="Ja",Inddata!K259=""),"Nej",IF(I253="Ja",Inddata!K259,""))</f>
        <v/>
      </c>
      <c r="O253" s="6" t="str">
        <f>IF(AND(I253="Ja",Inddata!L259=""),3.5,IF(I253="Ja",Inddata!L259,""))</f>
        <v/>
      </c>
      <c r="P253" s="6" t="str">
        <f>IF(AND(I253="Ja",Inddata!M259=""),0.5,IF(I253="Ja",Inddata!M259,""))</f>
        <v/>
      </c>
      <c r="Q253" s="21" t="str">
        <f>IF(AND(I253="Ja",Inddata!N259=""),2,IF(I253="Ja",Inddata!N259,""))</f>
        <v/>
      </c>
      <c r="R253" s="4" t="str">
        <f>IF(AND(I253="Ja",Inddata!O259=""),"Nej",IF(I253="Ja",Inddata!O259,""))</f>
        <v/>
      </c>
      <c r="S253" s="4" t="str">
        <f>IF(AND(I253="Ja",Inddata!P259=""),"Nej",IF(I253="Ja",Inddata!P259,""))</f>
        <v/>
      </c>
      <c r="T253" s="21" t="str">
        <f>IF(AND(I253="Ja",Inddata!Q259=""),0,IF(I253="Ja",Inddata!Q259,""))</f>
        <v/>
      </c>
      <c r="U253" s="22" t="str">
        <f>IF(AND(I253="Ja",Inddata!R259=""),80,IF(I253="Ja",Inddata!R259,""))</f>
        <v/>
      </c>
    </row>
    <row r="254" spans="1:21" x14ac:dyDescent="0.3">
      <c r="A254" s="4" t="str">
        <f>IF(Inddata!A260="","",Inddata!A260)</f>
        <v/>
      </c>
      <c r="B254" s="4" t="str">
        <f>IF(Inddata!B260="","",Inddata!B260)</f>
        <v/>
      </c>
      <c r="C254" s="4" t="str">
        <f>IF(Inddata!C260="","",Inddata!C260)</f>
        <v/>
      </c>
      <c r="D254" s="4" t="str">
        <f>IF(Inddata!D260="","",Inddata!D260)</f>
        <v/>
      </c>
      <c r="E254" s="4" t="str">
        <f>IF(Inddata!E260="","",Inddata!E260)</f>
        <v/>
      </c>
      <c r="F254" s="4" t="str">
        <f>IF(Inddata!F260="","",Inddata!F260)</f>
        <v/>
      </c>
      <c r="G254" s="20" t="str">
        <f>IF(Inddata!G260=0,"",Inddata!G260)</f>
        <v/>
      </c>
      <c r="H254" s="9" t="str">
        <f>IF(Inddata!H260="","",Inddata!H260)</f>
        <v/>
      </c>
      <c r="I254" s="4" t="str">
        <f t="shared" si="9"/>
        <v>Nej</v>
      </c>
      <c r="J254" s="20" t="str">
        <f t="shared" si="10"/>
        <v/>
      </c>
      <c r="K254" s="9" t="str">
        <f t="shared" si="11"/>
        <v/>
      </c>
      <c r="L254" s="9" t="str">
        <f>IF(AND(I254="Ja",Inddata!I260=""),10,IF(I254="Ja",Inddata!I260,""))</f>
        <v/>
      </c>
      <c r="M254" s="21" t="str">
        <f>IF(AND(I254="Ja",Inddata!J260=""),2,IF(I254="Ja",Inddata!J260,""))</f>
        <v/>
      </c>
      <c r="N254" s="4" t="str">
        <f>IF(AND(I254="Ja",Inddata!K260=""),"Nej",IF(I254="Ja",Inddata!K260,""))</f>
        <v/>
      </c>
      <c r="O254" s="6" t="str">
        <f>IF(AND(I254="Ja",Inddata!L260=""),3.5,IF(I254="Ja",Inddata!L260,""))</f>
        <v/>
      </c>
      <c r="P254" s="6" t="str">
        <f>IF(AND(I254="Ja",Inddata!M260=""),0.5,IF(I254="Ja",Inddata!M260,""))</f>
        <v/>
      </c>
      <c r="Q254" s="21" t="str">
        <f>IF(AND(I254="Ja",Inddata!N260=""),2,IF(I254="Ja",Inddata!N260,""))</f>
        <v/>
      </c>
      <c r="R254" s="4" t="str">
        <f>IF(AND(I254="Ja",Inddata!O260=""),"Nej",IF(I254="Ja",Inddata!O260,""))</f>
        <v/>
      </c>
      <c r="S254" s="4" t="str">
        <f>IF(AND(I254="Ja",Inddata!P260=""),"Nej",IF(I254="Ja",Inddata!P260,""))</f>
        <v/>
      </c>
      <c r="T254" s="21" t="str">
        <f>IF(AND(I254="Ja",Inddata!Q260=""),0,IF(I254="Ja",Inddata!Q260,""))</f>
        <v/>
      </c>
      <c r="U254" s="22" t="str">
        <f>IF(AND(I254="Ja",Inddata!R260=""),80,IF(I254="Ja",Inddata!R260,""))</f>
        <v/>
      </c>
    </row>
    <row r="255" spans="1:21" x14ac:dyDescent="0.3">
      <c r="A255" s="4" t="str">
        <f>IF(Inddata!A261="","",Inddata!A261)</f>
        <v/>
      </c>
      <c r="B255" s="4" t="str">
        <f>IF(Inddata!B261="","",Inddata!B261)</f>
        <v/>
      </c>
      <c r="C255" s="4" t="str">
        <f>IF(Inddata!C261="","",Inddata!C261)</f>
        <v/>
      </c>
      <c r="D255" s="4" t="str">
        <f>IF(Inddata!D261="","",Inddata!D261)</f>
        <v/>
      </c>
      <c r="E255" s="4" t="str">
        <f>IF(Inddata!E261="","",Inddata!E261)</f>
        <v/>
      </c>
      <c r="F255" s="4" t="str">
        <f>IF(Inddata!F261="","",Inddata!F261)</f>
        <v/>
      </c>
      <c r="G255" s="20" t="str">
        <f>IF(Inddata!G261=0,"",Inddata!G261)</f>
        <v/>
      </c>
      <c r="H255" s="9" t="str">
        <f>IF(Inddata!H261="","",Inddata!H261)</f>
        <v/>
      </c>
      <c r="I255" s="4" t="str">
        <f t="shared" si="9"/>
        <v>Nej</v>
      </c>
      <c r="J255" s="20" t="str">
        <f t="shared" si="10"/>
        <v/>
      </c>
      <c r="K255" s="9" t="str">
        <f t="shared" si="11"/>
        <v/>
      </c>
      <c r="L255" s="9" t="str">
        <f>IF(AND(I255="Ja",Inddata!I261=""),10,IF(I255="Ja",Inddata!I261,""))</f>
        <v/>
      </c>
      <c r="M255" s="21" t="str">
        <f>IF(AND(I255="Ja",Inddata!J261=""),2,IF(I255="Ja",Inddata!J261,""))</f>
        <v/>
      </c>
      <c r="N255" s="4" t="str">
        <f>IF(AND(I255="Ja",Inddata!K261=""),"Nej",IF(I255="Ja",Inddata!K261,""))</f>
        <v/>
      </c>
      <c r="O255" s="6" t="str">
        <f>IF(AND(I255="Ja",Inddata!L261=""),3.5,IF(I255="Ja",Inddata!L261,""))</f>
        <v/>
      </c>
      <c r="P255" s="6" t="str">
        <f>IF(AND(I255="Ja",Inddata!M261=""),0.5,IF(I255="Ja",Inddata!M261,""))</f>
        <v/>
      </c>
      <c r="Q255" s="21" t="str">
        <f>IF(AND(I255="Ja",Inddata!N261=""),2,IF(I255="Ja",Inddata!N261,""))</f>
        <v/>
      </c>
      <c r="R255" s="4" t="str">
        <f>IF(AND(I255="Ja",Inddata!O261=""),"Nej",IF(I255="Ja",Inddata!O261,""))</f>
        <v/>
      </c>
      <c r="S255" s="4" t="str">
        <f>IF(AND(I255="Ja",Inddata!P261=""),"Nej",IF(I255="Ja",Inddata!P261,""))</f>
        <v/>
      </c>
      <c r="T255" s="21" t="str">
        <f>IF(AND(I255="Ja",Inddata!Q261=""),0,IF(I255="Ja",Inddata!Q261,""))</f>
        <v/>
      </c>
      <c r="U255" s="22" t="str">
        <f>IF(AND(I255="Ja",Inddata!R261=""),80,IF(I255="Ja",Inddata!R261,""))</f>
        <v/>
      </c>
    </row>
    <row r="256" spans="1:21" x14ac:dyDescent="0.3">
      <c r="A256" s="4" t="str">
        <f>IF(Inddata!A262="","",Inddata!A262)</f>
        <v/>
      </c>
      <c r="B256" s="4" t="str">
        <f>IF(Inddata!B262="","",Inddata!B262)</f>
        <v/>
      </c>
      <c r="C256" s="4" t="str">
        <f>IF(Inddata!C262="","",Inddata!C262)</f>
        <v/>
      </c>
      <c r="D256" s="4" t="str">
        <f>IF(Inddata!D262="","",Inddata!D262)</f>
        <v/>
      </c>
      <c r="E256" s="4" t="str">
        <f>IF(Inddata!E262="","",Inddata!E262)</f>
        <v/>
      </c>
      <c r="F256" s="4" t="str">
        <f>IF(Inddata!F262="","",Inddata!F262)</f>
        <v/>
      </c>
      <c r="G256" s="20" t="str">
        <f>IF(Inddata!G262=0,"",Inddata!G262)</f>
        <v/>
      </c>
      <c r="H256" s="9" t="str">
        <f>IF(Inddata!H262="","",Inddata!H262)</f>
        <v/>
      </c>
      <c r="I256" s="4" t="str">
        <f t="shared" si="9"/>
        <v>Nej</v>
      </c>
      <c r="J256" s="20" t="str">
        <f t="shared" si="10"/>
        <v/>
      </c>
      <c r="K256" s="9" t="str">
        <f t="shared" si="11"/>
        <v/>
      </c>
      <c r="L256" s="9" t="str">
        <f>IF(AND(I256="Ja",Inddata!I262=""),10,IF(I256="Ja",Inddata!I262,""))</f>
        <v/>
      </c>
      <c r="M256" s="21" t="str">
        <f>IF(AND(I256="Ja",Inddata!J262=""),2,IF(I256="Ja",Inddata!J262,""))</f>
        <v/>
      </c>
      <c r="N256" s="4" t="str">
        <f>IF(AND(I256="Ja",Inddata!K262=""),"Nej",IF(I256="Ja",Inddata!K262,""))</f>
        <v/>
      </c>
      <c r="O256" s="6" t="str">
        <f>IF(AND(I256="Ja",Inddata!L262=""),3.5,IF(I256="Ja",Inddata!L262,""))</f>
        <v/>
      </c>
      <c r="P256" s="6" t="str">
        <f>IF(AND(I256="Ja",Inddata!M262=""),0.5,IF(I256="Ja",Inddata!M262,""))</f>
        <v/>
      </c>
      <c r="Q256" s="21" t="str">
        <f>IF(AND(I256="Ja",Inddata!N262=""),2,IF(I256="Ja",Inddata!N262,""))</f>
        <v/>
      </c>
      <c r="R256" s="4" t="str">
        <f>IF(AND(I256="Ja",Inddata!O262=""),"Nej",IF(I256="Ja",Inddata!O262,""))</f>
        <v/>
      </c>
      <c r="S256" s="4" t="str">
        <f>IF(AND(I256="Ja",Inddata!P262=""),"Nej",IF(I256="Ja",Inddata!P262,""))</f>
        <v/>
      </c>
      <c r="T256" s="21" t="str">
        <f>IF(AND(I256="Ja",Inddata!Q262=""),0,IF(I256="Ja",Inddata!Q262,""))</f>
        <v/>
      </c>
      <c r="U256" s="22" t="str">
        <f>IF(AND(I256="Ja",Inddata!R262=""),80,IF(I256="Ja",Inddata!R262,""))</f>
        <v/>
      </c>
    </row>
    <row r="257" spans="1:21" x14ac:dyDescent="0.3">
      <c r="A257" s="4" t="str">
        <f>IF(Inddata!A263="","",Inddata!A263)</f>
        <v/>
      </c>
      <c r="B257" s="4" t="str">
        <f>IF(Inddata!B263="","",Inddata!B263)</f>
        <v/>
      </c>
      <c r="C257" s="4" t="str">
        <f>IF(Inddata!C263="","",Inddata!C263)</f>
        <v/>
      </c>
      <c r="D257" s="4" t="str">
        <f>IF(Inddata!D263="","",Inddata!D263)</f>
        <v/>
      </c>
      <c r="E257" s="4" t="str">
        <f>IF(Inddata!E263="","",Inddata!E263)</f>
        <v/>
      </c>
      <c r="F257" s="4" t="str">
        <f>IF(Inddata!F263="","",Inddata!F263)</f>
        <v/>
      </c>
      <c r="G257" s="20" t="str">
        <f>IF(Inddata!G263=0,"",Inddata!G263)</f>
        <v/>
      </c>
      <c r="H257" s="9" t="str">
        <f>IF(Inddata!H263="","",Inddata!H263)</f>
        <v/>
      </c>
      <c r="I257" s="4" t="str">
        <f t="shared" si="9"/>
        <v>Nej</v>
      </c>
      <c r="J257" s="20" t="str">
        <f t="shared" si="10"/>
        <v/>
      </c>
      <c r="K257" s="9" t="str">
        <f t="shared" si="11"/>
        <v/>
      </c>
      <c r="L257" s="9" t="str">
        <f>IF(AND(I257="Ja",Inddata!I263=""),10,IF(I257="Ja",Inddata!I263,""))</f>
        <v/>
      </c>
      <c r="M257" s="21" t="str">
        <f>IF(AND(I257="Ja",Inddata!J263=""),2,IF(I257="Ja",Inddata!J263,""))</f>
        <v/>
      </c>
      <c r="N257" s="4" t="str">
        <f>IF(AND(I257="Ja",Inddata!K263=""),"Nej",IF(I257="Ja",Inddata!K263,""))</f>
        <v/>
      </c>
      <c r="O257" s="6" t="str">
        <f>IF(AND(I257="Ja",Inddata!L263=""),3.5,IF(I257="Ja",Inddata!L263,""))</f>
        <v/>
      </c>
      <c r="P257" s="6" t="str">
        <f>IF(AND(I257="Ja",Inddata!M263=""),0.5,IF(I257="Ja",Inddata!M263,""))</f>
        <v/>
      </c>
      <c r="Q257" s="21" t="str">
        <f>IF(AND(I257="Ja",Inddata!N263=""),2,IF(I257="Ja",Inddata!N263,""))</f>
        <v/>
      </c>
      <c r="R257" s="4" t="str">
        <f>IF(AND(I257="Ja",Inddata!O263=""),"Nej",IF(I257="Ja",Inddata!O263,""))</f>
        <v/>
      </c>
      <c r="S257" s="4" t="str">
        <f>IF(AND(I257="Ja",Inddata!P263=""),"Nej",IF(I257="Ja",Inddata!P263,""))</f>
        <v/>
      </c>
      <c r="T257" s="21" t="str">
        <f>IF(AND(I257="Ja",Inddata!Q263=""),0,IF(I257="Ja",Inddata!Q263,""))</f>
        <v/>
      </c>
      <c r="U257" s="22" t="str">
        <f>IF(AND(I257="Ja",Inddata!R263=""),80,IF(I257="Ja",Inddata!R263,""))</f>
        <v/>
      </c>
    </row>
    <row r="258" spans="1:21" x14ac:dyDescent="0.3">
      <c r="A258" s="4" t="str">
        <f>IF(Inddata!A264="","",Inddata!A264)</f>
        <v/>
      </c>
      <c r="B258" s="4" t="str">
        <f>IF(Inddata!B264="","",Inddata!B264)</f>
        <v/>
      </c>
      <c r="C258" s="4" t="str">
        <f>IF(Inddata!C264="","",Inddata!C264)</f>
        <v/>
      </c>
      <c r="D258" s="4" t="str">
        <f>IF(Inddata!D264="","",Inddata!D264)</f>
        <v/>
      </c>
      <c r="E258" s="4" t="str">
        <f>IF(Inddata!E264="","",Inddata!E264)</f>
        <v/>
      </c>
      <c r="F258" s="4" t="str">
        <f>IF(Inddata!F264="","",Inddata!F264)</f>
        <v/>
      </c>
      <c r="G258" s="20" t="str">
        <f>IF(Inddata!G264=0,"",Inddata!G264)</f>
        <v/>
      </c>
      <c r="H258" s="9" t="str">
        <f>IF(Inddata!H264="","",Inddata!H264)</f>
        <v/>
      </c>
      <c r="I258" s="4" t="str">
        <f t="shared" si="9"/>
        <v>Nej</v>
      </c>
      <c r="J258" s="20" t="str">
        <f t="shared" si="10"/>
        <v/>
      </c>
      <c r="K258" s="9" t="str">
        <f t="shared" si="11"/>
        <v/>
      </c>
      <c r="L258" s="9" t="str">
        <f>IF(AND(I258="Ja",Inddata!I264=""),10,IF(I258="Ja",Inddata!I264,""))</f>
        <v/>
      </c>
      <c r="M258" s="21" t="str">
        <f>IF(AND(I258="Ja",Inddata!J264=""),2,IF(I258="Ja",Inddata!J264,""))</f>
        <v/>
      </c>
      <c r="N258" s="4" t="str">
        <f>IF(AND(I258="Ja",Inddata!K264=""),"Nej",IF(I258="Ja",Inddata!K264,""))</f>
        <v/>
      </c>
      <c r="O258" s="6" t="str">
        <f>IF(AND(I258="Ja",Inddata!L264=""),3.5,IF(I258="Ja",Inddata!L264,""))</f>
        <v/>
      </c>
      <c r="P258" s="6" t="str">
        <f>IF(AND(I258="Ja",Inddata!M264=""),0.5,IF(I258="Ja",Inddata!M264,""))</f>
        <v/>
      </c>
      <c r="Q258" s="21" t="str">
        <f>IF(AND(I258="Ja",Inddata!N264=""),2,IF(I258="Ja",Inddata!N264,""))</f>
        <v/>
      </c>
      <c r="R258" s="4" t="str">
        <f>IF(AND(I258="Ja",Inddata!O264=""),"Nej",IF(I258="Ja",Inddata!O264,""))</f>
        <v/>
      </c>
      <c r="S258" s="4" t="str">
        <f>IF(AND(I258="Ja",Inddata!P264=""),"Nej",IF(I258="Ja",Inddata!P264,""))</f>
        <v/>
      </c>
      <c r="T258" s="21" t="str">
        <f>IF(AND(I258="Ja",Inddata!Q264=""),0,IF(I258="Ja",Inddata!Q264,""))</f>
        <v/>
      </c>
      <c r="U258" s="22" t="str">
        <f>IF(AND(I258="Ja",Inddata!R264=""),80,IF(I258="Ja",Inddata!R264,""))</f>
        <v/>
      </c>
    </row>
    <row r="259" spans="1:21" x14ac:dyDescent="0.3">
      <c r="A259" s="4" t="str">
        <f>IF(Inddata!A265="","",Inddata!A265)</f>
        <v/>
      </c>
      <c r="B259" s="4" t="str">
        <f>IF(Inddata!B265="","",Inddata!B265)</f>
        <v/>
      </c>
      <c r="C259" s="4" t="str">
        <f>IF(Inddata!C265="","",Inddata!C265)</f>
        <v/>
      </c>
      <c r="D259" s="4" t="str">
        <f>IF(Inddata!D265="","",Inddata!D265)</f>
        <v/>
      </c>
      <c r="E259" s="4" t="str">
        <f>IF(Inddata!E265="","",Inddata!E265)</f>
        <v/>
      </c>
      <c r="F259" s="4" t="str">
        <f>IF(Inddata!F265="","",Inddata!F265)</f>
        <v/>
      </c>
      <c r="G259" s="20" t="str">
        <f>IF(Inddata!G265=0,"",Inddata!G265)</f>
        <v/>
      </c>
      <c r="H259" s="9" t="str">
        <f>IF(Inddata!H265="","",Inddata!H265)</f>
        <v/>
      </c>
      <c r="I259" s="4" t="str">
        <f t="shared" si="9"/>
        <v>Nej</v>
      </c>
      <c r="J259" s="20" t="str">
        <f t="shared" si="10"/>
        <v/>
      </c>
      <c r="K259" s="9" t="str">
        <f t="shared" si="11"/>
        <v/>
      </c>
      <c r="L259" s="9" t="str">
        <f>IF(AND(I259="Ja",Inddata!I265=""),10,IF(I259="Ja",Inddata!I265,""))</f>
        <v/>
      </c>
      <c r="M259" s="21" t="str">
        <f>IF(AND(I259="Ja",Inddata!J265=""),2,IF(I259="Ja",Inddata!J265,""))</f>
        <v/>
      </c>
      <c r="N259" s="4" t="str">
        <f>IF(AND(I259="Ja",Inddata!K265=""),"Nej",IF(I259="Ja",Inddata!K265,""))</f>
        <v/>
      </c>
      <c r="O259" s="6" t="str">
        <f>IF(AND(I259="Ja",Inddata!L265=""),3.5,IF(I259="Ja",Inddata!L265,""))</f>
        <v/>
      </c>
      <c r="P259" s="6" t="str">
        <f>IF(AND(I259="Ja",Inddata!M265=""),0.5,IF(I259="Ja",Inddata!M265,""))</f>
        <v/>
      </c>
      <c r="Q259" s="21" t="str">
        <f>IF(AND(I259="Ja",Inddata!N265=""),2,IF(I259="Ja",Inddata!N265,""))</f>
        <v/>
      </c>
      <c r="R259" s="4" t="str">
        <f>IF(AND(I259="Ja",Inddata!O265=""),"Nej",IF(I259="Ja",Inddata!O265,""))</f>
        <v/>
      </c>
      <c r="S259" s="4" t="str">
        <f>IF(AND(I259="Ja",Inddata!P265=""),"Nej",IF(I259="Ja",Inddata!P265,""))</f>
        <v/>
      </c>
      <c r="T259" s="21" t="str">
        <f>IF(AND(I259="Ja",Inddata!Q265=""),0,IF(I259="Ja",Inddata!Q265,""))</f>
        <v/>
      </c>
      <c r="U259" s="22" t="str">
        <f>IF(AND(I259="Ja",Inddata!R265=""),80,IF(I259="Ja",Inddata!R265,""))</f>
        <v/>
      </c>
    </row>
    <row r="260" spans="1:21" x14ac:dyDescent="0.3">
      <c r="A260" s="4" t="str">
        <f>IF(Inddata!A266="","",Inddata!A266)</f>
        <v/>
      </c>
      <c r="B260" s="4" t="str">
        <f>IF(Inddata!B266="","",Inddata!B266)</f>
        <v/>
      </c>
      <c r="C260" s="4" t="str">
        <f>IF(Inddata!C266="","",Inddata!C266)</f>
        <v/>
      </c>
      <c r="D260" s="4" t="str">
        <f>IF(Inddata!D266="","",Inddata!D266)</f>
        <v/>
      </c>
      <c r="E260" s="4" t="str">
        <f>IF(Inddata!E266="","",Inddata!E266)</f>
        <v/>
      </c>
      <c r="F260" s="4" t="str">
        <f>IF(Inddata!F266="","",Inddata!F266)</f>
        <v/>
      </c>
      <c r="G260" s="20" t="str">
        <f>IF(Inddata!G266=0,"",Inddata!G266)</f>
        <v/>
      </c>
      <c r="H260" s="9" t="str">
        <f>IF(Inddata!H266="","",Inddata!H266)</f>
        <v/>
      </c>
      <c r="I260" s="4" t="str">
        <f t="shared" si="9"/>
        <v>Nej</v>
      </c>
      <c r="J260" s="20" t="str">
        <f t="shared" si="10"/>
        <v/>
      </c>
      <c r="K260" s="9" t="str">
        <f t="shared" si="11"/>
        <v/>
      </c>
      <c r="L260" s="9" t="str">
        <f>IF(AND(I260="Ja",Inddata!I266=""),10,IF(I260="Ja",Inddata!I266,""))</f>
        <v/>
      </c>
      <c r="M260" s="21" t="str">
        <f>IF(AND(I260="Ja",Inddata!J266=""),2,IF(I260="Ja",Inddata!J266,""))</f>
        <v/>
      </c>
      <c r="N260" s="4" t="str">
        <f>IF(AND(I260="Ja",Inddata!K266=""),"Nej",IF(I260="Ja",Inddata!K266,""))</f>
        <v/>
      </c>
      <c r="O260" s="6" t="str">
        <f>IF(AND(I260="Ja",Inddata!L266=""),3.5,IF(I260="Ja",Inddata!L266,""))</f>
        <v/>
      </c>
      <c r="P260" s="6" t="str">
        <f>IF(AND(I260="Ja",Inddata!M266=""),0.5,IF(I260="Ja",Inddata!M266,""))</f>
        <v/>
      </c>
      <c r="Q260" s="21" t="str">
        <f>IF(AND(I260="Ja",Inddata!N266=""),2,IF(I260="Ja",Inddata!N266,""))</f>
        <v/>
      </c>
      <c r="R260" s="4" t="str">
        <f>IF(AND(I260="Ja",Inddata!O266=""),"Nej",IF(I260="Ja",Inddata!O266,""))</f>
        <v/>
      </c>
      <c r="S260" s="4" t="str">
        <f>IF(AND(I260="Ja",Inddata!P266=""),"Nej",IF(I260="Ja",Inddata!P266,""))</f>
        <v/>
      </c>
      <c r="T260" s="21" t="str">
        <f>IF(AND(I260="Ja",Inddata!Q266=""),0,IF(I260="Ja",Inddata!Q266,""))</f>
        <v/>
      </c>
      <c r="U260" s="22" t="str">
        <f>IF(AND(I260="Ja",Inddata!R266=""),80,IF(I260="Ja",Inddata!R266,""))</f>
        <v/>
      </c>
    </row>
    <row r="261" spans="1:21" x14ac:dyDescent="0.3">
      <c r="A261" s="4" t="str">
        <f>IF(Inddata!A267="","",Inddata!A267)</f>
        <v/>
      </c>
      <c r="B261" s="4" t="str">
        <f>IF(Inddata!B267="","",Inddata!B267)</f>
        <v/>
      </c>
      <c r="C261" s="4" t="str">
        <f>IF(Inddata!C267="","",Inddata!C267)</f>
        <v/>
      </c>
      <c r="D261" s="4" t="str">
        <f>IF(Inddata!D267="","",Inddata!D267)</f>
        <v/>
      </c>
      <c r="E261" s="4" t="str">
        <f>IF(Inddata!E267="","",Inddata!E267)</f>
        <v/>
      </c>
      <c r="F261" s="4" t="str">
        <f>IF(Inddata!F267="","",Inddata!F267)</f>
        <v/>
      </c>
      <c r="G261" s="20" t="str">
        <f>IF(Inddata!G267=0,"",Inddata!G267)</f>
        <v/>
      </c>
      <c r="H261" s="9" t="str">
        <f>IF(Inddata!H267="","",Inddata!H267)</f>
        <v/>
      </c>
      <c r="I261" s="4" t="str">
        <f t="shared" si="9"/>
        <v>Nej</v>
      </c>
      <c r="J261" s="20" t="str">
        <f t="shared" si="10"/>
        <v/>
      </c>
      <c r="K261" s="9" t="str">
        <f t="shared" si="11"/>
        <v/>
      </c>
      <c r="L261" s="9" t="str">
        <f>IF(AND(I261="Ja",Inddata!I267=""),10,IF(I261="Ja",Inddata!I267,""))</f>
        <v/>
      </c>
      <c r="M261" s="21" t="str">
        <f>IF(AND(I261="Ja",Inddata!J267=""),2,IF(I261="Ja",Inddata!J267,""))</f>
        <v/>
      </c>
      <c r="N261" s="4" t="str">
        <f>IF(AND(I261="Ja",Inddata!K267=""),"Nej",IF(I261="Ja",Inddata!K267,""))</f>
        <v/>
      </c>
      <c r="O261" s="6" t="str">
        <f>IF(AND(I261="Ja",Inddata!L267=""),3.5,IF(I261="Ja",Inddata!L267,""))</f>
        <v/>
      </c>
      <c r="P261" s="6" t="str">
        <f>IF(AND(I261="Ja",Inddata!M267=""),0.5,IF(I261="Ja",Inddata!M267,""))</f>
        <v/>
      </c>
      <c r="Q261" s="21" t="str">
        <f>IF(AND(I261="Ja",Inddata!N267=""),2,IF(I261="Ja",Inddata!N267,""))</f>
        <v/>
      </c>
      <c r="R261" s="4" t="str">
        <f>IF(AND(I261="Ja",Inddata!O267=""),"Nej",IF(I261="Ja",Inddata!O267,""))</f>
        <v/>
      </c>
      <c r="S261" s="4" t="str">
        <f>IF(AND(I261="Ja",Inddata!P267=""),"Nej",IF(I261="Ja",Inddata!P267,""))</f>
        <v/>
      </c>
      <c r="T261" s="21" t="str">
        <f>IF(AND(I261="Ja",Inddata!Q267=""),0,IF(I261="Ja",Inddata!Q267,""))</f>
        <v/>
      </c>
      <c r="U261" s="22" t="str">
        <f>IF(AND(I261="Ja",Inddata!R267=""),80,IF(I261="Ja",Inddata!R267,""))</f>
        <v/>
      </c>
    </row>
    <row r="262" spans="1:21" x14ac:dyDescent="0.3">
      <c r="A262" s="4" t="str">
        <f>IF(Inddata!A268="","",Inddata!A268)</f>
        <v/>
      </c>
      <c r="B262" s="4" t="str">
        <f>IF(Inddata!B268="","",Inddata!B268)</f>
        <v/>
      </c>
      <c r="C262" s="4" t="str">
        <f>IF(Inddata!C268="","",Inddata!C268)</f>
        <v/>
      </c>
      <c r="D262" s="4" t="str">
        <f>IF(Inddata!D268="","",Inddata!D268)</f>
        <v/>
      </c>
      <c r="E262" s="4" t="str">
        <f>IF(Inddata!E268="","",Inddata!E268)</f>
        <v/>
      </c>
      <c r="F262" s="4" t="str">
        <f>IF(Inddata!F268="","",Inddata!F268)</f>
        <v/>
      </c>
      <c r="G262" s="20" t="str">
        <f>IF(Inddata!G268=0,"",Inddata!G268)</f>
        <v/>
      </c>
      <c r="H262" s="9" t="str">
        <f>IF(Inddata!H268="","",Inddata!H268)</f>
        <v/>
      </c>
      <c r="I262" s="4" t="str">
        <f t="shared" si="9"/>
        <v>Nej</v>
      </c>
      <c r="J262" s="20" t="str">
        <f t="shared" si="10"/>
        <v/>
      </c>
      <c r="K262" s="9" t="str">
        <f t="shared" si="11"/>
        <v/>
      </c>
      <c r="L262" s="9" t="str">
        <f>IF(AND(I262="Ja",Inddata!I268=""),10,IF(I262="Ja",Inddata!I268,""))</f>
        <v/>
      </c>
      <c r="M262" s="21" t="str">
        <f>IF(AND(I262="Ja",Inddata!J268=""),2,IF(I262="Ja",Inddata!J268,""))</f>
        <v/>
      </c>
      <c r="N262" s="4" t="str">
        <f>IF(AND(I262="Ja",Inddata!K268=""),"Nej",IF(I262="Ja",Inddata!K268,""))</f>
        <v/>
      </c>
      <c r="O262" s="6" t="str">
        <f>IF(AND(I262="Ja",Inddata!L268=""),3.5,IF(I262="Ja",Inddata!L268,""))</f>
        <v/>
      </c>
      <c r="P262" s="6" t="str">
        <f>IF(AND(I262="Ja",Inddata!M268=""),0.5,IF(I262="Ja",Inddata!M268,""))</f>
        <v/>
      </c>
      <c r="Q262" s="21" t="str">
        <f>IF(AND(I262="Ja",Inddata!N268=""),2,IF(I262="Ja",Inddata!N268,""))</f>
        <v/>
      </c>
      <c r="R262" s="4" t="str">
        <f>IF(AND(I262="Ja",Inddata!O268=""),"Nej",IF(I262="Ja",Inddata!O268,""))</f>
        <v/>
      </c>
      <c r="S262" s="4" t="str">
        <f>IF(AND(I262="Ja",Inddata!P268=""),"Nej",IF(I262="Ja",Inddata!P268,""))</f>
        <v/>
      </c>
      <c r="T262" s="21" t="str">
        <f>IF(AND(I262="Ja",Inddata!Q268=""),0,IF(I262="Ja",Inddata!Q268,""))</f>
        <v/>
      </c>
      <c r="U262" s="22" t="str">
        <f>IF(AND(I262="Ja",Inddata!R268=""),80,IF(I262="Ja",Inddata!R268,""))</f>
        <v/>
      </c>
    </row>
    <row r="263" spans="1:21" x14ac:dyDescent="0.3">
      <c r="A263" s="4" t="str">
        <f>IF(Inddata!A269="","",Inddata!A269)</f>
        <v/>
      </c>
      <c r="B263" s="4" t="str">
        <f>IF(Inddata!B269="","",Inddata!B269)</f>
        <v/>
      </c>
      <c r="C263" s="4" t="str">
        <f>IF(Inddata!C269="","",Inddata!C269)</f>
        <v/>
      </c>
      <c r="D263" s="4" t="str">
        <f>IF(Inddata!D269="","",Inddata!D269)</f>
        <v/>
      </c>
      <c r="E263" s="4" t="str">
        <f>IF(Inddata!E269="","",Inddata!E269)</f>
        <v/>
      </c>
      <c r="F263" s="4" t="str">
        <f>IF(Inddata!F269="","",Inddata!F269)</f>
        <v/>
      </c>
      <c r="G263" s="20" t="str">
        <f>IF(Inddata!G269=0,"",Inddata!G269)</f>
        <v/>
      </c>
      <c r="H263" s="9" t="str">
        <f>IF(Inddata!H269="","",Inddata!H269)</f>
        <v/>
      </c>
      <c r="I263" s="4" t="str">
        <f t="shared" ref="I263:I326" si="12">IF(AND(G263&gt;0,G263&lt;100,H263&gt;0.5,H263&lt;50000.5),"Ja","Nej")</f>
        <v>Nej</v>
      </c>
      <c r="J263" s="20" t="str">
        <f t="shared" ref="J263:J326" si="13">IF(I263="Ja",G263,"")</f>
        <v/>
      </c>
      <c r="K263" s="9" t="str">
        <f t="shared" ref="K263:K326" si="14">IF(I263="Ja",H263,"")</f>
        <v/>
      </c>
      <c r="L263" s="9" t="str">
        <f>IF(AND(I263="Ja",Inddata!I269=""),10,IF(I263="Ja",Inddata!I269,""))</f>
        <v/>
      </c>
      <c r="M263" s="21" t="str">
        <f>IF(AND(I263="Ja",Inddata!J269=""),2,IF(I263="Ja",Inddata!J269,""))</f>
        <v/>
      </c>
      <c r="N263" s="4" t="str">
        <f>IF(AND(I263="Ja",Inddata!K269=""),"Nej",IF(I263="Ja",Inddata!K269,""))</f>
        <v/>
      </c>
      <c r="O263" s="6" t="str">
        <f>IF(AND(I263="Ja",Inddata!L269=""),3.5,IF(I263="Ja",Inddata!L269,""))</f>
        <v/>
      </c>
      <c r="P263" s="6" t="str">
        <f>IF(AND(I263="Ja",Inddata!M269=""),0.5,IF(I263="Ja",Inddata!M269,""))</f>
        <v/>
      </c>
      <c r="Q263" s="21" t="str">
        <f>IF(AND(I263="Ja",Inddata!N269=""),2,IF(I263="Ja",Inddata!N269,""))</f>
        <v/>
      </c>
      <c r="R263" s="4" t="str">
        <f>IF(AND(I263="Ja",Inddata!O269=""),"Nej",IF(I263="Ja",Inddata!O269,""))</f>
        <v/>
      </c>
      <c r="S263" s="4" t="str">
        <f>IF(AND(I263="Ja",Inddata!P269=""),"Nej",IF(I263="Ja",Inddata!P269,""))</f>
        <v/>
      </c>
      <c r="T263" s="21" t="str">
        <f>IF(AND(I263="Ja",Inddata!Q269=""),0,IF(I263="Ja",Inddata!Q269,""))</f>
        <v/>
      </c>
      <c r="U263" s="22" t="str">
        <f>IF(AND(I263="Ja",Inddata!R269=""),80,IF(I263="Ja",Inddata!R269,""))</f>
        <v/>
      </c>
    </row>
    <row r="264" spans="1:21" x14ac:dyDescent="0.3">
      <c r="A264" s="4" t="str">
        <f>IF(Inddata!A270="","",Inddata!A270)</f>
        <v/>
      </c>
      <c r="B264" s="4" t="str">
        <f>IF(Inddata!B270="","",Inddata!B270)</f>
        <v/>
      </c>
      <c r="C264" s="4" t="str">
        <f>IF(Inddata!C270="","",Inddata!C270)</f>
        <v/>
      </c>
      <c r="D264" s="4" t="str">
        <f>IF(Inddata!D270="","",Inddata!D270)</f>
        <v/>
      </c>
      <c r="E264" s="4" t="str">
        <f>IF(Inddata!E270="","",Inddata!E270)</f>
        <v/>
      </c>
      <c r="F264" s="4" t="str">
        <f>IF(Inddata!F270="","",Inddata!F270)</f>
        <v/>
      </c>
      <c r="G264" s="20" t="str">
        <f>IF(Inddata!G270=0,"",Inddata!G270)</f>
        <v/>
      </c>
      <c r="H264" s="9" t="str">
        <f>IF(Inddata!H270="","",Inddata!H270)</f>
        <v/>
      </c>
      <c r="I264" s="4" t="str">
        <f t="shared" si="12"/>
        <v>Nej</v>
      </c>
      <c r="J264" s="20" t="str">
        <f t="shared" si="13"/>
        <v/>
      </c>
      <c r="K264" s="9" t="str">
        <f t="shared" si="14"/>
        <v/>
      </c>
      <c r="L264" s="9" t="str">
        <f>IF(AND(I264="Ja",Inddata!I270=""),10,IF(I264="Ja",Inddata!I270,""))</f>
        <v/>
      </c>
      <c r="M264" s="21" t="str">
        <f>IF(AND(I264="Ja",Inddata!J270=""),2,IF(I264="Ja",Inddata!J270,""))</f>
        <v/>
      </c>
      <c r="N264" s="4" t="str">
        <f>IF(AND(I264="Ja",Inddata!K270=""),"Nej",IF(I264="Ja",Inddata!K270,""))</f>
        <v/>
      </c>
      <c r="O264" s="6" t="str">
        <f>IF(AND(I264="Ja",Inddata!L270=""),3.5,IF(I264="Ja",Inddata!L270,""))</f>
        <v/>
      </c>
      <c r="P264" s="6" t="str">
        <f>IF(AND(I264="Ja",Inddata!M270=""),0.5,IF(I264="Ja",Inddata!M270,""))</f>
        <v/>
      </c>
      <c r="Q264" s="21" t="str">
        <f>IF(AND(I264="Ja",Inddata!N270=""),2,IF(I264="Ja",Inddata!N270,""))</f>
        <v/>
      </c>
      <c r="R264" s="4" t="str">
        <f>IF(AND(I264="Ja",Inddata!O270=""),"Nej",IF(I264="Ja",Inddata!O270,""))</f>
        <v/>
      </c>
      <c r="S264" s="4" t="str">
        <f>IF(AND(I264="Ja",Inddata!P270=""),"Nej",IF(I264="Ja",Inddata!P270,""))</f>
        <v/>
      </c>
      <c r="T264" s="21" t="str">
        <f>IF(AND(I264="Ja",Inddata!Q270=""),0,IF(I264="Ja",Inddata!Q270,""))</f>
        <v/>
      </c>
      <c r="U264" s="22" t="str">
        <f>IF(AND(I264="Ja",Inddata!R270=""),80,IF(I264="Ja",Inddata!R270,""))</f>
        <v/>
      </c>
    </row>
    <row r="265" spans="1:21" x14ac:dyDescent="0.3">
      <c r="A265" s="4" t="str">
        <f>IF(Inddata!A271="","",Inddata!A271)</f>
        <v/>
      </c>
      <c r="B265" s="4" t="str">
        <f>IF(Inddata!B271="","",Inddata!B271)</f>
        <v/>
      </c>
      <c r="C265" s="4" t="str">
        <f>IF(Inddata!C271="","",Inddata!C271)</f>
        <v/>
      </c>
      <c r="D265" s="4" t="str">
        <f>IF(Inddata!D271="","",Inddata!D271)</f>
        <v/>
      </c>
      <c r="E265" s="4" t="str">
        <f>IF(Inddata!E271="","",Inddata!E271)</f>
        <v/>
      </c>
      <c r="F265" s="4" t="str">
        <f>IF(Inddata!F271="","",Inddata!F271)</f>
        <v/>
      </c>
      <c r="G265" s="20" t="str">
        <f>IF(Inddata!G271=0,"",Inddata!G271)</f>
        <v/>
      </c>
      <c r="H265" s="9" t="str">
        <f>IF(Inddata!H271="","",Inddata!H271)</f>
        <v/>
      </c>
      <c r="I265" s="4" t="str">
        <f t="shared" si="12"/>
        <v>Nej</v>
      </c>
      <c r="J265" s="20" t="str">
        <f t="shared" si="13"/>
        <v/>
      </c>
      <c r="K265" s="9" t="str">
        <f t="shared" si="14"/>
        <v/>
      </c>
      <c r="L265" s="9" t="str">
        <f>IF(AND(I265="Ja",Inddata!I271=""),10,IF(I265="Ja",Inddata!I271,""))</f>
        <v/>
      </c>
      <c r="M265" s="21" t="str">
        <f>IF(AND(I265="Ja",Inddata!J271=""),2,IF(I265="Ja",Inddata!J271,""))</f>
        <v/>
      </c>
      <c r="N265" s="4" t="str">
        <f>IF(AND(I265="Ja",Inddata!K271=""),"Nej",IF(I265="Ja",Inddata!K271,""))</f>
        <v/>
      </c>
      <c r="O265" s="6" t="str">
        <f>IF(AND(I265="Ja",Inddata!L271=""),3.5,IF(I265="Ja",Inddata!L271,""))</f>
        <v/>
      </c>
      <c r="P265" s="6" t="str">
        <f>IF(AND(I265="Ja",Inddata!M271=""),0.5,IF(I265="Ja",Inddata!M271,""))</f>
        <v/>
      </c>
      <c r="Q265" s="21" t="str">
        <f>IF(AND(I265="Ja",Inddata!N271=""),2,IF(I265="Ja",Inddata!N271,""))</f>
        <v/>
      </c>
      <c r="R265" s="4" t="str">
        <f>IF(AND(I265="Ja",Inddata!O271=""),"Nej",IF(I265="Ja",Inddata!O271,""))</f>
        <v/>
      </c>
      <c r="S265" s="4" t="str">
        <f>IF(AND(I265="Ja",Inddata!P271=""),"Nej",IF(I265="Ja",Inddata!P271,""))</f>
        <v/>
      </c>
      <c r="T265" s="21" t="str">
        <f>IF(AND(I265="Ja",Inddata!Q271=""),0,IF(I265="Ja",Inddata!Q271,""))</f>
        <v/>
      </c>
      <c r="U265" s="22" t="str">
        <f>IF(AND(I265="Ja",Inddata!R271=""),80,IF(I265="Ja",Inddata!R271,""))</f>
        <v/>
      </c>
    </row>
    <row r="266" spans="1:21" x14ac:dyDescent="0.3">
      <c r="A266" s="4" t="str">
        <f>IF(Inddata!A272="","",Inddata!A272)</f>
        <v/>
      </c>
      <c r="B266" s="4" t="str">
        <f>IF(Inddata!B272="","",Inddata!B272)</f>
        <v/>
      </c>
      <c r="C266" s="4" t="str">
        <f>IF(Inddata!C272="","",Inddata!C272)</f>
        <v/>
      </c>
      <c r="D266" s="4" t="str">
        <f>IF(Inddata!D272="","",Inddata!D272)</f>
        <v/>
      </c>
      <c r="E266" s="4" t="str">
        <f>IF(Inddata!E272="","",Inddata!E272)</f>
        <v/>
      </c>
      <c r="F266" s="4" t="str">
        <f>IF(Inddata!F272="","",Inddata!F272)</f>
        <v/>
      </c>
      <c r="G266" s="20" t="str">
        <f>IF(Inddata!G272=0,"",Inddata!G272)</f>
        <v/>
      </c>
      <c r="H266" s="9" t="str">
        <f>IF(Inddata!H272="","",Inddata!H272)</f>
        <v/>
      </c>
      <c r="I266" s="4" t="str">
        <f t="shared" si="12"/>
        <v>Nej</v>
      </c>
      <c r="J266" s="20" t="str">
        <f t="shared" si="13"/>
        <v/>
      </c>
      <c r="K266" s="9" t="str">
        <f t="shared" si="14"/>
        <v/>
      </c>
      <c r="L266" s="9" t="str">
        <f>IF(AND(I266="Ja",Inddata!I272=""),10,IF(I266="Ja",Inddata!I272,""))</f>
        <v/>
      </c>
      <c r="M266" s="21" t="str">
        <f>IF(AND(I266="Ja",Inddata!J272=""),2,IF(I266="Ja",Inddata!J272,""))</f>
        <v/>
      </c>
      <c r="N266" s="4" t="str">
        <f>IF(AND(I266="Ja",Inddata!K272=""),"Nej",IF(I266="Ja",Inddata!K272,""))</f>
        <v/>
      </c>
      <c r="O266" s="6" t="str">
        <f>IF(AND(I266="Ja",Inddata!L272=""),3.5,IF(I266="Ja",Inddata!L272,""))</f>
        <v/>
      </c>
      <c r="P266" s="6" t="str">
        <f>IF(AND(I266="Ja",Inddata!M272=""),0.5,IF(I266="Ja",Inddata!M272,""))</f>
        <v/>
      </c>
      <c r="Q266" s="21" t="str">
        <f>IF(AND(I266="Ja",Inddata!N272=""),2,IF(I266="Ja",Inddata!N272,""))</f>
        <v/>
      </c>
      <c r="R266" s="4" t="str">
        <f>IF(AND(I266="Ja",Inddata!O272=""),"Nej",IF(I266="Ja",Inddata!O272,""))</f>
        <v/>
      </c>
      <c r="S266" s="4" t="str">
        <f>IF(AND(I266="Ja",Inddata!P272=""),"Nej",IF(I266="Ja",Inddata!P272,""))</f>
        <v/>
      </c>
      <c r="T266" s="21" t="str">
        <f>IF(AND(I266="Ja",Inddata!Q272=""),0,IF(I266="Ja",Inddata!Q272,""))</f>
        <v/>
      </c>
      <c r="U266" s="22" t="str">
        <f>IF(AND(I266="Ja",Inddata!R272=""),80,IF(I266="Ja",Inddata!R272,""))</f>
        <v/>
      </c>
    </row>
    <row r="267" spans="1:21" x14ac:dyDescent="0.3">
      <c r="A267" s="4" t="str">
        <f>IF(Inddata!A273="","",Inddata!A273)</f>
        <v/>
      </c>
      <c r="B267" s="4" t="str">
        <f>IF(Inddata!B273="","",Inddata!B273)</f>
        <v/>
      </c>
      <c r="C267" s="4" t="str">
        <f>IF(Inddata!C273="","",Inddata!C273)</f>
        <v/>
      </c>
      <c r="D267" s="4" t="str">
        <f>IF(Inddata!D273="","",Inddata!D273)</f>
        <v/>
      </c>
      <c r="E267" s="4" t="str">
        <f>IF(Inddata!E273="","",Inddata!E273)</f>
        <v/>
      </c>
      <c r="F267" s="4" t="str">
        <f>IF(Inddata!F273="","",Inddata!F273)</f>
        <v/>
      </c>
      <c r="G267" s="20" t="str">
        <f>IF(Inddata!G273=0,"",Inddata!G273)</f>
        <v/>
      </c>
      <c r="H267" s="9" t="str">
        <f>IF(Inddata!H273="","",Inddata!H273)</f>
        <v/>
      </c>
      <c r="I267" s="4" t="str">
        <f t="shared" si="12"/>
        <v>Nej</v>
      </c>
      <c r="J267" s="20" t="str">
        <f t="shared" si="13"/>
        <v/>
      </c>
      <c r="K267" s="9" t="str">
        <f t="shared" si="14"/>
        <v/>
      </c>
      <c r="L267" s="9" t="str">
        <f>IF(AND(I267="Ja",Inddata!I273=""),10,IF(I267="Ja",Inddata!I273,""))</f>
        <v/>
      </c>
      <c r="M267" s="21" t="str">
        <f>IF(AND(I267="Ja",Inddata!J273=""),2,IF(I267="Ja",Inddata!J273,""))</f>
        <v/>
      </c>
      <c r="N267" s="4" t="str">
        <f>IF(AND(I267="Ja",Inddata!K273=""),"Nej",IF(I267="Ja",Inddata!K273,""))</f>
        <v/>
      </c>
      <c r="O267" s="6" t="str">
        <f>IF(AND(I267="Ja",Inddata!L273=""),3.5,IF(I267="Ja",Inddata!L273,""))</f>
        <v/>
      </c>
      <c r="P267" s="6" t="str">
        <f>IF(AND(I267="Ja",Inddata!M273=""),0.5,IF(I267="Ja",Inddata!M273,""))</f>
        <v/>
      </c>
      <c r="Q267" s="21" t="str">
        <f>IF(AND(I267="Ja",Inddata!N273=""),2,IF(I267="Ja",Inddata!N273,""))</f>
        <v/>
      </c>
      <c r="R267" s="4" t="str">
        <f>IF(AND(I267="Ja",Inddata!O273=""),"Nej",IF(I267="Ja",Inddata!O273,""))</f>
        <v/>
      </c>
      <c r="S267" s="4" t="str">
        <f>IF(AND(I267="Ja",Inddata!P273=""),"Nej",IF(I267="Ja",Inddata!P273,""))</f>
        <v/>
      </c>
      <c r="T267" s="21" t="str">
        <f>IF(AND(I267="Ja",Inddata!Q273=""),0,IF(I267="Ja",Inddata!Q273,""))</f>
        <v/>
      </c>
      <c r="U267" s="22" t="str">
        <f>IF(AND(I267="Ja",Inddata!R273=""),80,IF(I267="Ja",Inddata!R273,""))</f>
        <v/>
      </c>
    </row>
    <row r="268" spans="1:21" x14ac:dyDescent="0.3">
      <c r="A268" s="4" t="str">
        <f>IF(Inddata!A274="","",Inddata!A274)</f>
        <v/>
      </c>
      <c r="B268" s="4" t="str">
        <f>IF(Inddata!B274="","",Inddata!B274)</f>
        <v/>
      </c>
      <c r="C268" s="4" t="str">
        <f>IF(Inddata!C274="","",Inddata!C274)</f>
        <v/>
      </c>
      <c r="D268" s="4" t="str">
        <f>IF(Inddata!D274="","",Inddata!D274)</f>
        <v/>
      </c>
      <c r="E268" s="4" t="str">
        <f>IF(Inddata!E274="","",Inddata!E274)</f>
        <v/>
      </c>
      <c r="F268" s="4" t="str">
        <f>IF(Inddata!F274="","",Inddata!F274)</f>
        <v/>
      </c>
      <c r="G268" s="20" t="str">
        <f>IF(Inddata!G274=0,"",Inddata!G274)</f>
        <v/>
      </c>
      <c r="H268" s="9" t="str">
        <f>IF(Inddata!H274="","",Inddata!H274)</f>
        <v/>
      </c>
      <c r="I268" s="4" t="str">
        <f t="shared" si="12"/>
        <v>Nej</v>
      </c>
      <c r="J268" s="20" t="str">
        <f t="shared" si="13"/>
        <v/>
      </c>
      <c r="K268" s="9" t="str">
        <f t="shared" si="14"/>
        <v/>
      </c>
      <c r="L268" s="9" t="str">
        <f>IF(AND(I268="Ja",Inddata!I274=""),10,IF(I268="Ja",Inddata!I274,""))</f>
        <v/>
      </c>
      <c r="M268" s="21" t="str">
        <f>IF(AND(I268="Ja",Inddata!J274=""),2,IF(I268="Ja",Inddata!J274,""))</f>
        <v/>
      </c>
      <c r="N268" s="4" t="str">
        <f>IF(AND(I268="Ja",Inddata!K274=""),"Nej",IF(I268="Ja",Inddata!K274,""))</f>
        <v/>
      </c>
      <c r="O268" s="6" t="str">
        <f>IF(AND(I268="Ja",Inddata!L274=""),3.5,IF(I268="Ja",Inddata!L274,""))</f>
        <v/>
      </c>
      <c r="P268" s="6" t="str">
        <f>IF(AND(I268="Ja",Inddata!M274=""),0.5,IF(I268="Ja",Inddata!M274,""))</f>
        <v/>
      </c>
      <c r="Q268" s="21" t="str">
        <f>IF(AND(I268="Ja",Inddata!N274=""),2,IF(I268="Ja",Inddata!N274,""))</f>
        <v/>
      </c>
      <c r="R268" s="4" t="str">
        <f>IF(AND(I268="Ja",Inddata!O274=""),"Nej",IF(I268="Ja",Inddata!O274,""))</f>
        <v/>
      </c>
      <c r="S268" s="4" t="str">
        <f>IF(AND(I268="Ja",Inddata!P274=""),"Nej",IF(I268="Ja",Inddata!P274,""))</f>
        <v/>
      </c>
      <c r="T268" s="21" t="str">
        <f>IF(AND(I268="Ja",Inddata!Q274=""),0,IF(I268="Ja",Inddata!Q274,""))</f>
        <v/>
      </c>
      <c r="U268" s="22" t="str">
        <f>IF(AND(I268="Ja",Inddata!R274=""),80,IF(I268="Ja",Inddata!R274,""))</f>
        <v/>
      </c>
    </row>
    <row r="269" spans="1:21" x14ac:dyDescent="0.3">
      <c r="A269" s="4" t="str">
        <f>IF(Inddata!A275="","",Inddata!A275)</f>
        <v/>
      </c>
      <c r="B269" s="4" t="str">
        <f>IF(Inddata!B275="","",Inddata!B275)</f>
        <v/>
      </c>
      <c r="C269" s="4" t="str">
        <f>IF(Inddata!C275="","",Inddata!C275)</f>
        <v/>
      </c>
      <c r="D269" s="4" t="str">
        <f>IF(Inddata!D275="","",Inddata!D275)</f>
        <v/>
      </c>
      <c r="E269" s="4" t="str">
        <f>IF(Inddata!E275="","",Inddata!E275)</f>
        <v/>
      </c>
      <c r="F269" s="4" t="str">
        <f>IF(Inddata!F275="","",Inddata!F275)</f>
        <v/>
      </c>
      <c r="G269" s="20" t="str">
        <f>IF(Inddata!G275=0,"",Inddata!G275)</f>
        <v/>
      </c>
      <c r="H269" s="9" t="str">
        <f>IF(Inddata!H275="","",Inddata!H275)</f>
        <v/>
      </c>
      <c r="I269" s="4" t="str">
        <f t="shared" si="12"/>
        <v>Nej</v>
      </c>
      <c r="J269" s="20" t="str">
        <f t="shared" si="13"/>
        <v/>
      </c>
      <c r="K269" s="9" t="str">
        <f t="shared" si="14"/>
        <v/>
      </c>
      <c r="L269" s="9" t="str">
        <f>IF(AND(I269="Ja",Inddata!I275=""),10,IF(I269="Ja",Inddata!I275,""))</f>
        <v/>
      </c>
      <c r="M269" s="21" t="str">
        <f>IF(AND(I269="Ja",Inddata!J275=""),2,IF(I269="Ja",Inddata!J275,""))</f>
        <v/>
      </c>
      <c r="N269" s="4" t="str">
        <f>IF(AND(I269="Ja",Inddata!K275=""),"Nej",IF(I269="Ja",Inddata!K275,""))</f>
        <v/>
      </c>
      <c r="O269" s="6" t="str">
        <f>IF(AND(I269="Ja",Inddata!L275=""),3.5,IF(I269="Ja",Inddata!L275,""))</f>
        <v/>
      </c>
      <c r="P269" s="6" t="str">
        <f>IF(AND(I269="Ja",Inddata!M275=""),0.5,IF(I269="Ja",Inddata!M275,""))</f>
        <v/>
      </c>
      <c r="Q269" s="21" t="str">
        <f>IF(AND(I269="Ja",Inddata!N275=""),2,IF(I269="Ja",Inddata!N275,""))</f>
        <v/>
      </c>
      <c r="R269" s="4" t="str">
        <f>IF(AND(I269="Ja",Inddata!O275=""),"Nej",IF(I269="Ja",Inddata!O275,""))</f>
        <v/>
      </c>
      <c r="S269" s="4" t="str">
        <f>IF(AND(I269="Ja",Inddata!P275=""),"Nej",IF(I269="Ja",Inddata!P275,""))</f>
        <v/>
      </c>
      <c r="T269" s="21" t="str">
        <f>IF(AND(I269="Ja",Inddata!Q275=""),0,IF(I269="Ja",Inddata!Q275,""))</f>
        <v/>
      </c>
      <c r="U269" s="22" t="str">
        <f>IF(AND(I269="Ja",Inddata!R275=""),80,IF(I269="Ja",Inddata!R275,""))</f>
        <v/>
      </c>
    </row>
    <row r="270" spans="1:21" x14ac:dyDescent="0.3">
      <c r="A270" s="4" t="str">
        <f>IF(Inddata!A276="","",Inddata!A276)</f>
        <v/>
      </c>
      <c r="B270" s="4" t="str">
        <f>IF(Inddata!B276="","",Inddata!B276)</f>
        <v/>
      </c>
      <c r="C270" s="4" t="str">
        <f>IF(Inddata!C276="","",Inddata!C276)</f>
        <v/>
      </c>
      <c r="D270" s="4" t="str">
        <f>IF(Inddata!D276="","",Inddata!D276)</f>
        <v/>
      </c>
      <c r="E270" s="4" t="str">
        <f>IF(Inddata!E276="","",Inddata!E276)</f>
        <v/>
      </c>
      <c r="F270" s="4" t="str">
        <f>IF(Inddata!F276="","",Inddata!F276)</f>
        <v/>
      </c>
      <c r="G270" s="20" t="str">
        <f>IF(Inddata!G276=0,"",Inddata!G276)</f>
        <v/>
      </c>
      <c r="H270" s="9" t="str">
        <f>IF(Inddata!H276="","",Inddata!H276)</f>
        <v/>
      </c>
      <c r="I270" s="4" t="str">
        <f t="shared" si="12"/>
        <v>Nej</v>
      </c>
      <c r="J270" s="20" t="str">
        <f t="shared" si="13"/>
        <v/>
      </c>
      <c r="K270" s="9" t="str">
        <f t="shared" si="14"/>
        <v/>
      </c>
      <c r="L270" s="9" t="str">
        <f>IF(AND(I270="Ja",Inddata!I276=""),10,IF(I270="Ja",Inddata!I276,""))</f>
        <v/>
      </c>
      <c r="M270" s="21" t="str">
        <f>IF(AND(I270="Ja",Inddata!J276=""),2,IF(I270="Ja",Inddata!J276,""))</f>
        <v/>
      </c>
      <c r="N270" s="4" t="str">
        <f>IF(AND(I270="Ja",Inddata!K276=""),"Nej",IF(I270="Ja",Inddata!K276,""))</f>
        <v/>
      </c>
      <c r="O270" s="6" t="str">
        <f>IF(AND(I270="Ja",Inddata!L276=""),3.5,IF(I270="Ja",Inddata!L276,""))</f>
        <v/>
      </c>
      <c r="P270" s="6" t="str">
        <f>IF(AND(I270="Ja",Inddata!M276=""),0.5,IF(I270="Ja",Inddata!M276,""))</f>
        <v/>
      </c>
      <c r="Q270" s="21" t="str">
        <f>IF(AND(I270="Ja",Inddata!N276=""),2,IF(I270="Ja",Inddata!N276,""))</f>
        <v/>
      </c>
      <c r="R270" s="4" t="str">
        <f>IF(AND(I270="Ja",Inddata!O276=""),"Nej",IF(I270="Ja",Inddata!O276,""))</f>
        <v/>
      </c>
      <c r="S270" s="4" t="str">
        <f>IF(AND(I270="Ja",Inddata!P276=""),"Nej",IF(I270="Ja",Inddata!P276,""))</f>
        <v/>
      </c>
      <c r="T270" s="21" t="str">
        <f>IF(AND(I270="Ja",Inddata!Q276=""),0,IF(I270="Ja",Inddata!Q276,""))</f>
        <v/>
      </c>
      <c r="U270" s="22" t="str">
        <f>IF(AND(I270="Ja",Inddata!R276=""),80,IF(I270="Ja",Inddata!R276,""))</f>
        <v/>
      </c>
    </row>
    <row r="271" spans="1:21" x14ac:dyDescent="0.3">
      <c r="A271" s="4" t="str">
        <f>IF(Inddata!A277="","",Inddata!A277)</f>
        <v/>
      </c>
      <c r="B271" s="4" t="str">
        <f>IF(Inddata!B277="","",Inddata!B277)</f>
        <v/>
      </c>
      <c r="C271" s="4" t="str">
        <f>IF(Inddata!C277="","",Inddata!C277)</f>
        <v/>
      </c>
      <c r="D271" s="4" t="str">
        <f>IF(Inddata!D277="","",Inddata!D277)</f>
        <v/>
      </c>
      <c r="E271" s="4" t="str">
        <f>IF(Inddata!E277="","",Inddata!E277)</f>
        <v/>
      </c>
      <c r="F271" s="4" t="str">
        <f>IF(Inddata!F277="","",Inddata!F277)</f>
        <v/>
      </c>
      <c r="G271" s="20" t="str">
        <f>IF(Inddata!G277=0,"",Inddata!G277)</f>
        <v/>
      </c>
      <c r="H271" s="9" t="str">
        <f>IF(Inddata!H277="","",Inddata!H277)</f>
        <v/>
      </c>
      <c r="I271" s="4" t="str">
        <f t="shared" si="12"/>
        <v>Nej</v>
      </c>
      <c r="J271" s="20" t="str">
        <f t="shared" si="13"/>
        <v/>
      </c>
      <c r="K271" s="9" t="str">
        <f t="shared" si="14"/>
        <v/>
      </c>
      <c r="L271" s="9" t="str">
        <f>IF(AND(I271="Ja",Inddata!I277=""),10,IF(I271="Ja",Inddata!I277,""))</f>
        <v/>
      </c>
      <c r="M271" s="21" t="str">
        <f>IF(AND(I271="Ja",Inddata!J277=""),2,IF(I271="Ja",Inddata!J277,""))</f>
        <v/>
      </c>
      <c r="N271" s="4" t="str">
        <f>IF(AND(I271="Ja",Inddata!K277=""),"Nej",IF(I271="Ja",Inddata!K277,""))</f>
        <v/>
      </c>
      <c r="O271" s="6" t="str">
        <f>IF(AND(I271="Ja",Inddata!L277=""),3.5,IF(I271="Ja",Inddata!L277,""))</f>
        <v/>
      </c>
      <c r="P271" s="6" t="str">
        <f>IF(AND(I271="Ja",Inddata!M277=""),0.5,IF(I271="Ja",Inddata!M277,""))</f>
        <v/>
      </c>
      <c r="Q271" s="21" t="str">
        <f>IF(AND(I271="Ja",Inddata!N277=""),2,IF(I271="Ja",Inddata!N277,""))</f>
        <v/>
      </c>
      <c r="R271" s="4" t="str">
        <f>IF(AND(I271="Ja",Inddata!O277=""),"Nej",IF(I271="Ja",Inddata!O277,""))</f>
        <v/>
      </c>
      <c r="S271" s="4" t="str">
        <f>IF(AND(I271="Ja",Inddata!P277=""),"Nej",IF(I271="Ja",Inddata!P277,""))</f>
        <v/>
      </c>
      <c r="T271" s="21" t="str">
        <f>IF(AND(I271="Ja",Inddata!Q277=""),0,IF(I271="Ja",Inddata!Q277,""))</f>
        <v/>
      </c>
      <c r="U271" s="22" t="str">
        <f>IF(AND(I271="Ja",Inddata!R277=""),80,IF(I271="Ja",Inddata!R277,""))</f>
        <v/>
      </c>
    </row>
    <row r="272" spans="1:21" x14ac:dyDescent="0.3">
      <c r="A272" s="4" t="str">
        <f>IF(Inddata!A278="","",Inddata!A278)</f>
        <v/>
      </c>
      <c r="B272" s="4" t="str">
        <f>IF(Inddata!B278="","",Inddata!B278)</f>
        <v/>
      </c>
      <c r="C272" s="4" t="str">
        <f>IF(Inddata!C278="","",Inddata!C278)</f>
        <v/>
      </c>
      <c r="D272" s="4" t="str">
        <f>IF(Inddata!D278="","",Inddata!D278)</f>
        <v/>
      </c>
      <c r="E272" s="4" t="str">
        <f>IF(Inddata!E278="","",Inddata!E278)</f>
        <v/>
      </c>
      <c r="F272" s="4" t="str">
        <f>IF(Inddata!F278="","",Inddata!F278)</f>
        <v/>
      </c>
      <c r="G272" s="20" t="str">
        <f>IF(Inddata!G278=0,"",Inddata!G278)</f>
        <v/>
      </c>
      <c r="H272" s="9" t="str">
        <f>IF(Inddata!H278="","",Inddata!H278)</f>
        <v/>
      </c>
      <c r="I272" s="4" t="str">
        <f t="shared" si="12"/>
        <v>Nej</v>
      </c>
      <c r="J272" s="20" t="str">
        <f t="shared" si="13"/>
        <v/>
      </c>
      <c r="K272" s="9" t="str">
        <f t="shared" si="14"/>
        <v/>
      </c>
      <c r="L272" s="9" t="str">
        <f>IF(AND(I272="Ja",Inddata!I278=""),10,IF(I272="Ja",Inddata!I278,""))</f>
        <v/>
      </c>
      <c r="M272" s="21" t="str">
        <f>IF(AND(I272="Ja",Inddata!J278=""),2,IF(I272="Ja",Inddata!J278,""))</f>
        <v/>
      </c>
      <c r="N272" s="4" t="str">
        <f>IF(AND(I272="Ja",Inddata!K278=""),"Nej",IF(I272="Ja",Inddata!K278,""))</f>
        <v/>
      </c>
      <c r="O272" s="6" t="str">
        <f>IF(AND(I272="Ja",Inddata!L278=""),3.5,IF(I272="Ja",Inddata!L278,""))</f>
        <v/>
      </c>
      <c r="P272" s="6" t="str">
        <f>IF(AND(I272="Ja",Inddata!M278=""),0.5,IF(I272="Ja",Inddata!M278,""))</f>
        <v/>
      </c>
      <c r="Q272" s="21" t="str">
        <f>IF(AND(I272="Ja",Inddata!N278=""),2,IF(I272="Ja",Inddata!N278,""))</f>
        <v/>
      </c>
      <c r="R272" s="4" t="str">
        <f>IF(AND(I272="Ja",Inddata!O278=""),"Nej",IF(I272="Ja",Inddata!O278,""))</f>
        <v/>
      </c>
      <c r="S272" s="4" t="str">
        <f>IF(AND(I272="Ja",Inddata!P278=""),"Nej",IF(I272="Ja",Inddata!P278,""))</f>
        <v/>
      </c>
      <c r="T272" s="21" t="str">
        <f>IF(AND(I272="Ja",Inddata!Q278=""),0,IF(I272="Ja",Inddata!Q278,""))</f>
        <v/>
      </c>
      <c r="U272" s="22" t="str">
        <f>IF(AND(I272="Ja",Inddata!R278=""),80,IF(I272="Ja",Inddata!R278,""))</f>
        <v/>
      </c>
    </row>
    <row r="273" spans="1:21" x14ac:dyDescent="0.3">
      <c r="A273" s="4" t="str">
        <f>IF(Inddata!A279="","",Inddata!A279)</f>
        <v/>
      </c>
      <c r="B273" s="4" t="str">
        <f>IF(Inddata!B279="","",Inddata!B279)</f>
        <v/>
      </c>
      <c r="C273" s="4" t="str">
        <f>IF(Inddata!C279="","",Inddata!C279)</f>
        <v/>
      </c>
      <c r="D273" s="4" t="str">
        <f>IF(Inddata!D279="","",Inddata!D279)</f>
        <v/>
      </c>
      <c r="E273" s="4" t="str">
        <f>IF(Inddata!E279="","",Inddata!E279)</f>
        <v/>
      </c>
      <c r="F273" s="4" t="str">
        <f>IF(Inddata!F279="","",Inddata!F279)</f>
        <v/>
      </c>
      <c r="G273" s="20" t="str">
        <f>IF(Inddata!G279=0,"",Inddata!G279)</f>
        <v/>
      </c>
      <c r="H273" s="9" t="str">
        <f>IF(Inddata!H279="","",Inddata!H279)</f>
        <v/>
      </c>
      <c r="I273" s="4" t="str">
        <f t="shared" si="12"/>
        <v>Nej</v>
      </c>
      <c r="J273" s="20" t="str">
        <f t="shared" si="13"/>
        <v/>
      </c>
      <c r="K273" s="9" t="str">
        <f t="shared" si="14"/>
        <v/>
      </c>
      <c r="L273" s="9" t="str">
        <f>IF(AND(I273="Ja",Inddata!I279=""),10,IF(I273="Ja",Inddata!I279,""))</f>
        <v/>
      </c>
      <c r="M273" s="21" t="str">
        <f>IF(AND(I273="Ja",Inddata!J279=""),2,IF(I273="Ja",Inddata!J279,""))</f>
        <v/>
      </c>
      <c r="N273" s="4" t="str">
        <f>IF(AND(I273="Ja",Inddata!K279=""),"Nej",IF(I273="Ja",Inddata!K279,""))</f>
        <v/>
      </c>
      <c r="O273" s="6" t="str">
        <f>IF(AND(I273="Ja",Inddata!L279=""),3.5,IF(I273="Ja",Inddata!L279,""))</f>
        <v/>
      </c>
      <c r="P273" s="6" t="str">
        <f>IF(AND(I273="Ja",Inddata!M279=""),0.5,IF(I273="Ja",Inddata!M279,""))</f>
        <v/>
      </c>
      <c r="Q273" s="21" t="str">
        <f>IF(AND(I273="Ja",Inddata!N279=""),2,IF(I273="Ja",Inddata!N279,""))</f>
        <v/>
      </c>
      <c r="R273" s="4" t="str">
        <f>IF(AND(I273="Ja",Inddata!O279=""),"Nej",IF(I273="Ja",Inddata!O279,""))</f>
        <v/>
      </c>
      <c r="S273" s="4" t="str">
        <f>IF(AND(I273="Ja",Inddata!P279=""),"Nej",IF(I273="Ja",Inddata!P279,""))</f>
        <v/>
      </c>
      <c r="T273" s="21" t="str">
        <f>IF(AND(I273="Ja",Inddata!Q279=""),0,IF(I273="Ja",Inddata!Q279,""))</f>
        <v/>
      </c>
      <c r="U273" s="22" t="str">
        <f>IF(AND(I273="Ja",Inddata!R279=""),80,IF(I273="Ja",Inddata!R279,""))</f>
        <v/>
      </c>
    </row>
    <row r="274" spans="1:21" x14ac:dyDescent="0.3">
      <c r="A274" s="4" t="str">
        <f>IF(Inddata!A280="","",Inddata!A280)</f>
        <v/>
      </c>
      <c r="B274" s="4" t="str">
        <f>IF(Inddata!B280="","",Inddata!B280)</f>
        <v/>
      </c>
      <c r="C274" s="4" t="str">
        <f>IF(Inddata!C280="","",Inddata!C280)</f>
        <v/>
      </c>
      <c r="D274" s="4" t="str">
        <f>IF(Inddata!D280="","",Inddata!D280)</f>
        <v/>
      </c>
      <c r="E274" s="4" t="str">
        <f>IF(Inddata!E280="","",Inddata!E280)</f>
        <v/>
      </c>
      <c r="F274" s="4" t="str">
        <f>IF(Inddata!F280="","",Inddata!F280)</f>
        <v/>
      </c>
      <c r="G274" s="20" t="str">
        <f>IF(Inddata!G280=0,"",Inddata!G280)</f>
        <v/>
      </c>
      <c r="H274" s="9" t="str">
        <f>IF(Inddata!H280="","",Inddata!H280)</f>
        <v/>
      </c>
      <c r="I274" s="4" t="str">
        <f t="shared" si="12"/>
        <v>Nej</v>
      </c>
      <c r="J274" s="20" t="str">
        <f t="shared" si="13"/>
        <v/>
      </c>
      <c r="K274" s="9" t="str">
        <f t="shared" si="14"/>
        <v/>
      </c>
      <c r="L274" s="9" t="str">
        <f>IF(AND(I274="Ja",Inddata!I280=""),10,IF(I274="Ja",Inddata!I280,""))</f>
        <v/>
      </c>
      <c r="M274" s="21" t="str">
        <f>IF(AND(I274="Ja",Inddata!J280=""),2,IF(I274="Ja",Inddata!J280,""))</f>
        <v/>
      </c>
      <c r="N274" s="4" t="str">
        <f>IF(AND(I274="Ja",Inddata!K280=""),"Nej",IF(I274="Ja",Inddata!K280,""))</f>
        <v/>
      </c>
      <c r="O274" s="6" t="str">
        <f>IF(AND(I274="Ja",Inddata!L280=""),3.5,IF(I274="Ja",Inddata!L280,""))</f>
        <v/>
      </c>
      <c r="P274" s="6" t="str">
        <f>IF(AND(I274="Ja",Inddata!M280=""),0.5,IF(I274="Ja",Inddata!M280,""))</f>
        <v/>
      </c>
      <c r="Q274" s="21" t="str">
        <f>IF(AND(I274="Ja",Inddata!N280=""),2,IF(I274="Ja",Inddata!N280,""))</f>
        <v/>
      </c>
      <c r="R274" s="4" t="str">
        <f>IF(AND(I274="Ja",Inddata!O280=""),"Nej",IF(I274="Ja",Inddata!O280,""))</f>
        <v/>
      </c>
      <c r="S274" s="4" t="str">
        <f>IF(AND(I274="Ja",Inddata!P280=""),"Nej",IF(I274="Ja",Inddata!P280,""))</f>
        <v/>
      </c>
      <c r="T274" s="21" t="str">
        <f>IF(AND(I274="Ja",Inddata!Q280=""),0,IF(I274="Ja",Inddata!Q280,""))</f>
        <v/>
      </c>
      <c r="U274" s="22" t="str">
        <f>IF(AND(I274="Ja",Inddata!R280=""),80,IF(I274="Ja",Inddata!R280,""))</f>
        <v/>
      </c>
    </row>
    <row r="275" spans="1:21" x14ac:dyDescent="0.3">
      <c r="A275" s="4" t="str">
        <f>IF(Inddata!A281="","",Inddata!A281)</f>
        <v/>
      </c>
      <c r="B275" s="4" t="str">
        <f>IF(Inddata!B281="","",Inddata!B281)</f>
        <v/>
      </c>
      <c r="C275" s="4" t="str">
        <f>IF(Inddata!C281="","",Inddata!C281)</f>
        <v/>
      </c>
      <c r="D275" s="4" t="str">
        <f>IF(Inddata!D281="","",Inddata!D281)</f>
        <v/>
      </c>
      <c r="E275" s="4" t="str">
        <f>IF(Inddata!E281="","",Inddata!E281)</f>
        <v/>
      </c>
      <c r="F275" s="4" t="str">
        <f>IF(Inddata!F281="","",Inddata!F281)</f>
        <v/>
      </c>
      <c r="G275" s="20" t="str">
        <f>IF(Inddata!G281=0,"",Inddata!G281)</f>
        <v/>
      </c>
      <c r="H275" s="9" t="str">
        <f>IF(Inddata!H281="","",Inddata!H281)</f>
        <v/>
      </c>
      <c r="I275" s="4" t="str">
        <f t="shared" si="12"/>
        <v>Nej</v>
      </c>
      <c r="J275" s="20" t="str">
        <f t="shared" si="13"/>
        <v/>
      </c>
      <c r="K275" s="9" t="str">
        <f t="shared" si="14"/>
        <v/>
      </c>
      <c r="L275" s="9" t="str">
        <f>IF(AND(I275="Ja",Inddata!I281=""),10,IF(I275="Ja",Inddata!I281,""))</f>
        <v/>
      </c>
      <c r="M275" s="21" t="str">
        <f>IF(AND(I275="Ja",Inddata!J281=""),2,IF(I275="Ja",Inddata!J281,""))</f>
        <v/>
      </c>
      <c r="N275" s="4" t="str">
        <f>IF(AND(I275="Ja",Inddata!K281=""),"Nej",IF(I275="Ja",Inddata!K281,""))</f>
        <v/>
      </c>
      <c r="O275" s="6" t="str">
        <f>IF(AND(I275="Ja",Inddata!L281=""),3.5,IF(I275="Ja",Inddata!L281,""))</f>
        <v/>
      </c>
      <c r="P275" s="6" t="str">
        <f>IF(AND(I275="Ja",Inddata!M281=""),0.5,IF(I275="Ja",Inddata!M281,""))</f>
        <v/>
      </c>
      <c r="Q275" s="21" t="str">
        <f>IF(AND(I275="Ja",Inddata!N281=""),2,IF(I275="Ja",Inddata!N281,""))</f>
        <v/>
      </c>
      <c r="R275" s="4" t="str">
        <f>IF(AND(I275="Ja",Inddata!O281=""),"Nej",IF(I275="Ja",Inddata!O281,""))</f>
        <v/>
      </c>
      <c r="S275" s="4" t="str">
        <f>IF(AND(I275="Ja",Inddata!P281=""),"Nej",IF(I275="Ja",Inddata!P281,""))</f>
        <v/>
      </c>
      <c r="T275" s="21" t="str">
        <f>IF(AND(I275="Ja",Inddata!Q281=""),0,IF(I275="Ja",Inddata!Q281,""))</f>
        <v/>
      </c>
      <c r="U275" s="22" t="str">
        <f>IF(AND(I275="Ja",Inddata!R281=""),80,IF(I275="Ja",Inddata!R281,""))</f>
        <v/>
      </c>
    </row>
    <row r="276" spans="1:21" x14ac:dyDescent="0.3">
      <c r="A276" s="4" t="str">
        <f>IF(Inddata!A282="","",Inddata!A282)</f>
        <v/>
      </c>
      <c r="B276" s="4" t="str">
        <f>IF(Inddata!B282="","",Inddata!B282)</f>
        <v/>
      </c>
      <c r="C276" s="4" t="str">
        <f>IF(Inddata!C282="","",Inddata!C282)</f>
        <v/>
      </c>
      <c r="D276" s="4" t="str">
        <f>IF(Inddata!D282="","",Inddata!D282)</f>
        <v/>
      </c>
      <c r="E276" s="4" t="str">
        <f>IF(Inddata!E282="","",Inddata!E282)</f>
        <v/>
      </c>
      <c r="F276" s="4" t="str">
        <f>IF(Inddata!F282="","",Inddata!F282)</f>
        <v/>
      </c>
      <c r="G276" s="20" t="str">
        <f>IF(Inddata!G282=0,"",Inddata!G282)</f>
        <v/>
      </c>
      <c r="H276" s="9" t="str">
        <f>IF(Inddata!H282="","",Inddata!H282)</f>
        <v/>
      </c>
      <c r="I276" s="4" t="str">
        <f t="shared" si="12"/>
        <v>Nej</v>
      </c>
      <c r="J276" s="20" t="str">
        <f t="shared" si="13"/>
        <v/>
      </c>
      <c r="K276" s="9" t="str">
        <f t="shared" si="14"/>
        <v/>
      </c>
      <c r="L276" s="9" t="str">
        <f>IF(AND(I276="Ja",Inddata!I282=""),10,IF(I276="Ja",Inddata!I282,""))</f>
        <v/>
      </c>
      <c r="M276" s="21" t="str">
        <f>IF(AND(I276="Ja",Inddata!J282=""),2,IF(I276="Ja",Inddata!J282,""))</f>
        <v/>
      </c>
      <c r="N276" s="4" t="str">
        <f>IF(AND(I276="Ja",Inddata!K282=""),"Nej",IF(I276="Ja",Inddata!K282,""))</f>
        <v/>
      </c>
      <c r="O276" s="6" t="str">
        <f>IF(AND(I276="Ja",Inddata!L282=""),3.5,IF(I276="Ja",Inddata!L282,""))</f>
        <v/>
      </c>
      <c r="P276" s="6" t="str">
        <f>IF(AND(I276="Ja",Inddata!M282=""),0.5,IF(I276="Ja",Inddata!M282,""))</f>
        <v/>
      </c>
      <c r="Q276" s="21" t="str">
        <f>IF(AND(I276="Ja",Inddata!N282=""),2,IF(I276="Ja",Inddata!N282,""))</f>
        <v/>
      </c>
      <c r="R276" s="4" t="str">
        <f>IF(AND(I276="Ja",Inddata!O282=""),"Nej",IF(I276="Ja",Inddata!O282,""))</f>
        <v/>
      </c>
      <c r="S276" s="4" t="str">
        <f>IF(AND(I276="Ja",Inddata!P282=""),"Nej",IF(I276="Ja",Inddata!P282,""))</f>
        <v/>
      </c>
      <c r="T276" s="21" t="str">
        <f>IF(AND(I276="Ja",Inddata!Q282=""),0,IF(I276="Ja",Inddata!Q282,""))</f>
        <v/>
      </c>
      <c r="U276" s="22" t="str">
        <f>IF(AND(I276="Ja",Inddata!R282=""),80,IF(I276="Ja",Inddata!R282,""))</f>
        <v/>
      </c>
    </row>
    <row r="277" spans="1:21" x14ac:dyDescent="0.3">
      <c r="A277" s="4" t="str">
        <f>IF(Inddata!A283="","",Inddata!A283)</f>
        <v/>
      </c>
      <c r="B277" s="4" t="str">
        <f>IF(Inddata!B283="","",Inddata!B283)</f>
        <v/>
      </c>
      <c r="C277" s="4" t="str">
        <f>IF(Inddata!C283="","",Inddata!C283)</f>
        <v/>
      </c>
      <c r="D277" s="4" t="str">
        <f>IF(Inddata!D283="","",Inddata!D283)</f>
        <v/>
      </c>
      <c r="E277" s="4" t="str">
        <f>IF(Inddata!E283="","",Inddata!E283)</f>
        <v/>
      </c>
      <c r="F277" s="4" t="str">
        <f>IF(Inddata!F283="","",Inddata!F283)</f>
        <v/>
      </c>
      <c r="G277" s="20" t="str">
        <f>IF(Inddata!G283=0,"",Inddata!G283)</f>
        <v/>
      </c>
      <c r="H277" s="9" t="str">
        <f>IF(Inddata!H283="","",Inddata!H283)</f>
        <v/>
      </c>
      <c r="I277" s="4" t="str">
        <f t="shared" si="12"/>
        <v>Nej</v>
      </c>
      <c r="J277" s="20" t="str">
        <f t="shared" si="13"/>
        <v/>
      </c>
      <c r="K277" s="9" t="str">
        <f t="shared" si="14"/>
        <v/>
      </c>
      <c r="L277" s="9" t="str">
        <f>IF(AND(I277="Ja",Inddata!I283=""),10,IF(I277="Ja",Inddata!I283,""))</f>
        <v/>
      </c>
      <c r="M277" s="21" t="str">
        <f>IF(AND(I277="Ja",Inddata!J283=""),2,IF(I277="Ja",Inddata!J283,""))</f>
        <v/>
      </c>
      <c r="N277" s="4" t="str">
        <f>IF(AND(I277="Ja",Inddata!K283=""),"Nej",IF(I277="Ja",Inddata!K283,""))</f>
        <v/>
      </c>
      <c r="O277" s="6" t="str">
        <f>IF(AND(I277="Ja",Inddata!L283=""),3.5,IF(I277="Ja",Inddata!L283,""))</f>
        <v/>
      </c>
      <c r="P277" s="6" t="str">
        <f>IF(AND(I277="Ja",Inddata!M283=""),0.5,IF(I277="Ja",Inddata!M283,""))</f>
        <v/>
      </c>
      <c r="Q277" s="21" t="str">
        <f>IF(AND(I277="Ja",Inddata!N283=""),2,IF(I277="Ja",Inddata!N283,""))</f>
        <v/>
      </c>
      <c r="R277" s="4" t="str">
        <f>IF(AND(I277="Ja",Inddata!O283=""),"Nej",IF(I277="Ja",Inddata!O283,""))</f>
        <v/>
      </c>
      <c r="S277" s="4" t="str">
        <f>IF(AND(I277="Ja",Inddata!P283=""),"Nej",IF(I277="Ja",Inddata!P283,""))</f>
        <v/>
      </c>
      <c r="T277" s="21" t="str">
        <f>IF(AND(I277="Ja",Inddata!Q283=""),0,IF(I277="Ja",Inddata!Q283,""))</f>
        <v/>
      </c>
      <c r="U277" s="22" t="str">
        <f>IF(AND(I277="Ja",Inddata!R283=""),80,IF(I277="Ja",Inddata!R283,""))</f>
        <v/>
      </c>
    </row>
    <row r="278" spans="1:21" x14ac:dyDescent="0.3">
      <c r="A278" s="4" t="str">
        <f>IF(Inddata!A284="","",Inddata!A284)</f>
        <v/>
      </c>
      <c r="B278" s="4" t="str">
        <f>IF(Inddata!B284="","",Inddata!B284)</f>
        <v/>
      </c>
      <c r="C278" s="4" t="str">
        <f>IF(Inddata!C284="","",Inddata!C284)</f>
        <v/>
      </c>
      <c r="D278" s="4" t="str">
        <f>IF(Inddata!D284="","",Inddata!D284)</f>
        <v/>
      </c>
      <c r="E278" s="4" t="str">
        <f>IF(Inddata!E284="","",Inddata!E284)</f>
        <v/>
      </c>
      <c r="F278" s="4" t="str">
        <f>IF(Inddata!F284="","",Inddata!F284)</f>
        <v/>
      </c>
      <c r="G278" s="20" t="str">
        <f>IF(Inddata!G284=0,"",Inddata!G284)</f>
        <v/>
      </c>
      <c r="H278" s="9" t="str">
        <f>IF(Inddata!H284="","",Inddata!H284)</f>
        <v/>
      </c>
      <c r="I278" s="4" t="str">
        <f t="shared" si="12"/>
        <v>Nej</v>
      </c>
      <c r="J278" s="20" t="str">
        <f t="shared" si="13"/>
        <v/>
      </c>
      <c r="K278" s="9" t="str">
        <f t="shared" si="14"/>
        <v/>
      </c>
      <c r="L278" s="9" t="str">
        <f>IF(AND(I278="Ja",Inddata!I284=""),10,IF(I278="Ja",Inddata!I284,""))</f>
        <v/>
      </c>
      <c r="M278" s="21" t="str">
        <f>IF(AND(I278="Ja",Inddata!J284=""),2,IF(I278="Ja",Inddata!J284,""))</f>
        <v/>
      </c>
      <c r="N278" s="4" t="str">
        <f>IF(AND(I278="Ja",Inddata!K284=""),"Nej",IF(I278="Ja",Inddata!K284,""))</f>
        <v/>
      </c>
      <c r="O278" s="6" t="str">
        <f>IF(AND(I278="Ja",Inddata!L284=""),3.5,IF(I278="Ja",Inddata!L284,""))</f>
        <v/>
      </c>
      <c r="P278" s="6" t="str">
        <f>IF(AND(I278="Ja",Inddata!M284=""),0.5,IF(I278="Ja",Inddata!M284,""))</f>
        <v/>
      </c>
      <c r="Q278" s="21" t="str">
        <f>IF(AND(I278="Ja",Inddata!N284=""),2,IF(I278="Ja",Inddata!N284,""))</f>
        <v/>
      </c>
      <c r="R278" s="4" t="str">
        <f>IF(AND(I278="Ja",Inddata!O284=""),"Nej",IF(I278="Ja",Inddata!O284,""))</f>
        <v/>
      </c>
      <c r="S278" s="4" t="str">
        <f>IF(AND(I278="Ja",Inddata!P284=""),"Nej",IF(I278="Ja",Inddata!P284,""))</f>
        <v/>
      </c>
      <c r="T278" s="21" t="str">
        <f>IF(AND(I278="Ja",Inddata!Q284=""),0,IF(I278="Ja",Inddata!Q284,""))</f>
        <v/>
      </c>
      <c r="U278" s="22" t="str">
        <f>IF(AND(I278="Ja",Inddata!R284=""),80,IF(I278="Ja",Inddata!R284,""))</f>
        <v/>
      </c>
    </row>
    <row r="279" spans="1:21" x14ac:dyDescent="0.3">
      <c r="A279" s="4" t="str">
        <f>IF(Inddata!A285="","",Inddata!A285)</f>
        <v/>
      </c>
      <c r="B279" s="4" t="str">
        <f>IF(Inddata!B285="","",Inddata!B285)</f>
        <v/>
      </c>
      <c r="C279" s="4" t="str">
        <f>IF(Inddata!C285="","",Inddata!C285)</f>
        <v/>
      </c>
      <c r="D279" s="4" t="str">
        <f>IF(Inddata!D285="","",Inddata!D285)</f>
        <v/>
      </c>
      <c r="E279" s="4" t="str">
        <f>IF(Inddata!E285="","",Inddata!E285)</f>
        <v/>
      </c>
      <c r="F279" s="4" t="str">
        <f>IF(Inddata!F285="","",Inddata!F285)</f>
        <v/>
      </c>
      <c r="G279" s="20" t="str">
        <f>IF(Inddata!G285=0,"",Inddata!G285)</f>
        <v/>
      </c>
      <c r="H279" s="9" t="str">
        <f>IF(Inddata!H285="","",Inddata!H285)</f>
        <v/>
      </c>
      <c r="I279" s="4" t="str">
        <f t="shared" si="12"/>
        <v>Nej</v>
      </c>
      <c r="J279" s="20" t="str">
        <f t="shared" si="13"/>
        <v/>
      </c>
      <c r="K279" s="9" t="str">
        <f t="shared" si="14"/>
        <v/>
      </c>
      <c r="L279" s="9" t="str">
        <f>IF(AND(I279="Ja",Inddata!I285=""),10,IF(I279="Ja",Inddata!I285,""))</f>
        <v/>
      </c>
      <c r="M279" s="21" t="str">
        <f>IF(AND(I279="Ja",Inddata!J285=""),2,IF(I279="Ja",Inddata!J285,""))</f>
        <v/>
      </c>
      <c r="N279" s="4" t="str">
        <f>IF(AND(I279="Ja",Inddata!K285=""),"Nej",IF(I279="Ja",Inddata!K285,""))</f>
        <v/>
      </c>
      <c r="O279" s="6" t="str">
        <f>IF(AND(I279="Ja",Inddata!L285=""),3.5,IF(I279="Ja",Inddata!L285,""))</f>
        <v/>
      </c>
      <c r="P279" s="6" t="str">
        <f>IF(AND(I279="Ja",Inddata!M285=""),0.5,IF(I279="Ja",Inddata!M285,""))</f>
        <v/>
      </c>
      <c r="Q279" s="21" t="str">
        <f>IF(AND(I279="Ja",Inddata!N285=""),2,IF(I279="Ja",Inddata!N285,""))</f>
        <v/>
      </c>
      <c r="R279" s="4" t="str">
        <f>IF(AND(I279="Ja",Inddata!O285=""),"Nej",IF(I279="Ja",Inddata!O285,""))</f>
        <v/>
      </c>
      <c r="S279" s="4" t="str">
        <f>IF(AND(I279="Ja",Inddata!P285=""),"Nej",IF(I279="Ja",Inddata!P285,""))</f>
        <v/>
      </c>
      <c r="T279" s="21" t="str">
        <f>IF(AND(I279="Ja",Inddata!Q285=""),0,IF(I279="Ja",Inddata!Q285,""))</f>
        <v/>
      </c>
      <c r="U279" s="22" t="str">
        <f>IF(AND(I279="Ja",Inddata!R285=""),80,IF(I279="Ja",Inddata!R285,""))</f>
        <v/>
      </c>
    </row>
    <row r="280" spans="1:21" x14ac:dyDescent="0.3">
      <c r="A280" s="4" t="str">
        <f>IF(Inddata!A286="","",Inddata!A286)</f>
        <v/>
      </c>
      <c r="B280" s="4" t="str">
        <f>IF(Inddata!B286="","",Inddata!B286)</f>
        <v/>
      </c>
      <c r="C280" s="4" t="str">
        <f>IF(Inddata!C286="","",Inddata!C286)</f>
        <v/>
      </c>
      <c r="D280" s="4" t="str">
        <f>IF(Inddata!D286="","",Inddata!D286)</f>
        <v/>
      </c>
      <c r="E280" s="4" t="str">
        <f>IF(Inddata!E286="","",Inddata!E286)</f>
        <v/>
      </c>
      <c r="F280" s="4" t="str">
        <f>IF(Inddata!F286="","",Inddata!F286)</f>
        <v/>
      </c>
      <c r="G280" s="20" t="str">
        <f>IF(Inddata!G286=0,"",Inddata!G286)</f>
        <v/>
      </c>
      <c r="H280" s="9" t="str">
        <f>IF(Inddata!H286="","",Inddata!H286)</f>
        <v/>
      </c>
      <c r="I280" s="4" t="str">
        <f t="shared" si="12"/>
        <v>Nej</v>
      </c>
      <c r="J280" s="20" t="str">
        <f t="shared" si="13"/>
        <v/>
      </c>
      <c r="K280" s="9" t="str">
        <f t="shared" si="14"/>
        <v/>
      </c>
      <c r="L280" s="9" t="str">
        <f>IF(AND(I280="Ja",Inddata!I286=""),10,IF(I280="Ja",Inddata!I286,""))</f>
        <v/>
      </c>
      <c r="M280" s="21" t="str">
        <f>IF(AND(I280="Ja",Inddata!J286=""),2,IF(I280="Ja",Inddata!J286,""))</f>
        <v/>
      </c>
      <c r="N280" s="4" t="str">
        <f>IF(AND(I280="Ja",Inddata!K286=""),"Nej",IF(I280="Ja",Inddata!K286,""))</f>
        <v/>
      </c>
      <c r="O280" s="6" t="str">
        <f>IF(AND(I280="Ja",Inddata!L286=""),3.5,IF(I280="Ja",Inddata!L286,""))</f>
        <v/>
      </c>
      <c r="P280" s="6" t="str">
        <f>IF(AND(I280="Ja",Inddata!M286=""),0.5,IF(I280="Ja",Inddata!M286,""))</f>
        <v/>
      </c>
      <c r="Q280" s="21" t="str">
        <f>IF(AND(I280="Ja",Inddata!N286=""),2,IF(I280="Ja",Inddata!N286,""))</f>
        <v/>
      </c>
      <c r="R280" s="4" t="str">
        <f>IF(AND(I280="Ja",Inddata!O286=""),"Nej",IF(I280="Ja",Inddata!O286,""))</f>
        <v/>
      </c>
      <c r="S280" s="4" t="str">
        <f>IF(AND(I280="Ja",Inddata!P286=""),"Nej",IF(I280="Ja",Inddata!P286,""))</f>
        <v/>
      </c>
      <c r="T280" s="21" t="str">
        <f>IF(AND(I280="Ja",Inddata!Q286=""),0,IF(I280="Ja",Inddata!Q286,""))</f>
        <v/>
      </c>
      <c r="U280" s="22" t="str">
        <f>IF(AND(I280="Ja",Inddata!R286=""),80,IF(I280="Ja",Inddata!R286,""))</f>
        <v/>
      </c>
    </row>
    <row r="281" spans="1:21" x14ac:dyDescent="0.3">
      <c r="A281" s="4" t="str">
        <f>IF(Inddata!A287="","",Inddata!A287)</f>
        <v/>
      </c>
      <c r="B281" s="4" t="str">
        <f>IF(Inddata!B287="","",Inddata!B287)</f>
        <v/>
      </c>
      <c r="C281" s="4" t="str">
        <f>IF(Inddata!C287="","",Inddata!C287)</f>
        <v/>
      </c>
      <c r="D281" s="4" t="str">
        <f>IF(Inddata!D287="","",Inddata!D287)</f>
        <v/>
      </c>
      <c r="E281" s="4" t="str">
        <f>IF(Inddata!E287="","",Inddata!E287)</f>
        <v/>
      </c>
      <c r="F281" s="4" t="str">
        <f>IF(Inddata!F287="","",Inddata!F287)</f>
        <v/>
      </c>
      <c r="G281" s="20" t="str">
        <f>IF(Inddata!G287=0,"",Inddata!G287)</f>
        <v/>
      </c>
      <c r="H281" s="9" t="str">
        <f>IF(Inddata!H287="","",Inddata!H287)</f>
        <v/>
      </c>
      <c r="I281" s="4" t="str">
        <f t="shared" si="12"/>
        <v>Nej</v>
      </c>
      <c r="J281" s="20" t="str">
        <f t="shared" si="13"/>
        <v/>
      </c>
      <c r="K281" s="9" t="str">
        <f t="shared" si="14"/>
        <v/>
      </c>
      <c r="L281" s="9" t="str">
        <f>IF(AND(I281="Ja",Inddata!I287=""),10,IF(I281="Ja",Inddata!I287,""))</f>
        <v/>
      </c>
      <c r="M281" s="21" t="str">
        <f>IF(AND(I281="Ja",Inddata!J287=""),2,IF(I281="Ja",Inddata!J287,""))</f>
        <v/>
      </c>
      <c r="N281" s="4" t="str">
        <f>IF(AND(I281="Ja",Inddata!K287=""),"Nej",IF(I281="Ja",Inddata!K287,""))</f>
        <v/>
      </c>
      <c r="O281" s="6" t="str">
        <f>IF(AND(I281="Ja",Inddata!L287=""),3.5,IF(I281="Ja",Inddata!L287,""))</f>
        <v/>
      </c>
      <c r="P281" s="6" t="str">
        <f>IF(AND(I281="Ja",Inddata!M287=""),0.5,IF(I281="Ja",Inddata!M287,""))</f>
        <v/>
      </c>
      <c r="Q281" s="21" t="str">
        <f>IF(AND(I281="Ja",Inddata!N287=""),2,IF(I281="Ja",Inddata!N287,""))</f>
        <v/>
      </c>
      <c r="R281" s="4" t="str">
        <f>IF(AND(I281="Ja",Inddata!O287=""),"Nej",IF(I281="Ja",Inddata!O287,""))</f>
        <v/>
      </c>
      <c r="S281" s="4" t="str">
        <f>IF(AND(I281="Ja",Inddata!P287=""),"Nej",IF(I281="Ja",Inddata!P287,""))</f>
        <v/>
      </c>
      <c r="T281" s="21" t="str">
        <f>IF(AND(I281="Ja",Inddata!Q287=""),0,IF(I281="Ja",Inddata!Q287,""))</f>
        <v/>
      </c>
      <c r="U281" s="22" t="str">
        <f>IF(AND(I281="Ja",Inddata!R287=""),80,IF(I281="Ja",Inddata!R287,""))</f>
        <v/>
      </c>
    </row>
    <row r="282" spans="1:21" x14ac:dyDescent="0.3">
      <c r="A282" s="4" t="str">
        <f>IF(Inddata!A288="","",Inddata!A288)</f>
        <v/>
      </c>
      <c r="B282" s="4" t="str">
        <f>IF(Inddata!B288="","",Inddata!B288)</f>
        <v/>
      </c>
      <c r="C282" s="4" t="str">
        <f>IF(Inddata!C288="","",Inddata!C288)</f>
        <v/>
      </c>
      <c r="D282" s="4" t="str">
        <f>IF(Inddata!D288="","",Inddata!D288)</f>
        <v/>
      </c>
      <c r="E282" s="4" t="str">
        <f>IF(Inddata!E288="","",Inddata!E288)</f>
        <v/>
      </c>
      <c r="F282" s="4" t="str">
        <f>IF(Inddata!F288="","",Inddata!F288)</f>
        <v/>
      </c>
      <c r="G282" s="20" t="str">
        <f>IF(Inddata!G288=0,"",Inddata!G288)</f>
        <v/>
      </c>
      <c r="H282" s="9" t="str">
        <f>IF(Inddata!H288="","",Inddata!H288)</f>
        <v/>
      </c>
      <c r="I282" s="4" t="str">
        <f t="shared" si="12"/>
        <v>Nej</v>
      </c>
      <c r="J282" s="20" t="str">
        <f t="shared" si="13"/>
        <v/>
      </c>
      <c r="K282" s="9" t="str">
        <f t="shared" si="14"/>
        <v/>
      </c>
      <c r="L282" s="9" t="str">
        <f>IF(AND(I282="Ja",Inddata!I288=""),10,IF(I282="Ja",Inddata!I288,""))</f>
        <v/>
      </c>
      <c r="M282" s="21" t="str">
        <f>IF(AND(I282="Ja",Inddata!J288=""),2,IF(I282="Ja",Inddata!J288,""))</f>
        <v/>
      </c>
      <c r="N282" s="4" t="str">
        <f>IF(AND(I282="Ja",Inddata!K288=""),"Nej",IF(I282="Ja",Inddata!K288,""))</f>
        <v/>
      </c>
      <c r="O282" s="6" t="str">
        <f>IF(AND(I282="Ja",Inddata!L288=""),3.5,IF(I282="Ja",Inddata!L288,""))</f>
        <v/>
      </c>
      <c r="P282" s="6" t="str">
        <f>IF(AND(I282="Ja",Inddata!M288=""),0.5,IF(I282="Ja",Inddata!M288,""))</f>
        <v/>
      </c>
      <c r="Q282" s="21" t="str">
        <f>IF(AND(I282="Ja",Inddata!N288=""),2,IF(I282="Ja",Inddata!N288,""))</f>
        <v/>
      </c>
      <c r="R282" s="4" t="str">
        <f>IF(AND(I282="Ja",Inddata!O288=""),"Nej",IF(I282="Ja",Inddata!O288,""))</f>
        <v/>
      </c>
      <c r="S282" s="4" t="str">
        <f>IF(AND(I282="Ja",Inddata!P288=""),"Nej",IF(I282="Ja",Inddata!P288,""))</f>
        <v/>
      </c>
      <c r="T282" s="21" t="str">
        <f>IF(AND(I282="Ja",Inddata!Q288=""),0,IF(I282="Ja",Inddata!Q288,""))</f>
        <v/>
      </c>
      <c r="U282" s="22" t="str">
        <f>IF(AND(I282="Ja",Inddata!R288=""),80,IF(I282="Ja",Inddata!R288,""))</f>
        <v/>
      </c>
    </row>
    <row r="283" spans="1:21" x14ac:dyDescent="0.3">
      <c r="A283" s="4" t="str">
        <f>IF(Inddata!A289="","",Inddata!A289)</f>
        <v/>
      </c>
      <c r="B283" s="4" t="str">
        <f>IF(Inddata!B289="","",Inddata!B289)</f>
        <v/>
      </c>
      <c r="C283" s="4" t="str">
        <f>IF(Inddata!C289="","",Inddata!C289)</f>
        <v/>
      </c>
      <c r="D283" s="4" t="str">
        <f>IF(Inddata!D289="","",Inddata!D289)</f>
        <v/>
      </c>
      <c r="E283" s="4" t="str">
        <f>IF(Inddata!E289="","",Inddata!E289)</f>
        <v/>
      </c>
      <c r="F283" s="4" t="str">
        <f>IF(Inddata!F289="","",Inddata!F289)</f>
        <v/>
      </c>
      <c r="G283" s="20" t="str">
        <f>IF(Inddata!G289=0,"",Inddata!G289)</f>
        <v/>
      </c>
      <c r="H283" s="9" t="str">
        <f>IF(Inddata!H289="","",Inddata!H289)</f>
        <v/>
      </c>
      <c r="I283" s="4" t="str">
        <f t="shared" si="12"/>
        <v>Nej</v>
      </c>
      <c r="J283" s="20" t="str">
        <f t="shared" si="13"/>
        <v/>
      </c>
      <c r="K283" s="9" t="str">
        <f t="shared" si="14"/>
        <v/>
      </c>
      <c r="L283" s="9" t="str">
        <f>IF(AND(I283="Ja",Inddata!I289=""),10,IF(I283="Ja",Inddata!I289,""))</f>
        <v/>
      </c>
      <c r="M283" s="21" t="str">
        <f>IF(AND(I283="Ja",Inddata!J289=""),2,IF(I283="Ja",Inddata!J289,""))</f>
        <v/>
      </c>
      <c r="N283" s="4" t="str">
        <f>IF(AND(I283="Ja",Inddata!K289=""),"Nej",IF(I283="Ja",Inddata!K289,""))</f>
        <v/>
      </c>
      <c r="O283" s="6" t="str">
        <f>IF(AND(I283="Ja",Inddata!L289=""),3.5,IF(I283="Ja",Inddata!L289,""))</f>
        <v/>
      </c>
      <c r="P283" s="6" t="str">
        <f>IF(AND(I283="Ja",Inddata!M289=""),0.5,IF(I283="Ja",Inddata!M289,""))</f>
        <v/>
      </c>
      <c r="Q283" s="21" t="str">
        <f>IF(AND(I283="Ja",Inddata!N289=""),2,IF(I283="Ja",Inddata!N289,""))</f>
        <v/>
      </c>
      <c r="R283" s="4" t="str">
        <f>IF(AND(I283="Ja",Inddata!O289=""),"Nej",IF(I283="Ja",Inddata!O289,""))</f>
        <v/>
      </c>
      <c r="S283" s="4" t="str">
        <f>IF(AND(I283="Ja",Inddata!P289=""),"Nej",IF(I283="Ja",Inddata!P289,""))</f>
        <v/>
      </c>
      <c r="T283" s="21" t="str">
        <f>IF(AND(I283="Ja",Inddata!Q289=""),0,IF(I283="Ja",Inddata!Q289,""))</f>
        <v/>
      </c>
      <c r="U283" s="22" t="str">
        <f>IF(AND(I283="Ja",Inddata!R289=""),80,IF(I283="Ja",Inddata!R289,""))</f>
        <v/>
      </c>
    </row>
    <row r="284" spans="1:21" x14ac:dyDescent="0.3">
      <c r="A284" s="4" t="str">
        <f>IF(Inddata!A290="","",Inddata!A290)</f>
        <v/>
      </c>
      <c r="B284" s="4" t="str">
        <f>IF(Inddata!B290="","",Inddata!B290)</f>
        <v/>
      </c>
      <c r="C284" s="4" t="str">
        <f>IF(Inddata!C290="","",Inddata!C290)</f>
        <v/>
      </c>
      <c r="D284" s="4" t="str">
        <f>IF(Inddata!D290="","",Inddata!D290)</f>
        <v/>
      </c>
      <c r="E284" s="4" t="str">
        <f>IF(Inddata!E290="","",Inddata!E290)</f>
        <v/>
      </c>
      <c r="F284" s="4" t="str">
        <f>IF(Inddata!F290="","",Inddata!F290)</f>
        <v/>
      </c>
      <c r="G284" s="20" t="str">
        <f>IF(Inddata!G290=0,"",Inddata!G290)</f>
        <v/>
      </c>
      <c r="H284" s="9" t="str">
        <f>IF(Inddata!H290="","",Inddata!H290)</f>
        <v/>
      </c>
      <c r="I284" s="4" t="str">
        <f t="shared" si="12"/>
        <v>Nej</v>
      </c>
      <c r="J284" s="20" t="str">
        <f t="shared" si="13"/>
        <v/>
      </c>
      <c r="K284" s="9" t="str">
        <f t="shared" si="14"/>
        <v/>
      </c>
      <c r="L284" s="9" t="str">
        <f>IF(AND(I284="Ja",Inddata!I290=""),10,IF(I284="Ja",Inddata!I290,""))</f>
        <v/>
      </c>
      <c r="M284" s="21" t="str">
        <f>IF(AND(I284="Ja",Inddata!J290=""),2,IF(I284="Ja",Inddata!J290,""))</f>
        <v/>
      </c>
      <c r="N284" s="4" t="str">
        <f>IF(AND(I284="Ja",Inddata!K290=""),"Nej",IF(I284="Ja",Inddata!K290,""))</f>
        <v/>
      </c>
      <c r="O284" s="6" t="str">
        <f>IF(AND(I284="Ja",Inddata!L290=""),3.5,IF(I284="Ja",Inddata!L290,""))</f>
        <v/>
      </c>
      <c r="P284" s="6" t="str">
        <f>IF(AND(I284="Ja",Inddata!M290=""),0.5,IF(I284="Ja",Inddata!M290,""))</f>
        <v/>
      </c>
      <c r="Q284" s="21" t="str">
        <f>IF(AND(I284="Ja",Inddata!N290=""),2,IF(I284="Ja",Inddata!N290,""))</f>
        <v/>
      </c>
      <c r="R284" s="4" t="str">
        <f>IF(AND(I284="Ja",Inddata!O290=""),"Nej",IF(I284="Ja",Inddata!O290,""))</f>
        <v/>
      </c>
      <c r="S284" s="4" t="str">
        <f>IF(AND(I284="Ja",Inddata!P290=""),"Nej",IF(I284="Ja",Inddata!P290,""))</f>
        <v/>
      </c>
      <c r="T284" s="21" t="str">
        <f>IF(AND(I284="Ja",Inddata!Q290=""),0,IF(I284="Ja",Inddata!Q290,""))</f>
        <v/>
      </c>
      <c r="U284" s="22" t="str">
        <f>IF(AND(I284="Ja",Inddata!R290=""),80,IF(I284="Ja",Inddata!R290,""))</f>
        <v/>
      </c>
    </row>
    <row r="285" spans="1:21" x14ac:dyDescent="0.3">
      <c r="A285" s="4" t="str">
        <f>IF(Inddata!A291="","",Inddata!A291)</f>
        <v/>
      </c>
      <c r="B285" s="4" t="str">
        <f>IF(Inddata!B291="","",Inddata!B291)</f>
        <v/>
      </c>
      <c r="C285" s="4" t="str">
        <f>IF(Inddata!C291="","",Inddata!C291)</f>
        <v/>
      </c>
      <c r="D285" s="4" t="str">
        <f>IF(Inddata!D291="","",Inddata!D291)</f>
        <v/>
      </c>
      <c r="E285" s="4" t="str">
        <f>IF(Inddata!E291="","",Inddata!E291)</f>
        <v/>
      </c>
      <c r="F285" s="4" t="str">
        <f>IF(Inddata!F291="","",Inddata!F291)</f>
        <v/>
      </c>
      <c r="G285" s="20" t="str">
        <f>IF(Inddata!G291=0,"",Inddata!G291)</f>
        <v/>
      </c>
      <c r="H285" s="9" t="str">
        <f>IF(Inddata!H291="","",Inddata!H291)</f>
        <v/>
      </c>
      <c r="I285" s="4" t="str">
        <f t="shared" si="12"/>
        <v>Nej</v>
      </c>
      <c r="J285" s="20" t="str">
        <f t="shared" si="13"/>
        <v/>
      </c>
      <c r="K285" s="9" t="str">
        <f t="shared" si="14"/>
        <v/>
      </c>
      <c r="L285" s="9" t="str">
        <f>IF(AND(I285="Ja",Inddata!I291=""),10,IF(I285="Ja",Inddata!I291,""))</f>
        <v/>
      </c>
      <c r="M285" s="21" t="str">
        <f>IF(AND(I285="Ja",Inddata!J291=""),2,IF(I285="Ja",Inddata!J291,""))</f>
        <v/>
      </c>
      <c r="N285" s="4" t="str">
        <f>IF(AND(I285="Ja",Inddata!K291=""),"Nej",IF(I285="Ja",Inddata!K291,""))</f>
        <v/>
      </c>
      <c r="O285" s="6" t="str">
        <f>IF(AND(I285="Ja",Inddata!L291=""),3.5,IF(I285="Ja",Inddata!L291,""))</f>
        <v/>
      </c>
      <c r="P285" s="6" t="str">
        <f>IF(AND(I285="Ja",Inddata!M291=""),0.5,IF(I285="Ja",Inddata!M291,""))</f>
        <v/>
      </c>
      <c r="Q285" s="21" t="str">
        <f>IF(AND(I285="Ja",Inddata!N291=""),2,IF(I285="Ja",Inddata!N291,""))</f>
        <v/>
      </c>
      <c r="R285" s="4" t="str">
        <f>IF(AND(I285="Ja",Inddata!O291=""),"Nej",IF(I285="Ja",Inddata!O291,""))</f>
        <v/>
      </c>
      <c r="S285" s="4" t="str">
        <f>IF(AND(I285="Ja",Inddata!P291=""),"Nej",IF(I285="Ja",Inddata!P291,""))</f>
        <v/>
      </c>
      <c r="T285" s="21" t="str">
        <f>IF(AND(I285="Ja",Inddata!Q291=""),0,IF(I285="Ja",Inddata!Q291,""))</f>
        <v/>
      </c>
      <c r="U285" s="22" t="str">
        <f>IF(AND(I285="Ja",Inddata!R291=""),80,IF(I285="Ja",Inddata!R291,""))</f>
        <v/>
      </c>
    </row>
    <row r="286" spans="1:21" x14ac:dyDescent="0.3">
      <c r="A286" s="4" t="str">
        <f>IF(Inddata!A292="","",Inddata!A292)</f>
        <v/>
      </c>
      <c r="B286" s="4" t="str">
        <f>IF(Inddata!B292="","",Inddata!B292)</f>
        <v/>
      </c>
      <c r="C286" s="4" t="str">
        <f>IF(Inddata!C292="","",Inddata!C292)</f>
        <v/>
      </c>
      <c r="D286" s="4" t="str">
        <f>IF(Inddata!D292="","",Inddata!D292)</f>
        <v/>
      </c>
      <c r="E286" s="4" t="str">
        <f>IF(Inddata!E292="","",Inddata!E292)</f>
        <v/>
      </c>
      <c r="F286" s="4" t="str">
        <f>IF(Inddata!F292="","",Inddata!F292)</f>
        <v/>
      </c>
      <c r="G286" s="20" t="str">
        <f>IF(Inddata!G292=0,"",Inddata!G292)</f>
        <v/>
      </c>
      <c r="H286" s="9" t="str">
        <f>IF(Inddata!H292="","",Inddata!H292)</f>
        <v/>
      </c>
      <c r="I286" s="4" t="str">
        <f t="shared" si="12"/>
        <v>Nej</v>
      </c>
      <c r="J286" s="20" t="str">
        <f t="shared" si="13"/>
        <v/>
      </c>
      <c r="K286" s="9" t="str">
        <f t="shared" si="14"/>
        <v/>
      </c>
      <c r="L286" s="9" t="str">
        <f>IF(AND(I286="Ja",Inddata!I292=""),10,IF(I286="Ja",Inddata!I292,""))</f>
        <v/>
      </c>
      <c r="M286" s="21" t="str">
        <f>IF(AND(I286="Ja",Inddata!J292=""),2,IF(I286="Ja",Inddata!J292,""))</f>
        <v/>
      </c>
      <c r="N286" s="4" t="str">
        <f>IF(AND(I286="Ja",Inddata!K292=""),"Nej",IF(I286="Ja",Inddata!K292,""))</f>
        <v/>
      </c>
      <c r="O286" s="6" t="str">
        <f>IF(AND(I286="Ja",Inddata!L292=""),3.5,IF(I286="Ja",Inddata!L292,""))</f>
        <v/>
      </c>
      <c r="P286" s="6" t="str">
        <f>IF(AND(I286="Ja",Inddata!M292=""),0.5,IF(I286="Ja",Inddata!M292,""))</f>
        <v/>
      </c>
      <c r="Q286" s="21" t="str">
        <f>IF(AND(I286="Ja",Inddata!N292=""),2,IF(I286="Ja",Inddata!N292,""))</f>
        <v/>
      </c>
      <c r="R286" s="4" t="str">
        <f>IF(AND(I286="Ja",Inddata!O292=""),"Nej",IF(I286="Ja",Inddata!O292,""))</f>
        <v/>
      </c>
      <c r="S286" s="4" t="str">
        <f>IF(AND(I286="Ja",Inddata!P292=""),"Nej",IF(I286="Ja",Inddata!P292,""))</f>
        <v/>
      </c>
      <c r="T286" s="21" t="str">
        <f>IF(AND(I286="Ja",Inddata!Q292=""),0,IF(I286="Ja",Inddata!Q292,""))</f>
        <v/>
      </c>
      <c r="U286" s="22" t="str">
        <f>IF(AND(I286="Ja",Inddata!R292=""),80,IF(I286="Ja",Inddata!R292,""))</f>
        <v/>
      </c>
    </row>
    <row r="287" spans="1:21" x14ac:dyDescent="0.3">
      <c r="A287" s="4" t="str">
        <f>IF(Inddata!A293="","",Inddata!A293)</f>
        <v/>
      </c>
      <c r="B287" s="4" t="str">
        <f>IF(Inddata!B293="","",Inddata!B293)</f>
        <v/>
      </c>
      <c r="C287" s="4" t="str">
        <f>IF(Inddata!C293="","",Inddata!C293)</f>
        <v/>
      </c>
      <c r="D287" s="4" t="str">
        <f>IF(Inddata!D293="","",Inddata!D293)</f>
        <v/>
      </c>
      <c r="E287" s="4" t="str">
        <f>IF(Inddata!E293="","",Inddata!E293)</f>
        <v/>
      </c>
      <c r="F287" s="4" t="str">
        <f>IF(Inddata!F293="","",Inddata!F293)</f>
        <v/>
      </c>
      <c r="G287" s="20" t="str">
        <f>IF(Inddata!G293=0,"",Inddata!G293)</f>
        <v/>
      </c>
      <c r="H287" s="9" t="str">
        <f>IF(Inddata!H293="","",Inddata!H293)</f>
        <v/>
      </c>
      <c r="I287" s="4" t="str">
        <f t="shared" si="12"/>
        <v>Nej</v>
      </c>
      <c r="J287" s="20" t="str">
        <f t="shared" si="13"/>
        <v/>
      </c>
      <c r="K287" s="9" t="str">
        <f t="shared" si="14"/>
        <v/>
      </c>
      <c r="L287" s="9" t="str">
        <f>IF(AND(I287="Ja",Inddata!I293=""),10,IF(I287="Ja",Inddata!I293,""))</f>
        <v/>
      </c>
      <c r="M287" s="21" t="str">
        <f>IF(AND(I287="Ja",Inddata!J293=""),2,IF(I287="Ja",Inddata!J293,""))</f>
        <v/>
      </c>
      <c r="N287" s="4" t="str">
        <f>IF(AND(I287="Ja",Inddata!K293=""),"Nej",IF(I287="Ja",Inddata!K293,""))</f>
        <v/>
      </c>
      <c r="O287" s="6" t="str">
        <f>IF(AND(I287="Ja",Inddata!L293=""),3.5,IF(I287="Ja",Inddata!L293,""))</f>
        <v/>
      </c>
      <c r="P287" s="6" t="str">
        <f>IF(AND(I287="Ja",Inddata!M293=""),0.5,IF(I287="Ja",Inddata!M293,""))</f>
        <v/>
      </c>
      <c r="Q287" s="21" t="str">
        <f>IF(AND(I287="Ja",Inddata!N293=""),2,IF(I287="Ja",Inddata!N293,""))</f>
        <v/>
      </c>
      <c r="R287" s="4" t="str">
        <f>IF(AND(I287="Ja",Inddata!O293=""),"Nej",IF(I287="Ja",Inddata!O293,""))</f>
        <v/>
      </c>
      <c r="S287" s="4" t="str">
        <f>IF(AND(I287="Ja",Inddata!P293=""),"Nej",IF(I287="Ja",Inddata!P293,""))</f>
        <v/>
      </c>
      <c r="T287" s="21" t="str">
        <f>IF(AND(I287="Ja",Inddata!Q293=""),0,IF(I287="Ja",Inddata!Q293,""))</f>
        <v/>
      </c>
      <c r="U287" s="22" t="str">
        <f>IF(AND(I287="Ja",Inddata!R293=""),80,IF(I287="Ja",Inddata!R293,""))</f>
        <v/>
      </c>
    </row>
    <row r="288" spans="1:21" x14ac:dyDescent="0.3">
      <c r="A288" s="4" t="str">
        <f>IF(Inddata!A294="","",Inddata!A294)</f>
        <v/>
      </c>
      <c r="B288" s="4" t="str">
        <f>IF(Inddata!B294="","",Inddata!B294)</f>
        <v/>
      </c>
      <c r="C288" s="4" t="str">
        <f>IF(Inddata!C294="","",Inddata!C294)</f>
        <v/>
      </c>
      <c r="D288" s="4" t="str">
        <f>IF(Inddata!D294="","",Inddata!D294)</f>
        <v/>
      </c>
      <c r="E288" s="4" t="str">
        <f>IF(Inddata!E294="","",Inddata!E294)</f>
        <v/>
      </c>
      <c r="F288" s="4" t="str">
        <f>IF(Inddata!F294="","",Inddata!F294)</f>
        <v/>
      </c>
      <c r="G288" s="20" t="str">
        <f>IF(Inddata!G294=0,"",Inddata!G294)</f>
        <v/>
      </c>
      <c r="H288" s="9" t="str">
        <f>IF(Inddata!H294="","",Inddata!H294)</f>
        <v/>
      </c>
      <c r="I288" s="4" t="str">
        <f t="shared" si="12"/>
        <v>Nej</v>
      </c>
      <c r="J288" s="20" t="str">
        <f t="shared" si="13"/>
        <v/>
      </c>
      <c r="K288" s="9" t="str">
        <f t="shared" si="14"/>
        <v/>
      </c>
      <c r="L288" s="9" t="str">
        <f>IF(AND(I288="Ja",Inddata!I294=""),10,IF(I288="Ja",Inddata!I294,""))</f>
        <v/>
      </c>
      <c r="M288" s="21" t="str">
        <f>IF(AND(I288="Ja",Inddata!J294=""),2,IF(I288="Ja",Inddata!J294,""))</f>
        <v/>
      </c>
      <c r="N288" s="4" t="str">
        <f>IF(AND(I288="Ja",Inddata!K294=""),"Nej",IF(I288="Ja",Inddata!K294,""))</f>
        <v/>
      </c>
      <c r="O288" s="6" t="str">
        <f>IF(AND(I288="Ja",Inddata!L294=""),3.5,IF(I288="Ja",Inddata!L294,""))</f>
        <v/>
      </c>
      <c r="P288" s="6" t="str">
        <f>IF(AND(I288="Ja",Inddata!M294=""),0.5,IF(I288="Ja",Inddata!M294,""))</f>
        <v/>
      </c>
      <c r="Q288" s="21" t="str">
        <f>IF(AND(I288="Ja",Inddata!N294=""),2,IF(I288="Ja",Inddata!N294,""))</f>
        <v/>
      </c>
      <c r="R288" s="4" t="str">
        <f>IF(AND(I288="Ja",Inddata!O294=""),"Nej",IF(I288="Ja",Inddata!O294,""))</f>
        <v/>
      </c>
      <c r="S288" s="4" t="str">
        <f>IF(AND(I288="Ja",Inddata!P294=""),"Nej",IF(I288="Ja",Inddata!P294,""))</f>
        <v/>
      </c>
      <c r="T288" s="21" t="str">
        <f>IF(AND(I288="Ja",Inddata!Q294=""),0,IF(I288="Ja",Inddata!Q294,""))</f>
        <v/>
      </c>
      <c r="U288" s="22" t="str">
        <f>IF(AND(I288="Ja",Inddata!R294=""),80,IF(I288="Ja",Inddata!R294,""))</f>
        <v/>
      </c>
    </row>
    <row r="289" spans="1:21" x14ac:dyDescent="0.3">
      <c r="A289" s="4" t="str">
        <f>IF(Inddata!A295="","",Inddata!A295)</f>
        <v/>
      </c>
      <c r="B289" s="4" t="str">
        <f>IF(Inddata!B295="","",Inddata!B295)</f>
        <v/>
      </c>
      <c r="C289" s="4" t="str">
        <f>IF(Inddata!C295="","",Inddata!C295)</f>
        <v/>
      </c>
      <c r="D289" s="4" t="str">
        <f>IF(Inddata!D295="","",Inddata!D295)</f>
        <v/>
      </c>
      <c r="E289" s="4" t="str">
        <f>IF(Inddata!E295="","",Inddata!E295)</f>
        <v/>
      </c>
      <c r="F289" s="4" t="str">
        <f>IF(Inddata!F295="","",Inddata!F295)</f>
        <v/>
      </c>
      <c r="G289" s="20" t="str">
        <f>IF(Inddata!G295=0,"",Inddata!G295)</f>
        <v/>
      </c>
      <c r="H289" s="9" t="str">
        <f>IF(Inddata!H295="","",Inddata!H295)</f>
        <v/>
      </c>
      <c r="I289" s="4" t="str">
        <f t="shared" si="12"/>
        <v>Nej</v>
      </c>
      <c r="J289" s="20" t="str">
        <f t="shared" si="13"/>
        <v/>
      </c>
      <c r="K289" s="9" t="str">
        <f t="shared" si="14"/>
        <v/>
      </c>
      <c r="L289" s="9" t="str">
        <f>IF(AND(I289="Ja",Inddata!I295=""),10,IF(I289="Ja",Inddata!I295,""))</f>
        <v/>
      </c>
      <c r="M289" s="21" t="str">
        <f>IF(AND(I289="Ja",Inddata!J295=""),2,IF(I289="Ja",Inddata!J295,""))</f>
        <v/>
      </c>
      <c r="N289" s="4" t="str">
        <f>IF(AND(I289="Ja",Inddata!K295=""),"Nej",IF(I289="Ja",Inddata!K295,""))</f>
        <v/>
      </c>
      <c r="O289" s="6" t="str">
        <f>IF(AND(I289="Ja",Inddata!L295=""),3.5,IF(I289="Ja",Inddata!L295,""))</f>
        <v/>
      </c>
      <c r="P289" s="6" t="str">
        <f>IF(AND(I289="Ja",Inddata!M295=""),0.5,IF(I289="Ja",Inddata!M295,""))</f>
        <v/>
      </c>
      <c r="Q289" s="21" t="str">
        <f>IF(AND(I289="Ja",Inddata!N295=""),2,IF(I289="Ja",Inddata!N295,""))</f>
        <v/>
      </c>
      <c r="R289" s="4" t="str">
        <f>IF(AND(I289="Ja",Inddata!O295=""),"Nej",IF(I289="Ja",Inddata!O295,""))</f>
        <v/>
      </c>
      <c r="S289" s="4" t="str">
        <f>IF(AND(I289="Ja",Inddata!P295=""),"Nej",IF(I289="Ja",Inddata!P295,""))</f>
        <v/>
      </c>
      <c r="T289" s="21" t="str">
        <f>IF(AND(I289="Ja",Inddata!Q295=""),0,IF(I289="Ja",Inddata!Q295,""))</f>
        <v/>
      </c>
      <c r="U289" s="22" t="str">
        <f>IF(AND(I289="Ja",Inddata!R295=""),80,IF(I289="Ja",Inddata!R295,""))</f>
        <v/>
      </c>
    </row>
    <row r="290" spans="1:21" x14ac:dyDescent="0.3">
      <c r="A290" s="4" t="str">
        <f>IF(Inddata!A296="","",Inddata!A296)</f>
        <v/>
      </c>
      <c r="B290" s="4" t="str">
        <f>IF(Inddata!B296="","",Inddata!B296)</f>
        <v/>
      </c>
      <c r="C290" s="4" t="str">
        <f>IF(Inddata!C296="","",Inddata!C296)</f>
        <v/>
      </c>
      <c r="D290" s="4" t="str">
        <f>IF(Inddata!D296="","",Inddata!D296)</f>
        <v/>
      </c>
      <c r="E290" s="4" t="str">
        <f>IF(Inddata!E296="","",Inddata!E296)</f>
        <v/>
      </c>
      <c r="F290" s="4" t="str">
        <f>IF(Inddata!F296="","",Inddata!F296)</f>
        <v/>
      </c>
      <c r="G290" s="20" t="str">
        <f>IF(Inddata!G296=0,"",Inddata!G296)</f>
        <v/>
      </c>
      <c r="H290" s="9" t="str">
        <f>IF(Inddata!H296="","",Inddata!H296)</f>
        <v/>
      </c>
      <c r="I290" s="4" t="str">
        <f t="shared" si="12"/>
        <v>Nej</v>
      </c>
      <c r="J290" s="20" t="str">
        <f t="shared" si="13"/>
        <v/>
      </c>
      <c r="K290" s="9" t="str">
        <f t="shared" si="14"/>
        <v/>
      </c>
      <c r="L290" s="9" t="str">
        <f>IF(AND(I290="Ja",Inddata!I296=""),10,IF(I290="Ja",Inddata!I296,""))</f>
        <v/>
      </c>
      <c r="M290" s="21" t="str">
        <f>IF(AND(I290="Ja",Inddata!J296=""),2,IF(I290="Ja",Inddata!J296,""))</f>
        <v/>
      </c>
      <c r="N290" s="4" t="str">
        <f>IF(AND(I290="Ja",Inddata!K296=""),"Nej",IF(I290="Ja",Inddata!K296,""))</f>
        <v/>
      </c>
      <c r="O290" s="6" t="str">
        <f>IF(AND(I290="Ja",Inddata!L296=""),3.5,IF(I290="Ja",Inddata!L296,""))</f>
        <v/>
      </c>
      <c r="P290" s="6" t="str">
        <f>IF(AND(I290="Ja",Inddata!M296=""),0.5,IF(I290="Ja",Inddata!M296,""))</f>
        <v/>
      </c>
      <c r="Q290" s="21" t="str">
        <f>IF(AND(I290="Ja",Inddata!N296=""),2,IF(I290="Ja",Inddata!N296,""))</f>
        <v/>
      </c>
      <c r="R290" s="4" t="str">
        <f>IF(AND(I290="Ja",Inddata!O296=""),"Nej",IF(I290="Ja",Inddata!O296,""))</f>
        <v/>
      </c>
      <c r="S290" s="4" t="str">
        <f>IF(AND(I290="Ja",Inddata!P296=""),"Nej",IF(I290="Ja",Inddata!P296,""))</f>
        <v/>
      </c>
      <c r="T290" s="21" t="str">
        <f>IF(AND(I290="Ja",Inddata!Q296=""),0,IF(I290="Ja",Inddata!Q296,""))</f>
        <v/>
      </c>
      <c r="U290" s="22" t="str">
        <f>IF(AND(I290="Ja",Inddata!R296=""),80,IF(I290="Ja",Inddata!R296,""))</f>
        <v/>
      </c>
    </row>
    <row r="291" spans="1:21" x14ac:dyDescent="0.3">
      <c r="A291" s="4" t="str">
        <f>IF(Inddata!A297="","",Inddata!A297)</f>
        <v/>
      </c>
      <c r="B291" s="4" t="str">
        <f>IF(Inddata!B297="","",Inddata!B297)</f>
        <v/>
      </c>
      <c r="C291" s="4" t="str">
        <f>IF(Inddata!C297="","",Inddata!C297)</f>
        <v/>
      </c>
      <c r="D291" s="4" t="str">
        <f>IF(Inddata!D297="","",Inddata!D297)</f>
        <v/>
      </c>
      <c r="E291" s="4" t="str">
        <f>IF(Inddata!E297="","",Inddata!E297)</f>
        <v/>
      </c>
      <c r="F291" s="4" t="str">
        <f>IF(Inddata!F297="","",Inddata!F297)</f>
        <v/>
      </c>
      <c r="G291" s="20" t="str">
        <f>IF(Inddata!G297=0,"",Inddata!G297)</f>
        <v/>
      </c>
      <c r="H291" s="9" t="str">
        <f>IF(Inddata!H297="","",Inddata!H297)</f>
        <v/>
      </c>
      <c r="I291" s="4" t="str">
        <f t="shared" si="12"/>
        <v>Nej</v>
      </c>
      <c r="J291" s="20" t="str">
        <f t="shared" si="13"/>
        <v/>
      </c>
      <c r="K291" s="9" t="str">
        <f t="shared" si="14"/>
        <v/>
      </c>
      <c r="L291" s="9" t="str">
        <f>IF(AND(I291="Ja",Inddata!I297=""),10,IF(I291="Ja",Inddata!I297,""))</f>
        <v/>
      </c>
      <c r="M291" s="21" t="str">
        <f>IF(AND(I291="Ja",Inddata!J297=""),2,IF(I291="Ja",Inddata!J297,""))</f>
        <v/>
      </c>
      <c r="N291" s="4" t="str">
        <f>IF(AND(I291="Ja",Inddata!K297=""),"Nej",IF(I291="Ja",Inddata!K297,""))</f>
        <v/>
      </c>
      <c r="O291" s="6" t="str">
        <f>IF(AND(I291="Ja",Inddata!L297=""),3.5,IF(I291="Ja",Inddata!L297,""))</f>
        <v/>
      </c>
      <c r="P291" s="6" t="str">
        <f>IF(AND(I291="Ja",Inddata!M297=""),0.5,IF(I291="Ja",Inddata!M297,""))</f>
        <v/>
      </c>
      <c r="Q291" s="21" t="str">
        <f>IF(AND(I291="Ja",Inddata!N297=""),2,IF(I291="Ja",Inddata!N297,""))</f>
        <v/>
      </c>
      <c r="R291" s="4" t="str">
        <f>IF(AND(I291="Ja",Inddata!O297=""),"Nej",IF(I291="Ja",Inddata!O297,""))</f>
        <v/>
      </c>
      <c r="S291" s="4" t="str">
        <f>IF(AND(I291="Ja",Inddata!P297=""),"Nej",IF(I291="Ja",Inddata!P297,""))</f>
        <v/>
      </c>
      <c r="T291" s="21" t="str">
        <f>IF(AND(I291="Ja",Inddata!Q297=""),0,IF(I291="Ja",Inddata!Q297,""))</f>
        <v/>
      </c>
      <c r="U291" s="22" t="str">
        <f>IF(AND(I291="Ja",Inddata!R297=""),80,IF(I291="Ja",Inddata!R297,""))</f>
        <v/>
      </c>
    </row>
    <row r="292" spans="1:21" x14ac:dyDescent="0.3">
      <c r="A292" s="4" t="str">
        <f>IF(Inddata!A298="","",Inddata!A298)</f>
        <v/>
      </c>
      <c r="B292" s="4" t="str">
        <f>IF(Inddata!B298="","",Inddata!B298)</f>
        <v/>
      </c>
      <c r="C292" s="4" t="str">
        <f>IF(Inddata!C298="","",Inddata!C298)</f>
        <v/>
      </c>
      <c r="D292" s="4" t="str">
        <f>IF(Inddata!D298="","",Inddata!D298)</f>
        <v/>
      </c>
      <c r="E292" s="4" t="str">
        <f>IF(Inddata!E298="","",Inddata!E298)</f>
        <v/>
      </c>
      <c r="F292" s="4" t="str">
        <f>IF(Inddata!F298="","",Inddata!F298)</f>
        <v/>
      </c>
      <c r="G292" s="20" t="str">
        <f>IF(Inddata!G298=0,"",Inddata!G298)</f>
        <v/>
      </c>
      <c r="H292" s="9" t="str">
        <f>IF(Inddata!H298="","",Inddata!H298)</f>
        <v/>
      </c>
      <c r="I292" s="4" t="str">
        <f t="shared" si="12"/>
        <v>Nej</v>
      </c>
      <c r="J292" s="20" t="str">
        <f t="shared" si="13"/>
        <v/>
      </c>
      <c r="K292" s="9" t="str">
        <f t="shared" si="14"/>
        <v/>
      </c>
      <c r="L292" s="9" t="str">
        <f>IF(AND(I292="Ja",Inddata!I298=""),10,IF(I292="Ja",Inddata!I298,""))</f>
        <v/>
      </c>
      <c r="M292" s="21" t="str">
        <f>IF(AND(I292="Ja",Inddata!J298=""),2,IF(I292="Ja",Inddata!J298,""))</f>
        <v/>
      </c>
      <c r="N292" s="4" t="str">
        <f>IF(AND(I292="Ja",Inddata!K298=""),"Nej",IF(I292="Ja",Inddata!K298,""))</f>
        <v/>
      </c>
      <c r="O292" s="6" t="str">
        <f>IF(AND(I292="Ja",Inddata!L298=""),3.5,IF(I292="Ja",Inddata!L298,""))</f>
        <v/>
      </c>
      <c r="P292" s="6" t="str">
        <f>IF(AND(I292="Ja",Inddata!M298=""),0.5,IF(I292="Ja",Inddata!M298,""))</f>
        <v/>
      </c>
      <c r="Q292" s="21" t="str">
        <f>IF(AND(I292="Ja",Inddata!N298=""),2,IF(I292="Ja",Inddata!N298,""))</f>
        <v/>
      </c>
      <c r="R292" s="4" t="str">
        <f>IF(AND(I292="Ja",Inddata!O298=""),"Nej",IF(I292="Ja",Inddata!O298,""))</f>
        <v/>
      </c>
      <c r="S292" s="4" t="str">
        <f>IF(AND(I292="Ja",Inddata!P298=""),"Nej",IF(I292="Ja",Inddata!P298,""))</f>
        <v/>
      </c>
      <c r="T292" s="21" t="str">
        <f>IF(AND(I292="Ja",Inddata!Q298=""),0,IF(I292="Ja",Inddata!Q298,""))</f>
        <v/>
      </c>
      <c r="U292" s="22" t="str">
        <f>IF(AND(I292="Ja",Inddata!R298=""),80,IF(I292="Ja",Inddata!R298,""))</f>
        <v/>
      </c>
    </row>
    <row r="293" spans="1:21" x14ac:dyDescent="0.3">
      <c r="A293" s="4" t="str">
        <f>IF(Inddata!A299="","",Inddata!A299)</f>
        <v/>
      </c>
      <c r="B293" s="4" t="str">
        <f>IF(Inddata!B299="","",Inddata!B299)</f>
        <v/>
      </c>
      <c r="C293" s="4" t="str">
        <f>IF(Inddata!C299="","",Inddata!C299)</f>
        <v/>
      </c>
      <c r="D293" s="4" t="str">
        <f>IF(Inddata!D299="","",Inddata!D299)</f>
        <v/>
      </c>
      <c r="E293" s="4" t="str">
        <f>IF(Inddata!E299="","",Inddata!E299)</f>
        <v/>
      </c>
      <c r="F293" s="4" t="str">
        <f>IF(Inddata!F299="","",Inddata!F299)</f>
        <v/>
      </c>
      <c r="G293" s="20" t="str">
        <f>IF(Inddata!G299=0,"",Inddata!G299)</f>
        <v/>
      </c>
      <c r="H293" s="9" t="str">
        <f>IF(Inddata!H299="","",Inddata!H299)</f>
        <v/>
      </c>
      <c r="I293" s="4" t="str">
        <f t="shared" si="12"/>
        <v>Nej</v>
      </c>
      <c r="J293" s="20" t="str">
        <f t="shared" si="13"/>
        <v/>
      </c>
      <c r="K293" s="9" t="str">
        <f t="shared" si="14"/>
        <v/>
      </c>
      <c r="L293" s="9" t="str">
        <f>IF(AND(I293="Ja",Inddata!I299=""),10,IF(I293="Ja",Inddata!I299,""))</f>
        <v/>
      </c>
      <c r="M293" s="21" t="str">
        <f>IF(AND(I293="Ja",Inddata!J299=""),2,IF(I293="Ja",Inddata!J299,""))</f>
        <v/>
      </c>
      <c r="N293" s="4" t="str">
        <f>IF(AND(I293="Ja",Inddata!K299=""),"Nej",IF(I293="Ja",Inddata!K299,""))</f>
        <v/>
      </c>
      <c r="O293" s="6" t="str">
        <f>IF(AND(I293="Ja",Inddata!L299=""),3.5,IF(I293="Ja",Inddata!L299,""))</f>
        <v/>
      </c>
      <c r="P293" s="6" t="str">
        <f>IF(AND(I293="Ja",Inddata!M299=""),0.5,IF(I293="Ja",Inddata!M299,""))</f>
        <v/>
      </c>
      <c r="Q293" s="21" t="str">
        <f>IF(AND(I293="Ja",Inddata!N299=""),2,IF(I293="Ja",Inddata!N299,""))</f>
        <v/>
      </c>
      <c r="R293" s="4" t="str">
        <f>IF(AND(I293="Ja",Inddata!O299=""),"Nej",IF(I293="Ja",Inddata!O299,""))</f>
        <v/>
      </c>
      <c r="S293" s="4" t="str">
        <f>IF(AND(I293="Ja",Inddata!P299=""),"Nej",IF(I293="Ja",Inddata!P299,""))</f>
        <v/>
      </c>
      <c r="T293" s="21" t="str">
        <f>IF(AND(I293="Ja",Inddata!Q299=""),0,IF(I293="Ja",Inddata!Q299,""))</f>
        <v/>
      </c>
      <c r="U293" s="22" t="str">
        <f>IF(AND(I293="Ja",Inddata!R299=""),80,IF(I293="Ja",Inddata!R299,""))</f>
        <v/>
      </c>
    </row>
    <row r="294" spans="1:21" x14ac:dyDescent="0.3">
      <c r="A294" s="4" t="str">
        <f>IF(Inddata!A300="","",Inddata!A300)</f>
        <v/>
      </c>
      <c r="B294" s="4" t="str">
        <f>IF(Inddata!B300="","",Inddata!B300)</f>
        <v/>
      </c>
      <c r="C294" s="4" t="str">
        <f>IF(Inddata!C300="","",Inddata!C300)</f>
        <v/>
      </c>
      <c r="D294" s="4" t="str">
        <f>IF(Inddata!D300="","",Inddata!D300)</f>
        <v/>
      </c>
      <c r="E294" s="4" t="str">
        <f>IF(Inddata!E300="","",Inddata!E300)</f>
        <v/>
      </c>
      <c r="F294" s="4" t="str">
        <f>IF(Inddata!F300="","",Inddata!F300)</f>
        <v/>
      </c>
      <c r="G294" s="20" t="str">
        <f>IF(Inddata!G300=0,"",Inddata!G300)</f>
        <v/>
      </c>
      <c r="H294" s="9" t="str">
        <f>IF(Inddata!H300="","",Inddata!H300)</f>
        <v/>
      </c>
      <c r="I294" s="4" t="str">
        <f t="shared" si="12"/>
        <v>Nej</v>
      </c>
      <c r="J294" s="20" t="str">
        <f t="shared" si="13"/>
        <v/>
      </c>
      <c r="K294" s="9" t="str">
        <f t="shared" si="14"/>
        <v/>
      </c>
      <c r="L294" s="9" t="str">
        <f>IF(AND(I294="Ja",Inddata!I300=""),10,IF(I294="Ja",Inddata!I300,""))</f>
        <v/>
      </c>
      <c r="M294" s="21" t="str">
        <f>IF(AND(I294="Ja",Inddata!J300=""),2,IF(I294="Ja",Inddata!J300,""))</f>
        <v/>
      </c>
      <c r="N294" s="4" t="str">
        <f>IF(AND(I294="Ja",Inddata!K300=""),"Nej",IF(I294="Ja",Inddata!K300,""))</f>
        <v/>
      </c>
      <c r="O294" s="6" t="str">
        <f>IF(AND(I294="Ja",Inddata!L300=""),3.5,IF(I294="Ja",Inddata!L300,""))</f>
        <v/>
      </c>
      <c r="P294" s="6" t="str">
        <f>IF(AND(I294="Ja",Inddata!M300=""),0.5,IF(I294="Ja",Inddata!M300,""))</f>
        <v/>
      </c>
      <c r="Q294" s="21" t="str">
        <f>IF(AND(I294="Ja",Inddata!N300=""),2,IF(I294="Ja",Inddata!N300,""))</f>
        <v/>
      </c>
      <c r="R294" s="4" t="str">
        <f>IF(AND(I294="Ja",Inddata!O300=""),"Nej",IF(I294="Ja",Inddata!O300,""))</f>
        <v/>
      </c>
      <c r="S294" s="4" t="str">
        <f>IF(AND(I294="Ja",Inddata!P300=""),"Nej",IF(I294="Ja",Inddata!P300,""))</f>
        <v/>
      </c>
      <c r="T294" s="21" t="str">
        <f>IF(AND(I294="Ja",Inddata!Q300=""),0,IF(I294="Ja",Inddata!Q300,""))</f>
        <v/>
      </c>
      <c r="U294" s="22" t="str">
        <f>IF(AND(I294="Ja",Inddata!R300=""),80,IF(I294="Ja",Inddata!R300,""))</f>
        <v/>
      </c>
    </row>
    <row r="295" spans="1:21" x14ac:dyDescent="0.3">
      <c r="A295" s="4" t="str">
        <f>IF(Inddata!A301="","",Inddata!A301)</f>
        <v/>
      </c>
      <c r="B295" s="4" t="str">
        <f>IF(Inddata!B301="","",Inddata!B301)</f>
        <v/>
      </c>
      <c r="C295" s="4" t="str">
        <f>IF(Inddata!C301="","",Inddata!C301)</f>
        <v/>
      </c>
      <c r="D295" s="4" t="str">
        <f>IF(Inddata!D301="","",Inddata!D301)</f>
        <v/>
      </c>
      <c r="E295" s="4" t="str">
        <f>IF(Inddata!E301="","",Inddata!E301)</f>
        <v/>
      </c>
      <c r="F295" s="4" t="str">
        <f>IF(Inddata!F301="","",Inddata!F301)</f>
        <v/>
      </c>
      <c r="G295" s="20" t="str">
        <f>IF(Inddata!G301=0,"",Inddata!G301)</f>
        <v/>
      </c>
      <c r="H295" s="9" t="str">
        <f>IF(Inddata!H301="","",Inddata!H301)</f>
        <v/>
      </c>
      <c r="I295" s="4" t="str">
        <f t="shared" si="12"/>
        <v>Nej</v>
      </c>
      <c r="J295" s="20" t="str">
        <f t="shared" si="13"/>
        <v/>
      </c>
      <c r="K295" s="9" t="str">
        <f t="shared" si="14"/>
        <v/>
      </c>
      <c r="L295" s="9" t="str">
        <f>IF(AND(I295="Ja",Inddata!I301=""),10,IF(I295="Ja",Inddata!I301,""))</f>
        <v/>
      </c>
      <c r="M295" s="21" t="str">
        <f>IF(AND(I295="Ja",Inddata!J301=""),2,IF(I295="Ja",Inddata!J301,""))</f>
        <v/>
      </c>
      <c r="N295" s="4" t="str">
        <f>IF(AND(I295="Ja",Inddata!K301=""),"Nej",IF(I295="Ja",Inddata!K301,""))</f>
        <v/>
      </c>
      <c r="O295" s="6" t="str">
        <f>IF(AND(I295="Ja",Inddata!L301=""),3.5,IF(I295="Ja",Inddata!L301,""))</f>
        <v/>
      </c>
      <c r="P295" s="6" t="str">
        <f>IF(AND(I295="Ja",Inddata!M301=""),0.5,IF(I295="Ja",Inddata!M301,""))</f>
        <v/>
      </c>
      <c r="Q295" s="21" t="str">
        <f>IF(AND(I295="Ja",Inddata!N301=""),2,IF(I295="Ja",Inddata!N301,""))</f>
        <v/>
      </c>
      <c r="R295" s="4" t="str">
        <f>IF(AND(I295="Ja",Inddata!O301=""),"Nej",IF(I295="Ja",Inddata!O301,""))</f>
        <v/>
      </c>
      <c r="S295" s="4" t="str">
        <f>IF(AND(I295="Ja",Inddata!P301=""),"Nej",IF(I295="Ja",Inddata!P301,""))</f>
        <v/>
      </c>
      <c r="T295" s="21" t="str">
        <f>IF(AND(I295="Ja",Inddata!Q301=""),0,IF(I295="Ja",Inddata!Q301,""))</f>
        <v/>
      </c>
      <c r="U295" s="22" t="str">
        <f>IF(AND(I295="Ja",Inddata!R301=""),80,IF(I295="Ja",Inddata!R301,""))</f>
        <v/>
      </c>
    </row>
    <row r="296" spans="1:21" x14ac:dyDescent="0.3">
      <c r="A296" s="4" t="str">
        <f>IF(Inddata!A302="","",Inddata!A302)</f>
        <v/>
      </c>
      <c r="B296" s="4" t="str">
        <f>IF(Inddata!B302="","",Inddata!B302)</f>
        <v/>
      </c>
      <c r="C296" s="4" t="str">
        <f>IF(Inddata!C302="","",Inddata!C302)</f>
        <v/>
      </c>
      <c r="D296" s="4" t="str">
        <f>IF(Inddata!D302="","",Inddata!D302)</f>
        <v/>
      </c>
      <c r="E296" s="4" t="str">
        <f>IF(Inddata!E302="","",Inddata!E302)</f>
        <v/>
      </c>
      <c r="F296" s="4" t="str">
        <f>IF(Inddata!F302="","",Inddata!F302)</f>
        <v/>
      </c>
      <c r="G296" s="20" t="str">
        <f>IF(Inddata!G302=0,"",Inddata!G302)</f>
        <v/>
      </c>
      <c r="H296" s="9" t="str">
        <f>IF(Inddata!H302="","",Inddata!H302)</f>
        <v/>
      </c>
      <c r="I296" s="4" t="str">
        <f t="shared" si="12"/>
        <v>Nej</v>
      </c>
      <c r="J296" s="20" t="str">
        <f t="shared" si="13"/>
        <v/>
      </c>
      <c r="K296" s="9" t="str">
        <f t="shared" si="14"/>
        <v/>
      </c>
      <c r="L296" s="9" t="str">
        <f>IF(AND(I296="Ja",Inddata!I302=""),10,IF(I296="Ja",Inddata!I302,""))</f>
        <v/>
      </c>
      <c r="M296" s="21" t="str">
        <f>IF(AND(I296="Ja",Inddata!J302=""),2,IF(I296="Ja",Inddata!J302,""))</f>
        <v/>
      </c>
      <c r="N296" s="4" t="str">
        <f>IF(AND(I296="Ja",Inddata!K302=""),"Nej",IF(I296="Ja",Inddata!K302,""))</f>
        <v/>
      </c>
      <c r="O296" s="6" t="str">
        <f>IF(AND(I296="Ja",Inddata!L302=""),3.5,IF(I296="Ja",Inddata!L302,""))</f>
        <v/>
      </c>
      <c r="P296" s="6" t="str">
        <f>IF(AND(I296="Ja",Inddata!M302=""),0.5,IF(I296="Ja",Inddata!M302,""))</f>
        <v/>
      </c>
      <c r="Q296" s="21" t="str">
        <f>IF(AND(I296="Ja",Inddata!N302=""),2,IF(I296="Ja",Inddata!N302,""))</f>
        <v/>
      </c>
      <c r="R296" s="4" t="str">
        <f>IF(AND(I296="Ja",Inddata!O302=""),"Nej",IF(I296="Ja",Inddata!O302,""))</f>
        <v/>
      </c>
      <c r="S296" s="4" t="str">
        <f>IF(AND(I296="Ja",Inddata!P302=""),"Nej",IF(I296="Ja",Inddata!P302,""))</f>
        <v/>
      </c>
      <c r="T296" s="21" t="str">
        <f>IF(AND(I296="Ja",Inddata!Q302=""),0,IF(I296="Ja",Inddata!Q302,""))</f>
        <v/>
      </c>
      <c r="U296" s="22" t="str">
        <f>IF(AND(I296="Ja",Inddata!R302=""),80,IF(I296="Ja",Inddata!R302,""))</f>
        <v/>
      </c>
    </row>
    <row r="297" spans="1:21" x14ac:dyDescent="0.3">
      <c r="A297" s="4" t="str">
        <f>IF(Inddata!A303="","",Inddata!A303)</f>
        <v/>
      </c>
      <c r="B297" s="4" t="str">
        <f>IF(Inddata!B303="","",Inddata!B303)</f>
        <v/>
      </c>
      <c r="C297" s="4" t="str">
        <f>IF(Inddata!C303="","",Inddata!C303)</f>
        <v/>
      </c>
      <c r="D297" s="4" t="str">
        <f>IF(Inddata!D303="","",Inddata!D303)</f>
        <v/>
      </c>
      <c r="E297" s="4" t="str">
        <f>IF(Inddata!E303="","",Inddata!E303)</f>
        <v/>
      </c>
      <c r="F297" s="4" t="str">
        <f>IF(Inddata!F303="","",Inddata!F303)</f>
        <v/>
      </c>
      <c r="G297" s="20" t="str">
        <f>IF(Inddata!G303=0,"",Inddata!G303)</f>
        <v/>
      </c>
      <c r="H297" s="9" t="str">
        <f>IF(Inddata!H303="","",Inddata!H303)</f>
        <v/>
      </c>
      <c r="I297" s="4" t="str">
        <f t="shared" si="12"/>
        <v>Nej</v>
      </c>
      <c r="J297" s="20" t="str">
        <f t="shared" si="13"/>
        <v/>
      </c>
      <c r="K297" s="9" t="str">
        <f t="shared" si="14"/>
        <v/>
      </c>
      <c r="L297" s="9" t="str">
        <f>IF(AND(I297="Ja",Inddata!I303=""),10,IF(I297="Ja",Inddata!I303,""))</f>
        <v/>
      </c>
      <c r="M297" s="21" t="str">
        <f>IF(AND(I297="Ja",Inddata!J303=""),2,IF(I297="Ja",Inddata!J303,""))</f>
        <v/>
      </c>
      <c r="N297" s="4" t="str">
        <f>IF(AND(I297="Ja",Inddata!K303=""),"Nej",IF(I297="Ja",Inddata!K303,""))</f>
        <v/>
      </c>
      <c r="O297" s="6" t="str">
        <f>IF(AND(I297="Ja",Inddata!L303=""),3.5,IF(I297="Ja",Inddata!L303,""))</f>
        <v/>
      </c>
      <c r="P297" s="6" t="str">
        <f>IF(AND(I297="Ja",Inddata!M303=""),0.5,IF(I297="Ja",Inddata!M303,""))</f>
        <v/>
      </c>
      <c r="Q297" s="21" t="str">
        <f>IF(AND(I297="Ja",Inddata!N303=""),2,IF(I297="Ja",Inddata!N303,""))</f>
        <v/>
      </c>
      <c r="R297" s="4" t="str">
        <f>IF(AND(I297="Ja",Inddata!O303=""),"Nej",IF(I297="Ja",Inddata!O303,""))</f>
        <v/>
      </c>
      <c r="S297" s="4" t="str">
        <f>IF(AND(I297="Ja",Inddata!P303=""),"Nej",IF(I297="Ja",Inddata!P303,""))</f>
        <v/>
      </c>
      <c r="T297" s="21" t="str">
        <f>IF(AND(I297="Ja",Inddata!Q303=""),0,IF(I297="Ja",Inddata!Q303,""))</f>
        <v/>
      </c>
      <c r="U297" s="22" t="str">
        <f>IF(AND(I297="Ja",Inddata!R303=""),80,IF(I297="Ja",Inddata!R303,""))</f>
        <v/>
      </c>
    </row>
    <row r="298" spans="1:21" x14ac:dyDescent="0.3">
      <c r="A298" s="4" t="str">
        <f>IF(Inddata!A304="","",Inddata!A304)</f>
        <v/>
      </c>
      <c r="B298" s="4" t="str">
        <f>IF(Inddata!B304="","",Inddata!B304)</f>
        <v/>
      </c>
      <c r="C298" s="4" t="str">
        <f>IF(Inddata!C304="","",Inddata!C304)</f>
        <v/>
      </c>
      <c r="D298" s="4" t="str">
        <f>IF(Inddata!D304="","",Inddata!D304)</f>
        <v/>
      </c>
      <c r="E298" s="4" t="str">
        <f>IF(Inddata!E304="","",Inddata!E304)</f>
        <v/>
      </c>
      <c r="F298" s="4" t="str">
        <f>IF(Inddata!F304="","",Inddata!F304)</f>
        <v/>
      </c>
      <c r="G298" s="20" t="str">
        <f>IF(Inddata!G304=0,"",Inddata!G304)</f>
        <v/>
      </c>
      <c r="H298" s="9" t="str">
        <f>IF(Inddata!H304="","",Inddata!H304)</f>
        <v/>
      </c>
      <c r="I298" s="4" t="str">
        <f t="shared" si="12"/>
        <v>Nej</v>
      </c>
      <c r="J298" s="20" t="str">
        <f t="shared" si="13"/>
        <v/>
      </c>
      <c r="K298" s="9" t="str">
        <f t="shared" si="14"/>
        <v/>
      </c>
      <c r="L298" s="9" t="str">
        <f>IF(AND(I298="Ja",Inddata!I304=""),10,IF(I298="Ja",Inddata!I304,""))</f>
        <v/>
      </c>
      <c r="M298" s="21" t="str">
        <f>IF(AND(I298="Ja",Inddata!J304=""),2,IF(I298="Ja",Inddata!J304,""))</f>
        <v/>
      </c>
      <c r="N298" s="4" t="str">
        <f>IF(AND(I298="Ja",Inddata!K304=""),"Nej",IF(I298="Ja",Inddata!K304,""))</f>
        <v/>
      </c>
      <c r="O298" s="6" t="str">
        <f>IF(AND(I298="Ja",Inddata!L304=""),3.5,IF(I298="Ja",Inddata!L304,""))</f>
        <v/>
      </c>
      <c r="P298" s="6" t="str">
        <f>IF(AND(I298="Ja",Inddata!M304=""),0.5,IF(I298="Ja",Inddata!M304,""))</f>
        <v/>
      </c>
      <c r="Q298" s="21" t="str">
        <f>IF(AND(I298="Ja",Inddata!N304=""),2,IF(I298="Ja",Inddata!N304,""))</f>
        <v/>
      </c>
      <c r="R298" s="4" t="str">
        <f>IF(AND(I298="Ja",Inddata!O304=""),"Nej",IF(I298="Ja",Inddata!O304,""))</f>
        <v/>
      </c>
      <c r="S298" s="4" t="str">
        <f>IF(AND(I298="Ja",Inddata!P304=""),"Nej",IF(I298="Ja",Inddata!P304,""))</f>
        <v/>
      </c>
      <c r="T298" s="21" t="str">
        <f>IF(AND(I298="Ja",Inddata!Q304=""),0,IF(I298="Ja",Inddata!Q304,""))</f>
        <v/>
      </c>
      <c r="U298" s="22" t="str">
        <f>IF(AND(I298="Ja",Inddata!R304=""),80,IF(I298="Ja",Inddata!R304,""))</f>
        <v/>
      </c>
    </row>
    <row r="299" spans="1:21" x14ac:dyDescent="0.3">
      <c r="A299" s="4" t="str">
        <f>IF(Inddata!A305="","",Inddata!A305)</f>
        <v/>
      </c>
      <c r="B299" s="4" t="str">
        <f>IF(Inddata!B305="","",Inddata!B305)</f>
        <v/>
      </c>
      <c r="C299" s="4" t="str">
        <f>IF(Inddata!C305="","",Inddata!C305)</f>
        <v/>
      </c>
      <c r="D299" s="4" t="str">
        <f>IF(Inddata!D305="","",Inddata!D305)</f>
        <v/>
      </c>
      <c r="E299" s="4" t="str">
        <f>IF(Inddata!E305="","",Inddata!E305)</f>
        <v/>
      </c>
      <c r="F299" s="4" t="str">
        <f>IF(Inddata!F305="","",Inddata!F305)</f>
        <v/>
      </c>
      <c r="G299" s="20" t="str">
        <f>IF(Inddata!G305=0,"",Inddata!G305)</f>
        <v/>
      </c>
      <c r="H299" s="9" t="str">
        <f>IF(Inddata!H305="","",Inddata!H305)</f>
        <v/>
      </c>
      <c r="I299" s="4" t="str">
        <f t="shared" si="12"/>
        <v>Nej</v>
      </c>
      <c r="J299" s="20" t="str">
        <f t="shared" si="13"/>
        <v/>
      </c>
      <c r="K299" s="9" t="str">
        <f t="shared" si="14"/>
        <v/>
      </c>
      <c r="L299" s="9" t="str">
        <f>IF(AND(I299="Ja",Inddata!I305=""),10,IF(I299="Ja",Inddata!I305,""))</f>
        <v/>
      </c>
      <c r="M299" s="21" t="str">
        <f>IF(AND(I299="Ja",Inddata!J305=""),2,IF(I299="Ja",Inddata!J305,""))</f>
        <v/>
      </c>
      <c r="N299" s="4" t="str">
        <f>IF(AND(I299="Ja",Inddata!K305=""),"Nej",IF(I299="Ja",Inddata!K305,""))</f>
        <v/>
      </c>
      <c r="O299" s="6" t="str">
        <f>IF(AND(I299="Ja",Inddata!L305=""),3.5,IF(I299="Ja",Inddata!L305,""))</f>
        <v/>
      </c>
      <c r="P299" s="6" t="str">
        <f>IF(AND(I299="Ja",Inddata!M305=""),0.5,IF(I299="Ja",Inddata!M305,""))</f>
        <v/>
      </c>
      <c r="Q299" s="21" t="str">
        <f>IF(AND(I299="Ja",Inddata!N305=""),2,IF(I299="Ja",Inddata!N305,""))</f>
        <v/>
      </c>
      <c r="R299" s="4" t="str">
        <f>IF(AND(I299="Ja",Inddata!O305=""),"Nej",IF(I299="Ja",Inddata!O305,""))</f>
        <v/>
      </c>
      <c r="S299" s="4" t="str">
        <f>IF(AND(I299="Ja",Inddata!P305=""),"Nej",IF(I299="Ja",Inddata!P305,""))</f>
        <v/>
      </c>
      <c r="T299" s="21" t="str">
        <f>IF(AND(I299="Ja",Inddata!Q305=""),0,IF(I299="Ja",Inddata!Q305,""))</f>
        <v/>
      </c>
      <c r="U299" s="22" t="str">
        <f>IF(AND(I299="Ja",Inddata!R305=""),80,IF(I299="Ja",Inddata!R305,""))</f>
        <v/>
      </c>
    </row>
    <row r="300" spans="1:21" x14ac:dyDescent="0.3">
      <c r="A300" s="4" t="str">
        <f>IF(Inddata!A306="","",Inddata!A306)</f>
        <v/>
      </c>
      <c r="B300" s="4" t="str">
        <f>IF(Inddata!B306="","",Inddata!B306)</f>
        <v/>
      </c>
      <c r="C300" s="4" t="str">
        <f>IF(Inddata!C306="","",Inddata!C306)</f>
        <v/>
      </c>
      <c r="D300" s="4" t="str">
        <f>IF(Inddata!D306="","",Inddata!D306)</f>
        <v/>
      </c>
      <c r="E300" s="4" t="str">
        <f>IF(Inddata!E306="","",Inddata!E306)</f>
        <v/>
      </c>
      <c r="F300" s="4" t="str">
        <f>IF(Inddata!F306="","",Inddata!F306)</f>
        <v/>
      </c>
      <c r="G300" s="20" t="str">
        <f>IF(Inddata!G306=0,"",Inddata!G306)</f>
        <v/>
      </c>
      <c r="H300" s="9" t="str">
        <f>IF(Inddata!H306="","",Inddata!H306)</f>
        <v/>
      </c>
      <c r="I300" s="4" t="str">
        <f t="shared" si="12"/>
        <v>Nej</v>
      </c>
      <c r="J300" s="20" t="str">
        <f t="shared" si="13"/>
        <v/>
      </c>
      <c r="K300" s="9" t="str">
        <f t="shared" si="14"/>
        <v/>
      </c>
      <c r="L300" s="9" t="str">
        <f>IF(AND(I300="Ja",Inddata!I306=""),10,IF(I300="Ja",Inddata!I306,""))</f>
        <v/>
      </c>
      <c r="M300" s="21" t="str">
        <f>IF(AND(I300="Ja",Inddata!J306=""),2,IF(I300="Ja",Inddata!J306,""))</f>
        <v/>
      </c>
      <c r="N300" s="4" t="str">
        <f>IF(AND(I300="Ja",Inddata!K306=""),"Nej",IF(I300="Ja",Inddata!K306,""))</f>
        <v/>
      </c>
      <c r="O300" s="6" t="str">
        <f>IF(AND(I300="Ja",Inddata!L306=""),3.5,IF(I300="Ja",Inddata!L306,""))</f>
        <v/>
      </c>
      <c r="P300" s="6" t="str">
        <f>IF(AND(I300="Ja",Inddata!M306=""),0.5,IF(I300="Ja",Inddata!M306,""))</f>
        <v/>
      </c>
      <c r="Q300" s="21" t="str">
        <f>IF(AND(I300="Ja",Inddata!N306=""),2,IF(I300="Ja",Inddata!N306,""))</f>
        <v/>
      </c>
      <c r="R300" s="4" t="str">
        <f>IF(AND(I300="Ja",Inddata!O306=""),"Nej",IF(I300="Ja",Inddata!O306,""))</f>
        <v/>
      </c>
      <c r="S300" s="4" t="str">
        <f>IF(AND(I300="Ja",Inddata!P306=""),"Nej",IF(I300="Ja",Inddata!P306,""))</f>
        <v/>
      </c>
      <c r="T300" s="21" t="str">
        <f>IF(AND(I300="Ja",Inddata!Q306=""),0,IF(I300="Ja",Inddata!Q306,""))</f>
        <v/>
      </c>
      <c r="U300" s="22" t="str">
        <f>IF(AND(I300="Ja",Inddata!R306=""),80,IF(I300="Ja",Inddata!R306,""))</f>
        <v/>
      </c>
    </row>
    <row r="301" spans="1:21" x14ac:dyDescent="0.3">
      <c r="A301" s="4" t="str">
        <f>IF(Inddata!A307="","",Inddata!A307)</f>
        <v/>
      </c>
      <c r="B301" s="4" t="str">
        <f>IF(Inddata!B307="","",Inddata!B307)</f>
        <v/>
      </c>
      <c r="C301" s="4" t="str">
        <f>IF(Inddata!C307="","",Inddata!C307)</f>
        <v/>
      </c>
      <c r="D301" s="4" t="str">
        <f>IF(Inddata!D307="","",Inddata!D307)</f>
        <v/>
      </c>
      <c r="E301" s="4" t="str">
        <f>IF(Inddata!E307="","",Inddata!E307)</f>
        <v/>
      </c>
      <c r="F301" s="4" t="str">
        <f>IF(Inddata!F307="","",Inddata!F307)</f>
        <v/>
      </c>
      <c r="G301" s="20" t="str">
        <f>IF(Inddata!G307=0,"",Inddata!G307)</f>
        <v/>
      </c>
      <c r="H301" s="9" t="str">
        <f>IF(Inddata!H307="","",Inddata!H307)</f>
        <v/>
      </c>
      <c r="I301" s="4" t="str">
        <f t="shared" si="12"/>
        <v>Nej</v>
      </c>
      <c r="J301" s="20" t="str">
        <f t="shared" si="13"/>
        <v/>
      </c>
      <c r="K301" s="9" t="str">
        <f t="shared" si="14"/>
        <v/>
      </c>
      <c r="L301" s="9" t="str">
        <f>IF(AND(I301="Ja",Inddata!I307=""),10,IF(I301="Ja",Inddata!I307,""))</f>
        <v/>
      </c>
      <c r="M301" s="21" t="str">
        <f>IF(AND(I301="Ja",Inddata!J307=""),2,IF(I301="Ja",Inddata!J307,""))</f>
        <v/>
      </c>
      <c r="N301" s="4" t="str">
        <f>IF(AND(I301="Ja",Inddata!K307=""),"Nej",IF(I301="Ja",Inddata!K307,""))</f>
        <v/>
      </c>
      <c r="O301" s="6" t="str">
        <f>IF(AND(I301="Ja",Inddata!L307=""),3.5,IF(I301="Ja",Inddata!L307,""))</f>
        <v/>
      </c>
      <c r="P301" s="6" t="str">
        <f>IF(AND(I301="Ja",Inddata!M307=""),0.5,IF(I301="Ja",Inddata!M307,""))</f>
        <v/>
      </c>
      <c r="Q301" s="21" t="str">
        <f>IF(AND(I301="Ja",Inddata!N307=""),2,IF(I301="Ja",Inddata!N307,""))</f>
        <v/>
      </c>
      <c r="R301" s="4" t="str">
        <f>IF(AND(I301="Ja",Inddata!O307=""),"Nej",IF(I301="Ja",Inddata!O307,""))</f>
        <v/>
      </c>
      <c r="S301" s="4" t="str">
        <f>IF(AND(I301="Ja",Inddata!P307=""),"Nej",IF(I301="Ja",Inddata!P307,""))</f>
        <v/>
      </c>
      <c r="T301" s="21" t="str">
        <f>IF(AND(I301="Ja",Inddata!Q307=""),0,IF(I301="Ja",Inddata!Q307,""))</f>
        <v/>
      </c>
      <c r="U301" s="22" t="str">
        <f>IF(AND(I301="Ja",Inddata!R307=""),80,IF(I301="Ja",Inddata!R307,""))</f>
        <v/>
      </c>
    </row>
    <row r="302" spans="1:21" x14ac:dyDescent="0.3">
      <c r="A302" s="4" t="str">
        <f>IF(Inddata!A308="","",Inddata!A308)</f>
        <v/>
      </c>
      <c r="B302" s="4" t="str">
        <f>IF(Inddata!B308="","",Inddata!B308)</f>
        <v/>
      </c>
      <c r="C302" s="4" t="str">
        <f>IF(Inddata!C308="","",Inddata!C308)</f>
        <v/>
      </c>
      <c r="D302" s="4" t="str">
        <f>IF(Inddata!D308="","",Inddata!D308)</f>
        <v/>
      </c>
      <c r="E302" s="4" t="str">
        <f>IF(Inddata!E308="","",Inddata!E308)</f>
        <v/>
      </c>
      <c r="F302" s="4" t="str">
        <f>IF(Inddata!F308="","",Inddata!F308)</f>
        <v/>
      </c>
      <c r="G302" s="20" t="str">
        <f>IF(Inddata!G308=0,"",Inddata!G308)</f>
        <v/>
      </c>
      <c r="H302" s="9" t="str">
        <f>IF(Inddata!H308="","",Inddata!H308)</f>
        <v/>
      </c>
      <c r="I302" s="4" t="str">
        <f t="shared" si="12"/>
        <v>Nej</v>
      </c>
      <c r="J302" s="20" t="str">
        <f t="shared" si="13"/>
        <v/>
      </c>
      <c r="K302" s="9" t="str">
        <f t="shared" si="14"/>
        <v/>
      </c>
      <c r="L302" s="9" t="str">
        <f>IF(AND(I302="Ja",Inddata!I308=""),10,IF(I302="Ja",Inddata!I308,""))</f>
        <v/>
      </c>
      <c r="M302" s="21" t="str">
        <f>IF(AND(I302="Ja",Inddata!J308=""),2,IF(I302="Ja",Inddata!J308,""))</f>
        <v/>
      </c>
      <c r="N302" s="4" t="str">
        <f>IF(AND(I302="Ja",Inddata!K308=""),"Nej",IF(I302="Ja",Inddata!K308,""))</f>
        <v/>
      </c>
      <c r="O302" s="6" t="str">
        <f>IF(AND(I302="Ja",Inddata!L308=""),3.5,IF(I302="Ja",Inddata!L308,""))</f>
        <v/>
      </c>
      <c r="P302" s="6" t="str">
        <f>IF(AND(I302="Ja",Inddata!M308=""),0.5,IF(I302="Ja",Inddata!M308,""))</f>
        <v/>
      </c>
      <c r="Q302" s="21" t="str">
        <f>IF(AND(I302="Ja",Inddata!N308=""),2,IF(I302="Ja",Inddata!N308,""))</f>
        <v/>
      </c>
      <c r="R302" s="4" t="str">
        <f>IF(AND(I302="Ja",Inddata!O308=""),"Nej",IF(I302="Ja",Inddata!O308,""))</f>
        <v/>
      </c>
      <c r="S302" s="4" t="str">
        <f>IF(AND(I302="Ja",Inddata!P308=""),"Nej",IF(I302="Ja",Inddata!P308,""))</f>
        <v/>
      </c>
      <c r="T302" s="21" t="str">
        <f>IF(AND(I302="Ja",Inddata!Q308=""),0,IF(I302="Ja",Inddata!Q308,""))</f>
        <v/>
      </c>
      <c r="U302" s="22" t="str">
        <f>IF(AND(I302="Ja",Inddata!R308=""),80,IF(I302="Ja",Inddata!R308,""))</f>
        <v/>
      </c>
    </row>
    <row r="303" spans="1:21" x14ac:dyDescent="0.3">
      <c r="A303" s="4" t="str">
        <f>IF(Inddata!A309="","",Inddata!A309)</f>
        <v/>
      </c>
      <c r="B303" s="4" t="str">
        <f>IF(Inddata!B309="","",Inddata!B309)</f>
        <v/>
      </c>
      <c r="C303" s="4" t="str">
        <f>IF(Inddata!C309="","",Inddata!C309)</f>
        <v/>
      </c>
      <c r="D303" s="4" t="str">
        <f>IF(Inddata!D309="","",Inddata!D309)</f>
        <v/>
      </c>
      <c r="E303" s="4" t="str">
        <f>IF(Inddata!E309="","",Inddata!E309)</f>
        <v/>
      </c>
      <c r="F303" s="4" t="str">
        <f>IF(Inddata!F309="","",Inddata!F309)</f>
        <v/>
      </c>
      <c r="G303" s="20" t="str">
        <f>IF(Inddata!G309=0,"",Inddata!G309)</f>
        <v/>
      </c>
      <c r="H303" s="9" t="str">
        <f>IF(Inddata!H309="","",Inddata!H309)</f>
        <v/>
      </c>
      <c r="I303" s="4" t="str">
        <f t="shared" si="12"/>
        <v>Nej</v>
      </c>
      <c r="J303" s="20" t="str">
        <f t="shared" si="13"/>
        <v/>
      </c>
      <c r="K303" s="9" t="str">
        <f t="shared" si="14"/>
        <v/>
      </c>
      <c r="L303" s="9" t="str">
        <f>IF(AND(I303="Ja",Inddata!I309=""),10,IF(I303="Ja",Inddata!I309,""))</f>
        <v/>
      </c>
      <c r="M303" s="21" t="str">
        <f>IF(AND(I303="Ja",Inddata!J309=""),2,IF(I303="Ja",Inddata!J309,""))</f>
        <v/>
      </c>
      <c r="N303" s="4" t="str">
        <f>IF(AND(I303="Ja",Inddata!K309=""),"Nej",IF(I303="Ja",Inddata!K309,""))</f>
        <v/>
      </c>
      <c r="O303" s="6" t="str">
        <f>IF(AND(I303="Ja",Inddata!L309=""),3.5,IF(I303="Ja",Inddata!L309,""))</f>
        <v/>
      </c>
      <c r="P303" s="6" t="str">
        <f>IF(AND(I303="Ja",Inddata!M309=""),0.5,IF(I303="Ja",Inddata!M309,""))</f>
        <v/>
      </c>
      <c r="Q303" s="21" t="str">
        <f>IF(AND(I303="Ja",Inddata!N309=""),2,IF(I303="Ja",Inddata!N309,""))</f>
        <v/>
      </c>
      <c r="R303" s="4" t="str">
        <f>IF(AND(I303="Ja",Inddata!O309=""),"Nej",IF(I303="Ja",Inddata!O309,""))</f>
        <v/>
      </c>
      <c r="S303" s="4" t="str">
        <f>IF(AND(I303="Ja",Inddata!P309=""),"Nej",IF(I303="Ja",Inddata!P309,""))</f>
        <v/>
      </c>
      <c r="T303" s="21" t="str">
        <f>IF(AND(I303="Ja",Inddata!Q309=""),0,IF(I303="Ja",Inddata!Q309,""))</f>
        <v/>
      </c>
      <c r="U303" s="22" t="str">
        <f>IF(AND(I303="Ja",Inddata!R309=""),80,IF(I303="Ja",Inddata!R309,""))</f>
        <v/>
      </c>
    </row>
    <row r="304" spans="1:21" x14ac:dyDescent="0.3">
      <c r="A304" s="4" t="str">
        <f>IF(Inddata!A310="","",Inddata!A310)</f>
        <v/>
      </c>
      <c r="B304" s="4" t="str">
        <f>IF(Inddata!B310="","",Inddata!B310)</f>
        <v/>
      </c>
      <c r="C304" s="4" t="str">
        <f>IF(Inddata!C310="","",Inddata!C310)</f>
        <v/>
      </c>
      <c r="D304" s="4" t="str">
        <f>IF(Inddata!D310="","",Inddata!D310)</f>
        <v/>
      </c>
      <c r="E304" s="4" t="str">
        <f>IF(Inddata!E310="","",Inddata!E310)</f>
        <v/>
      </c>
      <c r="F304" s="4" t="str">
        <f>IF(Inddata!F310="","",Inddata!F310)</f>
        <v/>
      </c>
      <c r="G304" s="20" t="str">
        <f>IF(Inddata!G310=0,"",Inddata!G310)</f>
        <v/>
      </c>
      <c r="H304" s="9" t="str">
        <f>IF(Inddata!H310="","",Inddata!H310)</f>
        <v/>
      </c>
      <c r="I304" s="4" t="str">
        <f t="shared" si="12"/>
        <v>Nej</v>
      </c>
      <c r="J304" s="20" t="str">
        <f t="shared" si="13"/>
        <v/>
      </c>
      <c r="K304" s="9" t="str">
        <f t="shared" si="14"/>
        <v/>
      </c>
      <c r="L304" s="9" t="str">
        <f>IF(AND(I304="Ja",Inddata!I310=""),10,IF(I304="Ja",Inddata!I310,""))</f>
        <v/>
      </c>
      <c r="M304" s="21" t="str">
        <f>IF(AND(I304="Ja",Inddata!J310=""),2,IF(I304="Ja",Inddata!J310,""))</f>
        <v/>
      </c>
      <c r="N304" s="4" t="str">
        <f>IF(AND(I304="Ja",Inddata!K310=""),"Nej",IF(I304="Ja",Inddata!K310,""))</f>
        <v/>
      </c>
      <c r="O304" s="6" t="str">
        <f>IF(AND(I304="Ja",Inddata!L310=""),3.5,IF(I304="Ja",Inddata!L310,""))</f>
        <v/>
      </c>
      <c r="P304" s="6" t="str">
        <f>IF(AND(I304="Ja",Inddata!M310=""),0.5,IF(I304="Ja",Inddata!M310,""))</f>
        <v/>
      </c>
      <c r="Q304" s="21" t="str">
        <f>IF(AND(I304="Ja",Inddata!N310=""),2,IF(I304="Ja",Inddata!N310,""))</f>
        <v/>
      </c>
      <c r="R304" s="4" t="str">
        <f>IF(AND(I304="Ja",Inddata!O310=""),"Nej",IF(I304="Ja",Inddata!O310,""))</f>
        <v/>
      </c>
      <c r="S304" s="4" t="str">
        <f>IF(AND(I304="Ja",Inddata!P310=""),"Nej",IF(I304="Ja",Inddata!P310,""))</f>
        <v/>
      </c>
      <c r="T304" s="21" t="str">
        <f>IF(AND(I304="Ja",Inddata!Q310=""),0,IF(I304="Ja",Inddata!Q310,""))</f>
        <v/>
      </c>
      <c r="U304" s="22" t="str">
        <f>IF(AND(I304="Ja",Inddata!R310=""),80,IF(I304="Ja",Inddata!R310,""))</f>
        <v/>
      </c>
    </row>
    <row r="305" spans="1:21" x14ac:dyDescent="0.3">
      <c r="A305" s="4" t="str">
        <f>IF(Inddata!A311="","",Inddata!A311)</f>
        <v/>
      </c>
      <c r="B305" s="4" t="str">
        <f>IF(Inddata!B311="","",Inddata!B311)</f>
        <v/>
      </c>
      <c r="C305" s="4" t="str">
        <f>IF(Inddata!C311="","",Inddata!C311)</f>
        <v/>
      </c>
      <c r="D305" s="4" t="str">
        <f>IF(Inddata!D311="","",Inddata!D311)</f>
        <v/>
      </c>
      <c r="E305" s="4" t="str">
        <f>IF(Inddata!E311="","",Inddata!E311)</f>
        <v/>
      </c>
      <c r="F305" s="4" t="str">
        <f>IF(Inddata!F311="","",Inddata!F311)</f>
        <v/>
      </c>
      <c r="G305" s="20" t="str">
        <f>IF(Inddata!G311=0,"",Inddata!G311)</f>
        <v/>
      </c>
      <c r="H305" s="9" t="str">
        <f>IF(Inddata!H311="","",Inddata!H311)</f>
        <v/>
      </c>
      <c r="I305" s="4" t="str">
        <f t="shared" si="12"/>
        <v>Nej</v>
      </c>
      <c r="J305" s="20" t="str">
        <f t="shared" si="13"/>
        <v/>
      </c>
      <c r="K305" s="9" t="str">
        <f t="shared" si="14"/>
        <v/>
      </c>
      <c r="L305" s="9" t="str">
        <f>IF(AND(I305="Ja",Inddata!I311=""),10,IF(I305="Ja",Inddata!I311,""))</f>
        <v/>
      </c>
      <c r="M305" s="21" t="str">
        <f>IF(AND(I305="Ja",Inddata!J311=""),2,IF(I305="Ja",Inddata!J311,""))</f>
        <v/>
      </c>
      <c r="N305" s="4" t="str">
        <f>IF(AND(I305="Ja",Inddata!K311=""),"Nej",IF(I305="Ja",Inddata!K311,""))</f>
        <v/>
      </c>
      <c r="O305" s="6" t="str">
        <f>IF(AND(I305="Ja",Inddata!L311=""),3.5,IF(I305="Ja",Inddata!L311,""))</f>
        <v/>
      </c>
      <c r="P305" s="6" t="str">
        <f>IF(AND(I305="Ja",Inddata!M311=""),0.5,IF(I305="Ja",Inddata!M311,""))</f>
        <v/>
      </c>
      <c r="Q305" s="21" t="str">
        <f>IF(AND(I305="Ja",Inddata!N311=""),2,IF(I305="Ja",Inddata!N311,""))</f>
        <v/>
      </c>
      <c r="R305" s="4" t="str">
        <f>IF(AND(I305="Ja",Inddata!O311=""),"Nej",IF(I305="Ja",Inddata!O311,""))</f>
        <v/>
      </c>
      <c r="S305" s="4" t="str">
        <f>IF(AND(I305="Ja",Inddata!P311=""),"Nej",IF(I305="Ja",Inddata!P311,""))</f>
        <v/>
      </c>
      <c r="T305" s="21" t="str">
        <f>IF(AND(I305="Ja",Inddata!Q311=""),0,IF(I305="Ja",Inddata!Q311,""))</f>
        <v/>
      </c>
      <c r="U305" s="22" t="str">
        <f>IF(AND(I305="Ja",Inddata!R311=""),80,IF(I305="Ja",Inddata!R311,""))</f>
        <v/>
      </c>
    </row>
    <row r="306" spans="1:21" x14ac:dyDescent="0.3">
      <c r="A306" s="4" t="str">
        <f>IF(Inddata!A312="","",Inddata!A312)</f>
        <v/>
      </c>
      <c r="B306" s="4" t="str">
        <f>IF(Inddata!B312="","",Inddata!B312)</f>
        <v/>
      </c>
      <c r="C306" s="4" t="str">
        <f>IF(Inddata!C312="","",Inddata!C312)</f>
        <v/>
      </c>
      <c r="D306" s="4" t="str">
        <f>IF(Inddata!D312="","",Inddata!D312)</f>
        <v/>
      </c>
      <c r="E306" s="4" t="str">
        <f>IF(Inddata!E312="","",Inddata!E312)</f>
        <v/>
      </c>
      <c r="F306" s="4" t="str">
        <f>IF(Inddata!F312="","",Inddata!F312)</f>
        <v/>
      </c>
      <c r="G306" s="20" t="str">
        <f>IF(Inddata!G312=0,"",Inddata!G312)</f>
        <v/>
      </c>
      <c r="H306" s="9" t="str">
        <f>IF(Inddata!H312="","",Inddata!H312)</f>
        <v/>
      </c>
      <c r="I306" s="4" t="str">
        <f t="shared" si="12"/>
        <v>Nej</v>
      </c>
      <c r="J306" s="20" t="str">
        <f t="shared" si="13"/>
        <v/>
      </c>
      <c r="K306" s="9" t="str">
        <f t="shared" si="14"/>
        <v/>
      </c>
      <c r="L306" s="9" t="str">
        <f>IF(AND(I306="Ja",Inddata!I312=""),10,IF(I306="Ja",Inddata!I312,""))</f>
        <v/>
      </c>
      <c r="M306" s="21" t="str">
        <f>IF(AND(I306="Ja",Inddata!J312=""),2,IF(I306="Ja",Inddata!J312,""))</f>
        <v/>
      </c>
      <c r="N306" s="4" t="str">
        <f>IF(AND(I306="Ja",Inddata!K312=""),"Nej",IF(I306="Ja",Inddata!K312,""))</f>
        <v/>
      </c>
      <c r="O306" s="6" t="str">
        <f>IF(AND(I306="Ja",Inddata!L312=""),3.5,IF(I306="Ja",Inddata!L312,""))</f>
        <v/>
      </c>
      <c r="P306" s="6" t="str">
        <f>IF(AND(I306="Ja",Inddata!M312=""),0.5,IF(I306="Ja",Inddata!M312,""))</f>
        <v/>
      </c>
      <c r="Q306" s="21" t="str">
        <f>IF(AND(I306="Ja",Inddata!N312=""),2,IF(I306="Ja",Inddata!N312,""))</f>
        <v/>
      </c>
      <c r="R306" s="4" t="str">
        <f>IF(AND(I306="Ja",Inddata!O312=""),"Nej",IF(I306="Ja",Inddata!O312,""))</f>
        <v/>
      </c>
      <c r="S306" s="4" t="str">
        <f>IF(AND(I306="Ja",Inddata!P312=""),"Nej",IF(I306="Ja",Inddata!P312,""))</f>
        <v/>
      </c>
      <c r="T306" s="21" t="str">
        <f>IF(AND(I306="Ja",Inddata!Q312=""),0,IF(I306="Ja",Inddata!Q312,""))</f>
        <v/>
      </c>
      <c r="U306" s="22" t="str">
        <f>IF(AND(I306="Ja",Inddata!R312=""),80,IF(I306="Ja",Inddata!R312,""))</f>
        <v/>
      </c>
    </row>
    <row r="307" spans="1:21" x14ac:dyDescent="0.3">
      <c r="A307" s="4" t="str">
        <f>IF(Inddata!A313="","",Inddata!A313)</f>
        <v/>
      </c>
      <c r="B307" s="4" t="str">
        <f>IF(Inddata!B313="","",Inddata!B313)</f>
        <v/>
      </c>
      <c r="C307" s="4" t="str">
        <f>IF(Inddata!C313="","",Inddata!C313)</f>
        <v/>
      </c>
      <c r="D307" s="4" t="str">
        <f>IF(Inddata!D313="","",Inddata!D313)</f>
        <v/>
      </c>
      <c r="E307" s="4" t="str">
        <f>IF(Inddata!E313="","",Inddata!E313)</f>
        <v/>
      </c>
      <c r="F307" s="4" t="str">
        <f>IF(Inddata!F313="","",Inddata!F313)</f>
        <v/>
      </c>
      <c r="G307" s="20" t="str">
        <f>IF(Inddata!G313=0,"",Inddata!G313)</f>
        <v/>
      </c>
      <c r="H307" s="9" t="str">
        <f>IF(Inddata!H313="","",Inddata!H313)</f>
        <v/>
      </c>
      <c r="I307" s="4" t="str">
        <f t="shared" si="12"/>
        <v>Nej</v>
      </c>
      <c r="J307" s="20" t="str">
        <f t="shared" si="13"/>
        <v/>
      </c>
      <c r="K307" s="9" t="str">
        <f t="shared" si="14"/>
        <v/>
      </c>
      <c r="L307" s="9" t="str">
        <f>IF(AND(I307="Ja",Inddata!I313=""),10,IF(I307="Ja",Inddata!I313,""))</f>
        <v/>
      </c>
      <c r="M307" s="21" t="str">
        <f>IF(AND(I307="Ja",Inddata!J313=""),2,IF(I307="Ja",Inddata!J313,""))</f>
        <v/>
      </c>
      <c r="N307" s="4" t="str">
        <f>IF(AND(I307="Ja",Inddata!K313=""),"Nej",IF(I307="Ja",Inddata!K313,""))</f>
        <v/>
      </c>
      <c r="O307" s="6" t="str">
        <f>IF(AND(I307="Ja",Inddata!L313=""),3.5,IF(I307="Ja",Inddata!L313,""))</f>
        <v/>
      </c>
      <c r="P307" s="6" t="str">
        <f>IF(AND(I307="Ja",Inddata!M313=""),0.5,IF(I307="Ja",Inddata!M313,""))</f>
        <v/>
      </c>
      <c r="Q307" s="21" t="str">
        <f>IF(AND(I307="Ja",Inddata!N313=""),2,IF(I307="Ja",Inddata!N313,""))</f>
        <v/>
      </c>
      <c r="R307" s="4" t="str">
        <f>IF(AND(I307="Ja",Inddata!O313=""),"Nej",IF(I307="Ja",Inddata!O313,""))</f>
        <v/>
      </c>
      <c r="S307" s="4" t="str">
        <f>IF(AND(I307="Ja",Inddata!P313=""),"Nej",IF(I307="Ja",Inddata!P313,""))</f>
        <v/>
      </c>
      <c r="T307" s="21" t="str">
        <f>IF(AND(I307="Ja",Inddata!Q313=""),0,IF(I307="Ja",Inddata!Q313,""))</f>
        <v/>
      </c>
      <c r="U307" s="22" t="str">
        <f>IF(AND(I307="Ja",Inddata!R313=""),80,IF(I307="Ja",Inddata!R313,""))</f>
        <v/>
      </c>
    </row>
    <row r="308" spans="1:21" x14ac:dyDescent="0.3">
      <c r="A308" s="4" t="str">
        <f>IF(Inddata!A314="","",Inddata!A314)</f>
        <v/>
      </c>
      <c r="B308" s="4" t="str">
        <f>IF(Inddata!B314="","",Inddata!B314)</f>
        <v/>
      </c>
      <c r="C308" s="4" t="str">
        <f>IF(Inddata!C314="","",Inddata!C314)</f>
        <v/>
      </c>
      <c r="D308" s="4" t="str">
        <f>IF(Inddata!D314="","",Inddata!D314)</f>
        <v/>
      </c>
      <c r="E308" s="4" t="str">
        <f>IF(Inddata!E314="","",Inddata!E314)</f>
        <v/>
      </c>
      <c r="F308" s="4" t="str">
        <f>IF(Inddata!F314="","",Inddata!F314)</f>
        <v/>
      </c>
      <c r="G308" s="20" t="str">
        <f>IF(Inddata!G314=0,"",Inddata!G314)</f>
        <v/>
      </c>
      <c r="H308" s="9" t="str">
        <f>IF(Inddata!H314="","",Inddata!H314)</f>
        <v/>
      </c>
      <c r="I308" s="4" t="str">
        <f t="shared" si="12"/>
        <v>Nej</v>
      </c>
      <c r="J308" s="20" t="str">
        <f t="shared" si="13"/>
        <v/>
      </c>
      <c r="K308" s="9" t="str">
        <f t="shared" si="14"/>
        <v/>
      </c>
      <c r="L308" s="9" t="str">
        <f>IF(AND(I308="Ja",Inddata!I314=""),10,IF(I308="Ja",Inddata!I314,""))</f>
        <v/>
      </c>
      <c r="M308" s="21" t="str">
        <f>IF(AND(I308="Ja",Inddata!J314=""),2,IF(I308="Ja",Inddata!J314,""))</f>
        <v/>
      </c>
      <c r="N308" s="4" t="str">
        <f>IF(AND(I308="Ja",Inddata!K314=""),"Nej",IF(I308="Ja",Inddata!K314,""))</f>
        <v/>
      </c>
      <c r="O308" s="6" t="str">
        <f>IF(AND(I308="Ja",Inddata!L314=""),3.5,IF(I308="Ja",Inddata!L314,""))</f>
        <v/>
      </c>
      <c r="P308" s="6" t="str">
        <f>IF(AND(I308="Ja",Inddata!M314=""),0.5,IF(I308="Ja",Inddata!M314,""))</f>
        <v/>
      </c>
      <c r="Q308" s="21" t="str">
        <f>IF(AND(I308="Ja",Inddata!N314=""),2,IF(I308="Ja",Inddata!N314,""))</f>
        <v/>
      </c>
      <c r="R308" s="4" t="str">
        <f>IF(AND(I308="Ja",Inddata!O314=""),"Nej",IF(I308="Ja",Inddata!O314,""))</f>
        <v/>
      </c>
      <c r="S308" s="4" t="str">
        <f>IF(AND(I308="Ja",Inddata!P314=""),"Nej",IF(I308="Ja",Inddata!P314,""))</f>
        <v/>
      </c>
      <c r="T308" s="21" t="str">
        <f>IF(AND(I308="Ja",Inddata!Q314=""),0,IF(I308="Ja",Inddata!Q314,""))</f>
        <v/>
      </c>
      <c r="U308" s="22" t="str">
        <f>IF(AND(I308="Ja",Inddata!R314=""),80,IF(I308="Ja",Inddata!R314,""))</f>
        <v/>
      </c>
    </row>
    <row r="309" spans="1:21" x14ac:dyDescent="0.3">
      <c r="A309" s="4" t="str">
        <f>IF(Inddata!A315="","",Inddata!A315)</f>
        <v/>
      </c>
      <c r="B309" s="4" t="str">
        <f>IF(Inddata!B315="","",Inddata!B315)</f>
        <v/>
      </c>
      <c r="C309" s="4" t="str">
        <f>IF(Inddata!C315="","",Inddata!C315)</f>
        <v/>
      </c>
      <c r="D309" s="4" t="str">
        <f>IF(Inddata!D315="","",Inddata!D315)</f>
        <v/>
      </c>
      <c r="E309" s="4" t="str">
        <f>IF(Inddata!E315="","",Inddata!E315)</f>
        <v/>
      </c>
      <c r="F309" s="4" t="str">
        <f>IF(Inddata!F315="","",Inddata!F315)</f>
        <v/>
      </c>
      <c r="G309" s="20" t="str">
        <f>IF(Inddata!G315=0,"",Inddata!G315)</f>
        <v/>
      </c>
      <c r="H309" s="9" t="str">
        <f>IF(Inddata!H315="","",Inddata!H315)</f>
        <v/>
      </c>
      <c r="I309" s="4" t="str">
        <f t="shared" si="12"/>
        <v>Nej</v>
      </c>
      <c r="J309" s="20" t="str">
        <f t="shared" si="13"/>
        <v/>
      </c>
      <c r="K309" s="9" t="str">
        <f t="shared" si="14"/>
        <v/>
      </c>
      <c r="L309" s="9" t="str">
        <f>IF(AND(I309="Ja",Inddata!I315=""),10,IF(I309="Ja",Inddata!I315,""))</f>
        <v/>
      </c>
      <c r="M309" s="21" t="str">
        <f>IF(AND(I309="Ja",Inddata!J315=""),2,IF(I309="Ja",Inddata!J315,""))</f>
        <v/>
      </c>
      <c r="N309" s="4" t="str">
        <f>IF(AND(I309="Ja",Inddata!K315=""),"Nej",IF(I309="Ja",Inddata!K315,""))</f>
        <v/>
      </c>
      <c r="O309" s="6" t="str">
        <f>IF(AND(I309="Ja",Inddata!L315=""),3.5,IF(I309="Ja",Inddata!L315,""))</f>
        <v/>
      </c>
      <c r="P309" s="6" t="str">
        <f>IF(AND(I309="Ja",Inddata!M315=""),0.5,IF(I309="Ja",Inddata!M315,""))</f>
        <v/>
      </c>
      <c r="Q309" s="21" t="str">
        <f>IF(AND(I309="Ja",Inddata!N315=""),2,IF(I309="Ja",Inddata!N315,""))</f>
        <v/>
      </c>
      <c r="R309" s="4" t="str">
        <f>IF(AND(I309="Ja",Inddata!O315=""),"Nej",IF(I309="Ja",Inddata!O315,""))</f>
        <v/>
      </c>
      <c r="S309" s="4" t="str">
        <f>IF(AND(I309="Ja",Inddata!P315=""),"Nej",IF(I309="Ja",Inddata!P315,""))</f>
        <v/>
      </c>
      <c r="T309" s="21" t="str">
        <f>IF(AND(I309="Ja",Inddata!Q315=""),0,IF(I309="Ja",Inddata!Q315,""))</f>
        <v/>
      </c>
      <c r="U309" s="22" t="str">
        <f>IF(AND(I309="Ja",Inddata!R315=""),80,IF(I309="Ja",Inddata!R315,""))</f>
        <v/>
      </c>
    </row>
    <row r="310" spans="1:21" x14ac:dyDescent="0.3">
      <c r="A310" s="4" t="str">
        <f>IF(Inddata!A316="","",Inddata!A316)</f>
        <v/>
      </c>
      <c r="B310" s="4" t="str">
        <f>IF(Inddata!B316="","",Inddata!B316)</f>
        <v/>
      </c>
      <c r="C310" s="4" t="str">
        <f>IF(Inddata!C316="","",Inddata!C316)</f>
        <v/>
      </c>
      <c r="D310" s="4" t="str">
        <f>IF(Inddata!D316="","",Inddata!D316)</f>
        <v/>
      </c>
      <c r="E310" s="4" t="str">
        <f>IF(Inddata!E316="","",Inddata!E316)</f>
        <v/>
      </c>
      <c r="F310" s="4" t="str">
        <f>IF(Inddata!F316="","",Inddata!F316)</f>
        <v/>
      </c>
      <c r="G310" s="20" t="str">
        <f>IF(Inddata!G316=0,"",Inddata!G316)</f>
        <v/>
      </c>
      <c r="H310" s="9" t="str">
        <f>IF(Inddata!H316="","",Inddata!H316)</f>
        <v/>
      </c>
      <c r="I310" s="4" t="str">
        <f t="shared" si="12"/>
        <v>Nej</v>
      </c>
      <c r="J310" s="20" t="str">
        <f t="shared" si="13"/>
        <v/>
      </c>
      <c r="K310" s="9" t="str">
        <f t="shared" si="14"/>
        <v/>
      </c>
      <c r="L310" s="9" t="str">
        <f>IF(AND(I310="Ja",Inddata!I316=""),10,IF(I310="Ja",Inddata!I316,""))</f>
        <v/>
      </c>
      <c r="M310" s="21" t="str">
        <f>IF(AND(I310="Ja",Inddata!J316=""),2,IF(I310="Ja",Inddata!J316,""))</f>
        <v/>
      </c>
      <c r="N310" s="4" t="str">
        <f>IF(AND(I310="Ja",Inddata!K316=""),"Nej",IF(I310="Ja",Inddata!K316,""))</f>
        <v/>
      </c>
      <c r="O310" s="6" t="str">
        <f>IF(AND(I310="Ja",Inddata!L316=""),3.5,IF(I310="Ja",Inddata!L316,""))</f>
        <v/>
      </c>
      <c r="P310" s="6" t="str">
        <f>IF(AND(I310="Ja",Inddata!M316=""),0.5,IF(I310="Ja",Inddata!M316,""))</f>
        <v/>
      </c>
      <c r="Q310" s="21" t="str">
        <f>IF(AND(I310="Ja",Inddata!N316=""),2,IF(I310="Ja",Inddata!N316,""))</f>
        <v/>
      </c>
      <c r="R310" s="4" t="str">
        <f>IF(AND(I310="Ja",Inddata!O316=""),"Nej",IF(I310="Ja",Inddata!O316,""))</f>
        <v/>
      </c>
      <c r="S310" s="4" t="str">
        <f>IF(AND(I310="Ja",Inddata!P316=""),"Nej",IF(I310="Ja",Inddata!P316,""))</f>
        <v/>
      </c>
      <c r="T310" s="21" t="str">
        <f>IF(AND(I310="Ja",Inddata!Q316=""),0,IF(I310="Ja",Inddata!Q316,""))</f>
        <v/>
      </c>
      <c r="U310" s="22" t="str">
        <f>IF(AND(I310="Ja",Inddata!R316=""),80,IF(I310="Ja",Inddata!R316,""))</f>
        <v/>
      </c>
    </row>
    <row r="311" spans="1:21" x14ac:dyDescent="0.3">
      <c r="A311" s="4" t="str">
        <f>IF(Inddata!A317="","",Inddata!A317)</f>
        <v/>
      </c>
      <c r="B311" s="4" t="str">
        <f>IF(Inddata!B317="","",Inddata!B317)</f>
        <v/>
      </c>
      <c r="C311" s="4" t="str">
        <f>IF(Inddata!C317="","",Inddata!C317)</f>
        <v/>
      </c>
      <c r="D311" s="4" t="str">
        <f>IF(Inddata!D317="","",Inddata!D317)</f>
        <v/>
      </c>
      <c r="E311" s="4" t="str">
        <f>IF(Inddata!E317="","",Inddata!E317)</f>
        <v/>
      </c>
      <c r="F311" s="4" t="str">
        <f>IF(Inddata!F317="","",Inddata!F317)</f>
        <v/>
      </c>
      <c r="G311" s="20" t="str">
        <f>IF(Inddata!G317=0,"",Inddata!G317)</f>
        <v/>
      </c>
      <c r="H311" s="9" t="str">
        <f>IF(Inddata!H317="","",Inddata!H317)</f>
        <v/>
      </c>
      <c r="I311" s="4" t="str">
        <f t="shared" si="12"/>
        <v>Nej</v>
      </c>
      <c r="J311" s="20" t="str">
        <f t="shared" si="13"/>
        <v/>
      </c>
      <c r="K311" s="9" t="str">
        <f t="shared" si="14"/>
        <v/>
      </c>
      <c r="L311" s="9" t="str">
        <f>IF(AND(I311="Ja",Inddata!I317=""),10,IF(I311="Ja",Inddata!I317,""))</f>
        <v/>
      </c>
      <c r="M311" s="21" t="str">
        <f>IF(AND(I311="Ja",Inddata!J317=""),2,IF(I311="Ja",Inddata!J317,""))</f>
        <v/>
      </c>
      <c r="N311" s="4" t="str">
        <f>IF(AND(I311="Ja",Inddata!K317=""),"Nej",IF(I311="Ja",Inddata!K317,""))</f>
        <v/>
      </c>
      <c r="O311" s="6" t="str">
        <f>IF(AND(I311="Ja",Inddata!L317=""),3.5,IF(I311="Ja",Inddata!L317,""))</f>
        <v/>
      </c>
      <c r="P311" s="6" t="str">
        <f>IF(AND(I311="Ja",Inddata!M317=""),0.5,IF(I311="Ja",Inddata!M317,""))</f>
        <v/>
      </c>
      <c r="Q311" s="21" t="str">
        <f>IF(AND(I311="Ja",Inddata!N317=""),2,IF(I311="Ja",Inddata!N317,""))</f>
        <v/>
      </c>
      <c r="R311" s="4" t="str">
        <f>IF(AND(I311="Ja",Inddata!O317=""),"Nej",IF(I311="Ja",Inddata!O317,""))</f>
        <v/>
      </c>
      <c r="S311" s="4" t="str">
        <f>IF(AND(I311="Ja",Inddata!P317=""),"Nej",IF(I311="Ja",Inddata!P317,""))</f>
        <v/>
      </c>
      <c r="T311" s="21" t="str">
        <f>IF(AND(I311="Ja",Inddata!Q317=""),0,IF(I311="Ja",Inddata!Q317,""))</f>
        <v/>
      </c>
      <c r="U311" s="22" t="str">
        <f>IF(AND(I311="Ja",Inddata!R317=""),80,IF(I311="Ja",Inddata!R317,""))</f>
        <v/>
      </c>
    </row>
    <row r="312" spans="1:21" x14ac:dyDescent="0.3">
      <c r="A312" s="4" t="str">
        <f>IF(Inddata!A318="","",Inddata!A318)</f>
        <v/>
      </c>
      <c r="B312" s="4" t="str">
        <f>IF(Inddata!B318="","",Inddata!B318)</f>
        <v/>
      </c>
      <c r="C312" s="4" t="str">
        <f>IF(Inddata!C318="","",Inddata!C318)</f>
        <v/>
      </c>
      <c r="D312" s="4" t="str">
        <f>IF(Inddata!D318="","",Inddata!D318)</f>
        <v/>
      </c>
      <c r="E312" s="4" t="str">
        <f>IF(Inddata!E318="","",Inddata!E318)</f>
        <v/>
      </c>
      <c r="F312" s="4" t="str">
        <f>IF(Inddata!F318="","",Inddata!F318)</f>
        <v/>
      </c>
      <c r="G312" s="20" t="str">
        <f>IF(Inddata!G318=0,"",Inddata!G318)</f>
        <v/>
      </c>
      <c r="H312" s="9" t="str">
        <f>IF(Inddata!H318="","",Inddata!H318)</f>
        <v/>
      </c>
      <c r="I312" s="4" t="str">
        <f t="shared" si="12"/>
        <v>Nej</v>
      </c>
      <c r="J312" s="20" t="str">
        <f t="shared" si="13"/>
        <v/>
      </c>
      <c r="K312" s="9" t="str">
        <f t="shared" si="14"/>
        <v/>
      </c>
      <c r="L312" s="9" t="str">
        <f>IF(AND(I312="Ja",Inddata!I318=""),10,IF(I312="Ja",Inddata!I318,""))</f>
        <v/>
      </c>
      <c r="M312" s="21" t="str">
        <f>IF(AND(I312="Ja",Inddata!J318=""),2,IF(I312="Ja",Inddata!J318,""))</f>
        <v/>
      </c>
      <c r="N312" s="4" t="str">
        <f>IF(AND(I312="Ja",Inddata!K318=""),"Nej",IF(I312="Ja",Inddata!K318,""))</f>
        <v/>
      </c>
      <c r="O312" s="6" t="str">
        <f>IF(AND(I312="Ja",Inddata!L318=""),3.5,IF(I312="Ja",Inddata!L318,""))</f>
        <v/>
      </c>
      <c r="P312" s="6" t="str">
        <f>IF(AND(I312="Ja",Inddata!M318=""),0.5,IF(I312="Ja",Inddata!M318,""))</f>
        <v/>
      </c>
      <c r="Q312" s="21" t="str">
        <f>IF(AND(I312="Ja",Inddata!N318=""),2,IF(I312="Ja",Inddata!N318,""))</f>
        <v/>
      </c>
      <c r="R312" s="4" t="str">
        <f>IF(AND(I312="Ja",Inddata!O318=""),"Nej",IF(I312="Ja",Inddata!O318,""))</f>
        <v/>
      </c>
      <c r="S312" s="4" t="str">
        <f>IF(AND(I312="Ja",Inddata!P318=""),"Nej",IF(I312="Ja",Inddata!P318,""))</f>
        <v/>
      </c>
      <c r="T312" s="21" t="str">
        <f>IF(AND(I312="Ja",Inddata!Q318=""),0,IF(I312="Ja",Inddata!Q318,""))</f>
        <v/>
      </c>
      <c r="U312" s="22" t="str">
        <f>IF(AND(I312="Ja",Inddata!R318=""),80,IF(I312="Ja",Inddata!R318,""))</f>
        <v/>
      </c>
    </row>
    <row r="313" spans="1:21" x14ac:dyDescent="0.3">
      <c r="A313" s="4" t="str">
        <f>IF(Inddata!A319="","",Inddata!A319)</f>
        <v/>
      </c>
      <c r="B313" s="4" t="str">
        <f>IF(Inddata!B319="","",Inddata!B319)</f>
        <v/>
      </c>
      <c r="C313" s="4" t="str">
        <f>IF(Inddata!C319="","",Inddata!C319)</f>
        <v/>
      </c>
      <c r="D313" s="4" t="str">
        <f>IF(Inddata!D319="","",Inddata!D319)</f>
        <v/>
      </c>
      <c r="E313" s="4" t="str">
        <f>IF(Inddata!E319="","",Inddata!E319)</f>
        <v/>
      </c>
      <c r="F313" s="4" t="str">
        <f>IF(Inddata!F319="","",Inddata!F319)</f>
        <v/>
      </c>
      <c r="G313" s="20" t="str">
        <f>IF(Inddata!G319=0,"",Inddata!G319)</f>
        <v/>
      </c>
      <c r="H313" s="9" t="str">
        <f>IF(Inddata!H319="","",Inddata!H319)</f>
        <v/>
      </c>
      <c r="I313" s="4" t="str">
        <f t="shared" si="12"/>
        <v>Nej</v>
      </c>
      <c r="J313" s="20" t="str">
        <f t="shared" si="13"/>
        <v/>
      </c>
      <c r="K313" s="9" t="str">
        <f t="shared" si="14"/>
        <v/>
      </c>
      <c r="L313" s="9" t="str">
        <f>IF(AND(I313="Ja",Inddata!I319=""),10,IF(I313="Ja",Inddata!I319,""))</f>
        <v/>
      </c>
      <c r="M313" s="21" t="str">
        <f>IF(AND(I313="Ja",Inddata!J319=""),2,IF(I313="Ja",Inddata!J319,""))</f>
        <v/>
      </c>
      <c r="N313" s="4" t="str">
        <f>IF(AND(I313="Ja",Inddata!K319=""),"Nej",IF(I313="Ja",Inddata!K319,""))</f>
        <v/>
      </c>
      <c r="O313" s="6" t="str">
        <f>IF(AND(I313="Ja",Inddata!L319=""),3.5,IF(I313="Ja",Inddata!L319,""))</f>
        <v/>
      </c>
      <c r="P313" s="6" t="str">
        <f>IF(AND(I313="Ja",Inddata!M319=""),0.5,IF(I313="Ja",Inddata!M319,""))</f>
        <v/>
      </c>
      <c r="Q313" s="21" t="str">
        <f>IF(AND(I313="Ja",Inddata!N319=""),2,IF(I313="Ja",Inddata!N319,""))</f>
        <v/>
      </c>
      <c r="R313" s="4" t="str">
        <f>IF(AND(I313="Ja",Inddata!O319=""),"Nej",IF(I313="Ja",Inddata!O319,""))</f>
        <v/>
      </c>
      <c r="S313" s="4" t="str">
        <f>IF(AND(I313="Ja",Inddata!P319=""),"Nej",IF(I313="Ja",Inddata!P319,""))</f>
        <v/>
      </c>
      <c r="T313" s="21" t="str">
        <f>IF(AND(I313="Ja",Inddata!Q319=""),0,IF(I313="Ja",Inddata!Q319,""))</f>
        <v/>
      </c>
      <c r="U313" s="22" t="str">
        <f>IF(AND(I313="Ja",Inddata!R319=""),80,IF(I313="Ja",Inddata!R319,""))</f>
        <v/>
      </c>
    </row>
    <row r="314" spans="1:21" x14ac:dyDescent="0.3">
      <c r="A314" s="4" t="str">
        <f>IF(Inddata!A320="","",Inddata!A320)</f>
        <v/>
      </c>
      <c r="B314" s="4" t="str">
        <f>IF(Inddata!B320="","",Inddata!B320)</f>
        <v/>
      </c>
      <c r="C314" s="4" t="str">
        <f>IF(Inddata!C320="","",Inddata!C320)</f>
        <v/>
      </c>
      <c r="D314" s="4" t="str">
        <f>IF(Inddata!D320="","",Inddata!D320)</f>
        <v/>
      </c>
      <c r="E314" s="4" t="str">
        <f>IF(Inddata!E320="","",Inddata!E320)</f>
        <v/>
      </c>
      <c r="F314" s="4" t="str">
        <f>IF(Inddata!F320="","",Inddata!F320)</f>
        <v/>
      </c>
      <c r="G314" s="20" t="str">
        <f>IF(Inddata!G320=0,"",Inddata!G320)</f>
        <v/>
      </c>
      <c r="H314" s="9" t="str">
        <f>IF(Inddata!H320="","",Inddata!H320)</f>
        <v/>
      </c>
      <c r="I314" s="4" t="str">
        <f t="shared" si="12"/>
        <v>Nej</v>
      </c>
      <c r="J314" s="20" t="str">
        <f t="shared" si="13"/>
        <v/>
      </c>
      <c r="K314" s="9" t="str">
        <f t="shared" si="14"/>
        <v/>
      </c>
      <c r="L314" s="9" t="str">
        <f>IF(AND(I314="Ja",Inddata!I320=""),10,IF(I314="Ja",Inddata!I320,""))</f>
        <v/>
      </c>
      <c r="M314" s="21" t="str">
        <f>IF(AND(I314="Ja",Inddata!J320=""),2,IF(I314="Ja",Inddata!J320,""))</f>
        <v/>
      </c>
      <c r="N314" s="4" t="str">
        <f>IF(AND(I314="Ja",Inddata!K320=""),"Nej",IF(I314="Ja",Inddata!K320,""))</f>
        <v/>
      </c>
      <c r="O314" s="6" t="str">
        <f>IF(AND(I314="Ja",Inddata!L320=""),3.5,IF(I314="Ja",Inddata!L320,""))</f>
        <v/>
      </c>
      <c r="P314" s="6" t="str">
        <f>IF(AND(I314="Ja",Inddata!M320=""),0.5,IF(I314="Ja",Inddata!M320,""))</f>
        <v/>
      </c>
      <c r="Q314" s="21" t="str">
        <f>IF(AND(I314="Ja",Inddata!N320=""),2,IF(I314="Ja",Inddata!N320,""))</f>
        <v/>
      </c>
      <c r="R314" s="4" t="str">
        <f>IF(AND(I314="Ja",Inddata!O320=""),"Nej",IF(I314="Ja",Inddata!O320,""))</f>
        <v/>
      </c>
      <c r="S314" s="4" t="str">
        <f>IF(AND(I314="Ja",Inddata!P320=""),"Nej",IF(I314="Ja",Inddata!P320,""))</f>
        <v/>
      </c>
      <c r="T314" s="21" t="str">
        <f>IF(AND(I314="Ja",Inddata!Q320=""),0,IF(I314="Ja",Inddata!Q320,""))</f>
        <v/>
      </c>
      <c r="U314" s="22" t="str">
        <f>IF(AND(I314="Ja",Inddata!R320=""),80,IF(I314="Ja",Inddata!R320,""))</f>
        <v/>
      </c>
    </row>
    <row r="315" spans="1:21" x14ac:dyDescent="0.3">
      <c r="A315" s="4" t="str">
        <f>IF(Inddata!A321="","",Inddata!A321)</f>
        <v/>
      </c>
      <c r="B315" s="4" t="str">
        <f>IF(Inddata!B321="","",Inddata!B321)</f>
        <v/>
      </c>
      <c r="C315" s="4" t="str">
        <f>IF(Inddata!C321="","",Inddata!C321)</f>
        <v/>
      </c>
      <c r="D315" s="4" t="str">
        <f>IF(Inddata!D321="","",Inddata!D321)</f>
        <v/>
      </c>
      <c r="E315" s="4" t="str">
        <f>IF(Inddata!E321="","",Inddata!E321)</f>
        <v/>
      </c>
      <c r="F315" s="4" t="str">
        <f>IF(Inddata!F321="","",Inddata!F321)</f>
        <v/>
      </c>
      <c r="G315" s="20" t="str">
        <f>IF(Inddata!G321=0,"",Inddata!G321)</f>
        <v/>
      </c>
      <c r="H315" s="9" t="str">
        <f>IF(Inddata!H321="","",Inddata!H321)</f>
        <v/>
      </c>
      <c r="I315" s="4" t="str">
        <f t="shared" si="12"/>
        <v>Nej</v>
      </c>
      <c r="J315" s="20" t="str">
        <f t="shared" si="13"/>
        <v/>
      </c>
      <c r="K315" s="9" t="str">
        <f t="shared" si="14"/>
        <v/>
      </c>
      <c r="L315" s="9" t="str">
        <f>IF(AND(I315="Ja",Inddata!I321=""),10,IF(I315="Ja",Inddata!I321,""))</f>
        <v/>
      </c>
      <c r="M315" s="21" t="str">
        <f>IF(AND(I315="Ja",Inddata!J321=""),2,IF(I315="Ja",Inddata!J321,""))</f>
        <v/>
      </c>
      <c r="N315" s="4" t="str">
        <f>IF(AND(I315="Ja",Inddata!K321=""),"Nej",IF(I315="Ja",Inddata!K321,""))</f>
        <v/>
      </c>
      <c r="O315" s="6" t="str">
        <f>IF(AND(I315="Ja",Inddata!L321=""),3.5,IF(I315="Ja",Inddata!L321,""))</f>
        <v/>
      </c>
      <c r="P315" s="6" t="str">
        <f>IF(AND(I315="Ja",Inddata!M321=""),0.5,IF(I315="Ja",Inddata!M321,""))</f>
        <v/>
      </c>
      <c r="Q315" s="21" t="str">
        <f>IF(AND(I315="Ja",Inddata!N321=""),2,IF(I315="Ja",Inddata!N321,""))</f>
        <v/>
      </c>
      <c r="R315" s="4" t="str">
        <f>IF(AND(I315="Ja",Inddata!O321=""),"Nej",IF(I315="Ja",Inddata!O321,""))</f>
        <v/>
      </c>
      <c r="S315" s="4" t="str">
        <f>IF(AND(I315="Ja",Inddata!P321=""),"Nej",IF(I315="Ja",Inddata!P321,""))</f>
        <v/>
      </c>
      <c r="T315" s="21" t="str">
        <f>IF(AND(I315="Ja",Inddata!Q321=""),0,IF(I315="Ja",Inddata!Q321,""))</f>
        <v/>
      </c>
      <c r="U315" s="22" t="str">
        <f>IF(AND(I315="Ja",Inddata!R321=""),80,IF(I315="Ja",Inddata!R321,""))</f>
        <v/>
      </c>
    </row>
    <row r="316" spans="1:21" x14ac:dyDescent="0.3">
      <c r="A316" s="4" t="str">
        <f>IF(Inddata!A322="","",Inddata!A322)</f>
        <v/>
      </c>
      <c r="B316" s="4" t="str">
        <f>IF(Inddata!B322="","",Inddata!B322)</f>
        <v/>
      </c>
      <c r="C316" s="4" t="str">
        <f>IF(Inddata!C322="","",Inddata!C322)</f>
        <v/>
      </c>
      <c r="D316" s="4" t="str">
        <f>IF(Inddata!D322="","",Inddata!D322)</f>
        <v/>
      </c>
      <c r="E316" s="4" t="str">
        <f>IF(Inddata!E322="","",Inddata!E322)</f>
        <v/>
      </c>
      <c r="F316" s="4" t="str">
        <f>IF(Inddata!F322="","",Inddata!F322)</f>
        <v/>
      </c>
      <c r="G316" s="20" t="str">
        <f>IF(Inddata!G322=0,"",Inddata!G322)</f>
        <v/>
      </c>
      <c r="H316" s="9" t="str">
        <f>IF(Inddata!H322="","",Inddata!H322)</f>
        <v/>
      </c>
      <c r="I316" s="4" t="str">
        <f t="shared" si="12"/>
        <v>Nej</v>
      </c>
      <c r="J316" s="20" t="str">
        <f t="shared" si="13"/>
        <v/>
      </c>
      <c r="K316" s="9" t="str">
        <f t="shared" si="14"/>
        <v/>
      </c>
      <c r="L316" s="9" t="str">
        <f>IF(AND(I316="Ja",Inddata!I322=""),10,IF(I316="Ja",Inddata!I322,""))</f>
        <v/>
      </c>
      <c r="M316" s="21" t="str">
        <f>IF(AND(I316="Ja",Inddata!J322=""),2,IF(I316="Ja",Inddata!J322,""))</f>
        <v/>
      </c>
      <c r="N316" s="4" t="str">
        <f>IF(AND(I316="Ja",Inddata!K322=""),"Nej",IF(I316="Ja",Inddata!K322,""))</f>
        <v/>
      </c>
      <c r="O316" s="6" t="str">
        <f>IF(AND(I316="Ja",Inddata!L322=""),3.5,IF(I316="Ja",Inddata!L322,""))</f>
        <v/>
      </c>
      <c r="P316" s="6" t="str">
        <f>IF(AND(I316="Ja",Inddata!M322=""),0.5,IF(I316="Ja",Inddata!M322,""))</f>
        <v/>
      </c>
      <c r="Q316" s="21" t="str">
        <f>IF(AND(I316="Ja",Inddata!N322=""),2,IF(I316="Ja",Inddata!N322,""))</f>
        <v/>
      </c>
      <c r="R316" s="4" t="str">
        <f>IF(AND(I316="Ja",Inddata!O322=""),"Nej",IF(I316="Ja",Inddata!O322,""))</f>
        <v/>
      </c>
      <c r="S316" s="4" t="str">
        <f>IF(AND(I316="Ja",Inddata!P322=""),"Nej",IF(I316="Ja",Inddata!P322,""))</f>
        <v/>
      </c>
      <c r="T316" s="21" t="str">
        <f>IF(AND(I316="Ja",Inddata!Q322=""),0,IF(I316="Ja",Inddata!Q322,""))</f>
        <v/>
      </c>
      <c r="U316" s="22" t="str">
        <f>IF(AND(I316="Ja",Inddata!R322=""),80,IF(I316="Ja",Inddata!R322,""))</f>
        <v/>
      </c>
    </row>
    <row r="317" spans="1:21" x14ac:dyDescent="0.3">
      <c r="A317" s="4" t="str">
        <f>IF(Inddata!A323="","",Inddata!A323)</f>
        <v/>
      </c>
      <c r="B317" s="4" t="str">
        <f>IF(Inddata!B323="","",Inddata!B323)</f>
        <v/>
      </c>
      <c r="C317" s="4" t="str">
        <f>IF(Inddata!C323="","",Inddata!C323)</f>
        <v/>
      </c>
      <c r="D317" s="4" t="str">
        <f>IF(Inddata!D323="","",Inddata!D323)</f>
        <v/>
      </c>
      <c r="E317" s="4" t="str">
        <f>IF(Inddata!E323="","",Inddata!E323)</f>
        <v/>
      </c>
      <c r="F317" s="4" t="str">
        <f>IF(Inddata!F323="","",Inddata!F323)</f>
        <v/>
      </c>
      <c r="G317" s="20" t="str">
        <f>IF(Inddata!G323=0,"",Inddata!G323)</f>
        <v/>
      </c>
      <c r="H317" s="9" t="str">
        <f>IF(Inddata!H323="","",Inddata!H323)</f>
        <v/>
      </c>
      <c r="I317" s="4" t="str">
        <f t="shared" si="12"/>
        <v>Nej</v>
      </c>
      <c r="J317" s="20" t="str">
        <f t="shared" si="13"/>
        <v/>
      </c>
      <c r="K317" s="9" t="str">
        <f t="shared" si="14"/>
        <v/>
      </c>
      <c r="L317" s="9" t="str">
        <f>IF(AND(I317="Ja",Inddata!I323=""),10,IF(I317="Ja",Inddata!I323,""))</f>
        <v/>
      </c>
      <c r="M317" s="21" t="str">
        <f>IF(AND(I317="Ja",Inddata!J323=""),2,IF(I317="Ja",Inddata!J323,""))</f>
        <v/>
      </c>
      <c r="N317" s="4" t="str">
        <f>IF(AND(I317="Ja",Inddata!K323=""),"Nej",IF(I317="Ja",Inddata!K323,""))</f>
        <v/>
      </c>
      <c r="O317" s="6" t="str">
        <f>IF(AND(I317="Ja",Inddata!L323=""),3.5,IF(I317="Ja",Inddata!L323,""))</f>
        <v/>
      </c>
      <c r="P317" s="6" t="str">
        <f>IF(AND(I317="Ja",Inddata!M323=""),0.5,IF(I317="Ja",Inddata!M323,""))</f>
        <v/>
      </c>
      <c r="Q317" s="21" t="str">
        <f>IF(AND(I317="Ja",Inddata!N323=""),2,IF(I317="Ja",Inddata!N323,""))</f>
        <v/>
      </c>
      <c r="R317" s="4" t="str">
        <f>IF(AND(I317="Ja",Inddata!O323=""),"Nej",IF(I317="Ja",Inddata!O323,""))</f>
        <v/>
      </c>
      <c r="S317" s="4" t="str">
        <f>IF(AND(I317="Ja",Inddata!P323=""),"Nej",IF(I317="Ja",Inddata!P323,""))</f>
        <v/>
      </c>
      <c r="T317" s="21" t="str">
        <f>IF(AND(I317="Ja",Inddata!Q323=""),0,IF(I317="Ja",Inddata!Q323,""))</f>
        <v/>
      </c>
      <c r="U317" s="22" t="str">
        <f>IF(AND(I317="Ja",Inddata!R323=""),80,IF(I317="Ja",Inddata!R323,""))</f>
        <v/>
      </c>
    </row>
    <row r="318" spans="1:21" x14ac:dyDescent="0.3">
      <c r="A318" s="4" t="str">
        <f>IF(Inddata!A324="","",Inddata!A324)</f>
        <v/>
      </c>
      <c r="B318" s="4" t="str">
        <f>IF(Inddata!B324="","",Inddata!B324)</f>
        <v/>
      </c>
      <c r="C318" s="4" t="str">
        <f>IF(Inddata!C324="","",Inddata!C324)</f>
        <v/>
      </c>
      <c r="D318" s="4" t="str">
        <f>IF(Inddata!D324="","",Inddata!D324)</f>
        <v/>
      </c>
      <c r="E318" s="4" t="str">
        <f>IF(Inddata!E324="","",Inddata!E324)</f>
        <v/>
      </c>
      <c r="F318" s="4" t="str">
        <f>IF(Inddata!F324="","",Inddata!F324)</f>
        <v/>
      </c>
      <c r="G318" s="20" t="str">
        <f>IF(Inddata!G324=0,"",Inddata!G324)</f>
        <v/>
      </c>
      <c r="H318" s="9" t="str">
        <f>IF(Inddata!H324="","",Inddata!H324)</f>
        <v/>
      </c>
      <c r="I318" s="4" t="str">
        <f t="shared" si="12"/>
        <v>Nej</v>
      </c>
      <c r="J318" s="20" t="str">
        <f t="shared" si="13"/>
        <v/>
      </c>
      <c r="K318" s="9" t="str">
        <f t="shared" si="14"/>
        <v/>
      </c>
      <c r="L318" s="9" t="str">
        <f>IF(AND(I318="Ja",Inddata!I324=""),10,IF(I318="Ja",Inddata!I324,""))</f>
        <v/>
      </c>
      <c r="M318" s="21" t="str">
        <f>IF(AND(I318="Ja",Inddata!J324=""),2,IF(I318="Ja",Inddata!J324,""))</f>
        <v/>
      </c>
      <c r="N318" s="4" t="str">
        <f>IF(AND(I318="Ja",Inddata!K324=""),"Nej",IF(I318="Ja",Inddata!K324,""))</f>
        <v/>
      </c>
      <c r="O318" s="6" t="str">
        <f>IF(AND(I318="Ja",Inddata!L324=""),3.5,IF(I318="Ja",Inddata!L324,""))</f>
        <v/>
      </c>
      <c r="P318" s="6" t="str">
        <f>IF(AND(I318="Ja",Inddata!M324=""),0.5,IF(I318="Ja",Inddata!M324,""))</f>
        <v/>
      </c>
      <c r="Q318" s="21" t="str">
        <f>IF(AND(I318="Ja",Inddata!N324=""),2,IF(I318="Ja",Inddata!N324,""))</f>
        <v/>
      </c>
      <c r="R318" s="4" t="str">
        <f>IF(AND(I318="Ja",Inddata!O324=""),"Nej",IF(I318="Ja",Inddata!O324,""))</f>
        <v/>
      </c>
      <c r="S318" s="4" t="str">
        <f>IF(AND(I318="Ja",Inddata!P324=""),"Nej",IF(I318="Ja",Inddata!P324,""))</f>
        <v/>
      </c>
      <c r="T318" s="21" t="str">
        <f>IF(AND(I318="Ja",Inddata!Q324=""),0,IF(I318="Ja",Inddata!Q324,""))</f>
        <v/>
      </c>
      <c r="U318" s="22" t="str">
        <f>IF(AND(I318="Ja",Inddata!R324=""),80,IF(I318="Ja",Inddata!R324,""))</f>
        <v/>
      </c>
    </row>
    <row r="319" spans="1:21" x14ac:dyDescent="0.3">
      <c r="A319" s="4" t="str">
        <f>IF(Inddata!A325="","",Inddata!A325)</f>
        <v/>
      </c>
      <c r="B319" s="4" t="str">
        <f>IF(Inddata!B325="","",Inddata!B325)</f>
        <v/>
      </c>
      <c r="C319" s="4" t="str">
        <f>IF(Inddata!C325="","",Inddata!C325)</f>
        <v/>
      </c>
      <c r="D319" s="4" t="str">
        <f>IF(Inddata!D325="","",Inddata!D325)</f>
        <v/>
      </c>
      <c r="E319" s="4" t="str">
        <f>IF(Inddata!E325="","",Inddata!E325)</f>
        <v/>
      </c>
      <c r="F319" s="4" t="str">
        <f>IF(Inddata!F325="","",Inddata!F325)</f>
        <v/>
      </c>
      <c r="G319" s="20" t="str">
        <f>IF(Inddata!G325=0,"",Inddata!G325)</f>
        <v/>
      </c>
      <c r="H319" s="9" t="str">
        <f>IF(Inddata!H325="","",Inddata!H325)</f>
        <v/>
      </c>
      <c r="I319" s="4" t="str">
        <f t="shared" si="12"/>
        <v>Nej</v>
      </c>
      <c r="J319" s="20" t="str">
        <f t="shared" si="13"/>
        <v/>
      </c>
      <c r="K319" s="9" t="str">
        <f t="shared" si="14"/>
        <v/>
      </c>
      <c r="L319" s="9" t="str">
        <f>IF(AND(I319="Ja",Inddata!I325=""),10,IF(I319="Ja",Inddata!I325,""))</f>
        <v/>
      </c>
      <c r="M319" s="21" t="str">
        <f>IF(AND(I319="Ja",Inddata!J325=""),2,IF(I319="Ja",Inddata!J325,""))</f>
        <v/>
      </c>
      <c r="N319" s="4" t="str">
        <f>IF(AND(I319="Ja",Inddata!K325=""),"Nej",IF(I319="Ja",Inddata!K325,""))</f>
        <v/>
      </c>
      <c r="O319" s="6" t="str">
        <f>IF(AND(I319="Ja",Inddata!L325=""),3.5,IF(I319="Ja",Inddata!L325,""))</f>
        <v/>
      </c>
      <c r="P319" s="6" t="str">
        <f>IF(AND(I319="Ja",Inddata!M325=""),0.5,IF(I319="Ja",Inddata!M325,""))</f>
        <v/>
      </c>
      <c r="Q319" s="21" t="str">
        <f>IF(AND(I319="Ja",Inddata!N325=""),2,IF(I319="Ja",Inddata!N325,""))</f>
        <v/>
      </c>
      <c r="R319" s="4" t="str">
        <f>IF(AND(I319="Ja",Inddata!O325=""),"Nej",IF(I319="Ja",Inddata!O325,""))</f>
        <v/>
      </c>
      <c r="S319" s="4" t="str">
        <f>IF(AND(I319="Ja",Inddata!P325=""),"Nej",IF(I319="Ja",Inddata!P325,""))</f>
        <v/>
      </c>
      <c r="T319" s="21" t="str">
        <f>IF(AND(I319="Ja",Inddata!Q325=""),0,IF(I319="Ja",Inddata!Q325,""))</f>
        <v/>
      </c>
      <c r="U319" s="22" t="str">
        <f>IF(AND(I319="Ja",Inddata!R325=""),80,IF(I319="Ja",Inddata!R325,""))</f>
        <v/>
      </c>
    </row>
    <row r="320" spans="1:21" x14ac:dyDescent="0.3">
      <c r="A320" s="4" t="str">
        <f>IF(Inddata!A326="","",Inddata!A326)</f>
        <v/>
      </c>
      <c r="B320" s="4" t="str">
        <f>IF(Inddata!B326="","",Inddata!B326)</f>
        <v/>
      </c>
      <c r="C320" s="4" t="str">
        <f>IF(Inddata!C326="","",Inddata!C326)</f>
        <v/>
      </c>
      <c r="D320" s="4" t="str">
        <f>IF(Inddata!D326="","",Inddata!D326)</f>
        <v/>
      </c>
      <c r="E320" s="4" t="str">
        <f>IF(Inddata!E326="","",Inddata!E326)</f>
        <v/>
      </c>
      <c r="F320" s="4" t="str">
        <f>IF(Inddata!F326="","",Inddata!F326)</f>
        <v/>
      </c>
      <c r="G320" s="20" t="str">
        <f>IF(Inddata!G326=0,"",Inddata!G326)</f>
        <v/>
      </c>
      <c r="H320" s="9" t="str">
        <f>IF(Inddata!H326="","",Inddata!H326)</f>
        <v/>
      </c>
      <c r="I320" s="4" t="str">
        <f t="shared" si="12"/>
        <v>Nej</v>
      </c>
      <c r="J320" s="20" t="str">
        <f t="shared" si="13"/>
        <v/>
      </c>
      <c r="K320" s="9" t="str">
        <f t="shared" si="14"/>
        <v/>
      </c>
      <c r="L320" s="9" t="str">
        <f>IF(AND(I320="Ja",Inddata!I326=""),10,IF(I320="Ja",Inddata!I326,""))</f>
        <v/>
      </c>
      <c r="M320" s="21" t="str">
        <f>IF(AND(I320="Ja",Inddata!J326=""),2,IF(I320="Ja",Inddata!J326,""))</f>
        <v/>
      </c>
      <c r="N320" s="4" t="str">
        <f>IF(AND(I320="Ja",Inddata!K326=""),"Nej",IF(I320="Ja",Inddata!K326,""))</f>
        <v/>
      </c>
      <c r="O320" s="6" t="str">
        <f>IF(AND(I320="Ja",Inddata!L326=""),3.5,IF(I320="Ja",Inddata!L326,""))</f>
        <v/>
      </c>
      <c r="P320" s="6" t="str">
        <f>IF(AND(I320="Ja",Inddata!M326=""),0.5,IF(I320="Ja",Inddata!M326,""))</f>
        <v/>
      </c>
      <c r="Q320" s="21" t="str">
        <f>IF(AND(I320="Ja",Inddata!N326=""),2,IF(I320="Ja",Inddata!N326,""))</f>
        <v/>
      </c>
      <c r="R320" s="4" t="str">
        <f>IF(AND(I320="Ja",Inddata!O326=""),"Nej",IF(I320="Ja",Inddata!O326,""))</f>
        <v/>
      </c>
      <c r="S320" s="4" t="str">
        <f>IF(AND(I320="Ja",Inddata!P326=""),"Nej",IF(I320="Ja",Inddata!P326,""))</f>
        <v/>
      </c>
      <c r="T320" s="21" t="str">
        <f>IF(AND(I320="Ja",Inddata!Q326=""),0,IF(I320="Ja",Inddata!Q326,""))</f>
        <v/>
      </c>
      <c r="U320" s="22" t="str">
        <f>IF(AND(I320="Ja",Inddata!R326=""),80,IF(I320="Ja",Inddata!R326,""))</f>
        <v/>
      </c>
    </row>
    <row r="321" spans="1:21" x14ac:dyDescent="0.3">
      <c r="A321" s="4" t="str">
        <f>IF(Inddata!A327="","",Inddata!A327)</f>
        <v/>
      </c>
      <c r="B321" s="4" t="str">
        <f>IF(Inddata!B327="","",Inddata!B327)</f>
        <v/>
      </c>
      <c r="C321" s="4" t="str">
        <f>IF(Inddata!C327="","",Inddata!C327)</f>
        <v/>
      </c>
      <c r="D321" s="4" t="str">
        <f>IF(Inddata!D327="","",Inddata!D327)</f>
        <v/>
      </c>
      <c r="E321" s="4" t="str">
        <f>IF(Inddata!E327="","",Inddata!E327)</f>
        <v/>
      </c>
      <c r="F321" s="4" t="str">
        <f>IF(Inddata!F327="","",Inddata!F327)</f>
        <v/>
      </c>
      <c r="G321" s="20" t="str">
        <f>IF(Inddata!G327=0,"",Inddata!G327)</f>
        <v/>
      </c>
      <c r="H321" s="9" t="str">
        <f>IF(Inddata!H327="","",Inddata!H327)</f>
        <v/>
      </c>
      <c r="I321" s="4" t="str">
        <f t="shared" si="12"/>
        <v>Nej</v>
      </c>
      <c r="J321" s="20" t="str">
        <f t="shared" si="13"/>
        <v/>
      </c>
      <c r="K321" s="9" t="str">
        <f t="shared" si="14"/>
        <v/>
      </c>
      <c r="L321" s="9" t="str">
        <f>IF(AND(I321="Ja",Inddata!I327=""),10,IF(I321="Ja",Inddata!I327,""))</f>
        <v/>
      </c>
      <c r="M321" s="21" t="str">
        <f>IF(AND(I321="Ja",Inddata!J327=""),2,IF(I321="Ja",Inddata!J327,""))</f>
        <v/>
      </c>
      <c r="N321" s="4" t="str">
        <f>IF(AND(I321="Ja",Inddata!K327=""),"Nej",IF(I321="Ja",Inddata!K327,""))</f>
        <v/>
      </c>
      <c r="O321" s="6" t="str">
        <f>IF(AND(I321="Ja",Inddata!L327=""),3.5,IF(I321="Ja",Inddata!L327,""))</f>
        <v/>
      </c>
      <c r="P321" s="6" t="str">
        <f>IF(AND(I321="Ja",Inddata!M327=""),0.5,IF(I321="Ja",Inddata!M327,""))</f>
        <v/>
      </c>
      <c r="Q321" s="21" t="str">
        <f>IF(AND(I321="Ja",Inddata!N327=""),2,IF(I321="Ja",Inddata!N327,""))</f>
        <v/>
      </c>
      <c r="R321" s="4" t="str">
        <f>IF(AND(I321="Ja",Inddata!O327=""),"Nej",IF(I321="Ja",Inddata!O327,""))</f>
        <v/>
      </c>
      <c r="S321" s="4" t="str">
        <f>IF(AND(I321="Ja",Inddata!P327=""),"Nej",IF(I321="Ja",Inddata!P327,""))</f>
        <v/>
      </c>
      <c r="T321" s="21" t="str">
        <f>IF(AND(I321="Ja",Inddata!Q327=""),0,IF(I321="Ja",Inddata!Q327,""))</f>
        <v/>
      </c>
      <c r="U321" s="22" t="str">
        <f>IF(AND(I321="Ja",Inddata!R327=""),80,IF(I321="Ja",Inddata!R327,""))</f>
        <v/>
      </c>
    </row>
    <row r="322" spans="1:21" x14ac:dyDescent="0.3">
      <c r="A322" s="4" t="str">
        <f>IF(Inddata!A328="","",Inddata!A328)</f>
        <v/>
      </c>
      <c r="B322" s="4" t="str">
        <f>IF(Inddata!B328="","",Inddata!B328)</f>
        <v/>
      </c>
      <c r="C322" s="4" t="str">
        <f>IF(Inddata!C328="","",Inddata!C328)</f>
        <v/>
      </c>
      <c r="D322" s="4" t="str">
        <f>IF(Inddata!D328="","",Inddata!D328)</f>
        <v/>
      </c>
      <c r="E322" s="4" t="str">
        <f>IF(Inddata!E328="","",Inddata!E328)</f>
        <v/>
      </c>
      <c r="F322" s="4" t="str">
        <f>IF(Inddata!F328="","",Inddata!F328)</f>
        <v/>
      </c>
      <c r="G322" s="20" t="str">
        <f>IF(Inddata!G328=0,"",Inddata!G328)</f>
        <v/>
      </c>
      <c r="H322" s="9" t="str">
        <f>IF(Inddata!H328="","",Inddata!H328)</f>
        <v/>
      </c>
      <c r="I322" s="4" t="str">
        <f t="shared" si="12"/>
        <v>Nej</v>
      </c>
      <c r="J322" s="20" t="str">
        <f t="shared" si="13"/>
        <v/>
      </c>
      <c r="K322" s="9" t="str">
        <f t="shared" si="14"/>
        <v/>
      </c>
      <c r="L322" s="9" t="str">
        <f>IF(AND(I322="Ja",Inddata!I328=""),10,IF(I322="Ja",Inddata!I328,""))</f>
        <v/>
      </c>
      <c r="M322" s="21" t="str">
        <f>IF(AND(I322="Ja",Inddata!J328=""),2,IF(I322="Ja",Inddata!J328,""))</f>
        <v/>
      </c>
      <c r="N322" s="4" t="str">
        <f>IF(AND(I322="Ja",Inddata!K328=""),"Nej",IF(I322="Ja",Inddata!K328,""))</f>
        <v/>
      </c>
      <c r="O322" s="6" t="str">
        <f>IF(AND(I322="Ja",Inddata!L328=""),3.5,IF(I322="Ja",Inddata!L328,""))</f>
        <v/>
      </c>
      <c r="P322" s="6" t="str">
        <f>IF(AND(I322="Ja",Inddata!M328=""),0.5,IF(I322="Ja",Inddata!M328,""))</f>
        <v/>
      </c>
      <c r="Q322" s="21" t="str">
        <f>IF(AND(I322="Ja",Inddata!N328=""),2,IF(I322="Ja",Inddata!N328,""))</f>
        <v/>
      </c>
      <c r="R322" s="4" t="str">
        <f>IF(AND(I322="Ja",Inddata!O328=""),"Nej",IF(I322="Ja",Inddata!O328,""))</f>
        <v/>
      </c>
      <c r="S322" s="4" t="str">
        <f>IF(AND(I322="Ja",Inddata!P328=""),"Nej",IF(I322="Ja",Inddata!P328,""))</f>
        <v/>
      </c>
      <c r="T322" s="21" t="str">
        <f>IF(AND(I322="Ja",Inddata!Q328=""),0,IF(I322="Ja",Inddata!Q328,""))</f>
        <v/>
      </c>
      <c r="U322" s="22" t="str">
        <f>IF(AND(I322="Ja",Inddata!R328=""),80,IF(I322="Ja",Inddata!R328,""))</f>
        <v/>
      </c>
    </row>
    <row r="323" spans="1:21" x14ac:dyDescent="0.3">
      <c r="A323" s="4" t="str">
        <f>IF(Inddata!A329="","",Inddata!A329)</f>
        <v/>
      </c>
      <c r="B323" s="4" t="str">
        <f>IF(Inddata!B329="","",Inddata!B329)</f>
        <v/>
      </c>
      <c r="C323" s="4" t="str">
        <f>IF(Inddata!C329="","",Inddata!C329)</f>
        <v/>
      </c>
      <c r="D323" s="4" t="str">
        <f>IF(Inddata!D329="","",Inddata!D329)</f>
        <v/>
      </c>
      <c r="E323" s="4" t="str">
        <f>IF(Inddata!E329="","",Inddata!E329)</f>
        <v/>
      </c>
      <c r="F323" s="4" t="str">
        <f>IF(Inddata!F329="","",Inddata!F329)</f>
        <v/>
      </c>
      <c r="G323" s="20" t="str">
        <f>IF(Inddata!G329=0,"",Inddata!G329)</f>
        <v/>
      </c>
      <c r="H323" s="9" t="str">
        <f>IF(Inddata!H329="","",Inddata!H329)</f>
        <v/>
      </c>
      <c r="I323" s="4" t="str">
        <f t="shared" si="12"/>
        <v>Nej</v>
      </c>
      <c r="J323" s="20" t="str">
        <f t="shared" si="13"/>
        <v/>
      </c>
      <c r="K323" s="9" t="str">
        <f t="shared" si="14"/>
        <v/>
      </c>
      <c r="L323" s="9" t="str">
        <f>IF(AND(I323="Ja",Inddata!I329=""),10,IF(I323="Ja",Inddata!I329,""))</f>
        <v/>
      </c>
      <c r="M323" s="21" t="str">
        <f>IF(AND(I323="Ja",Inddata!J329=""),2,IF(I323="Ja",Inddata!J329,""))</f>
        <v/>
      </c>
      <c r="N323" s="4" t="str">
        <f>IF(AND(I323="Ja",Inddata!K329=""),"Nej",IF(I323="Ja",Inddata!K329,""))</f>
        <v/>
      </c>
      <c r="O323" s="6" t="str">
        <f>IF(AND(I323="Ja",Inddata!L329=""),3.5,IF(I323="Ja",Inddata!L329,""))</f>
        <v/>
      </c>
      <c r="P323" s="6" t="str">
        <f>IF(AND(I323="Ja",Inddata!M329=""),0.5,IF(I323="Ja",Inddata!M329,""))</f>
        <v/>
      </c>
      <c r="Q323" s="21" t="str">
        <f>IF(AND(I323="Ja",Inddata!N329=""),2,IF(I323="Ja",Inddata!N329,""))</f>
        <v/>
      </c>
      <c r="R323" s="4" t="str">
        <f>IF(AND(I323="Ja",Inddata!O329=""),"Nej",IF(I323="Ja",Inddata!O329,""))</f>
        <v/>
      </c>
      <c r="S323" s="4" t="str">
        <f>IF(AND(I323="Ja",Inddata!P329=""),"Nej",IF(I323="Ja",Inddata!P329,""))</f>
        <v/>
      </c>
      <c r="T323" s="21" t="str">
        <f>IF(AND(I323="Ja",Inddata!Q329=""),0,IF(I323="Ja",Inddata!Q329,""))</f>
        <v/>
      </c>
      <c r="U323" s="22" t="str">
        <f>IF(AND(I323="Ja",Inddata!R329=""),80,IF(I323="Ja",Inddata!R329,""))</f>
        <v/>
      </c>
    </row>
    <row r="324" spans="1:21" x14ac:dyDescent="0.3">
      <c r="A324" s="4" t="str">
        <f>IF(Inddata!A330="","",Inddata!A330)</f>
        <v/>
      </c>
      <c r="B324" s="4" t="str">
        <f>IF(Inddata!B330="","",Inddata!B330)</f>
        <v/>
      </c>
      <c r="C324" s="4" t="str">
        <f>IF(Inddata!C330="","",Inddata!C330)</f>
        <v/>
      </c>
      <c r="D324" s="4" t="str">
        <f>IF(Inddata!D330="","",Inddata!D330)</f>
        <v/>
      </c>
      <c r="E324" s="4" t="str">
        <f>IF(Inddata!E330="","",Inddata!E330)</f>
        <v/>
      </c>
      <c r="F324" s="4" t="str">
        <f>IF(Inddata!F330="","",Inddata!F330)</f>
        <v/>
      </c>
      <c r="G324" s="20" t="str">
        <f>IF(Inddata!G330=0,"",Inddata!G330)</f>
        <v/>
      </c>
      <c r="H324" s="9" t="str">
        <f>IF(Inddata!H330="","",Inddata!H330)</f>
        <v/>
      </c>
      <c r="I324" s="4" t="str">
        <f t="shared" si="12"/>
        <v>Nej</v>
      </c>
      <c r="J324" s="20" t="str">
        <f t="shared" si="13"/>
        <v/>
      </c>
      <c r="K324" s="9" t="str">
        <f t="shared" si="14"/>
        <v/>
      </c>
      <c r="L324" s="9" t="str">
        <f>IF(AND(I324="Ja",Inddata!I330=""),10,IF(I324="Ja",Inddata!I330,""))</f>
        <v/>
      </c>
      <c r="M324" s="21" t="str">
        <f>IF(AND(I324="Ja",Inddata!J330=""),2,IF(I324="Ja",Inddata!J330,""))</f>
        <v/>
      </c>
      <c r="N324" s="4" t="str">
        <f>IF(AND(I324="Ja",Inddata!K330=""),"Nej",IF(I324="Ja",Inddata!K330,""))</f>
        <v/>
      </c>
      <c r="O324" s="6" t="str">
        <f>IF(AND(I324="Ja",Inddata!L330=""),3.5,IF(I324="Ja",Inddata!L330,""))</f>
        <v/>
      </c>
      <c r="P324" s="6" t="str">
        <f>IF(AND(I324="Ja",Inddata!M330=""),0.5,IF(I324="Ja",Inddata!M330,""))</f>
        <v/>
      </c>
      <c r="Q324" s="21" t="str">
        <f>IF(AND(I324="Ja",Inddata!N330=""),2,IF(I324="Ja",Inddata!N330,""))</f>
        <v/>
      </c>
      <c r="R324" s="4" t="str">
        <f>IF(AND(I324="Ja",Inddata!O330=""),"Nej",IF(I324="Ja",Inddata!O330,""))</f>
        <v/>
      </c>
      <c r="S324" s="4" t="str">
        <f>IF(AND(I324="Ja",Inddata!P330=""),"Nej",IF(I324="Ja",Inddata!P330,""))</f>
        <v/>
      </c>
      <c r="T324" s="21" t="str">
        <f>IF(AND(I324="Ja",Inddata!Q330=""),0,IF(I324="Ja",Inddata!Q330,""))</f>
        <v/>
      </c>
      <c r="U324" s="22" t="str">
        <f>IF(AND(I324="Ja",Inddata!R330=""),80,IF(I324="Ja",Inddata!R330,""))</f>
        <v/>
      </c>
    </row>
    <row r="325" spans="1:21" x14ac:dyDescent="0.3">
      <c r="A325" s="4" t="str">
        <f>IF(Inddata!A331="","",Inddata!A331)</f>
        <v/>
      </c>
      <c r="B325" s="4" t="str">
        <f>IF(Inddata!B331="","",Inddata!B331)</f>
        <v/>
      </c>
      <c r="C325" s="4" t="str">
        <f>IF(Inddata!C331="","",Inddata!C331)</f>
        <v/>
      </c>
      <c r="D325" s="4" t="str">
        <f>IF(Inddata!D331="","",Inddata!D331)</f>
        <v/>
      </c>
      <c r="E325" s="4" t="str">
        <f>IF(Inddata!E331="","",Inddata!E331)</f>
        <v/>
      </c>
      <c r="F325" s="4" t="str">
        <f>IF(Inddata!F331="","",Inddata!F331)</f>
        <v/>
      </c>
      <c r="G325" s="20" t="str">
        <f>IF(Inddata!G331=0,"",Inddata!G331)</f>
        <v/>
      </c>
      <c r="H325" s="9" t="str">
        <f>IF(Inddata!H331="","",Inddata!H331)</f>
        <v/>
      </c>
      <c r="I325" s="4" t="str">
        <f t="shared" si="12"/>
        <v>Nej</v>
      </c>
      <c r="J325" s="20" t="str">
        <f t="shared" si="13"/>
        <v/>
      </c>
      <c r="K325" s="9" t="str">
        <f t="shared" si="14"/>
        <v/>
      </c>
      <c r="L325" s="9" t="str">
        <f>IF(AND(I325="Ja",Inddata!I331=""),10,IF(I325="Ja",Inddata!I331,""))</f>
        <v/>
      </c>
      <c r="M325" s="21" t="str">
        <f>IF(AND(I325="Ja",Inddata!J331=""),2,IF(I325="Ja",Inddata!J331,""))</f>
        <v/>
      </c>
      <c r="N325" s="4" t="str">
        <f>IF(AND(I325="Ja",Inddata!K331=""),"Nej",IF(I325="Ja",Inddata!K331,""))</f>
        <v/>
      </c>
      <c r="O325" s="6" t="str">
        <f>IF(AND(I325="Ja",Inddata!L331=""),3.5,IF(I325="Ja",Inddata!L331,""))</f>
        <v/>
      </c>
      <c r="P325" s="6" t="str">
        <f>IF(AND(I325="Ja",Inddata!M331=""),0.5,IF(I325="Ja",Inddata!M331,""))</f>
        <v/>
      </c>
      <c r="Q325" s="21" t="str">
        <f>IF(AND(I325="Ja",Inddata!N331=""),2,IF(I325="Ja",Inddata!N331,""))</f>
        <v/>
      </c>
      <c r="R325" s="4" t="str">
        <f>IF(AND(I325="Ja",Inddata!O331=""),"Nej",IF(I325="Ja",Inddata!O331,""))</f>
        <v/>
      </c>
      <c r="S325" s="4" t="str">
        <f>IF(AND(I325="Ja",Inddata!P331=""),"Nej",IF(I325="Ja",Inddata!P331,""))</f>
        <v/>
      </c>
      <c r="T325" s="21" t="str">
        <f>IF(AND(I325="Ja",Inddata!Q331=""),0,IF(I325="Ja",Inddata!Q331,""))</f>
        <v/>
      </c>
      <c r="U325" s="22" t="str">
        <f>IF(AND(I325="Ja",Inddata!R331=""),80,IF(I325="Ja",Inddata!R331,""))</f>
        <v/>
      </c>
    </row>
    <row r="326" spans="1:21" x14ac:dyDescent="0.3">
      <c r="A326" s="4" t="str">
        <f>IF(Inddata!A332="","",Inddata!A332)</f>
        <v/>
      </c>
      <c r="B326" s="4" t="str">
        <f>IF(Inddata!B332="","",Inddata!B332)</f>
        <v/>
      </c>
      <c r="C326" s="4" t="str">
        <f>IF(Inddata!C332="","",Inddata!C332)</f>
        <v/>
      </c>
      <c r="D326" s="4" t="str">
        <f>IF(Inddata!D332="","",Inddata!D332)</f>
        <v/>
      </c>
      <c r="E326" s="4" t="str">
        <f>IF(Inddata!E332="","",Inddata!E332)</f>
        <v/>
      </c>
      <c r="F326" s="4" t="str">
        <f>IF(Inddata!F332="","",Inddata!F332)</f>
        <v/>
      </c>
      <c r="G326" s="20" t="str">
        <f>IF(Inddata!G332=0,"",Inddata!G332)</f>
        <v/>
      </c>
      <c r="H326" s="9" t="str">
        <f>IF(Inddata!H332="","",Inddata!H332)</f>
        <v/>
      </c>
      <c r="I326" s="4" t="str">
        <f t="shared" si="12"/>
        <v>Nej</v>
      </c>
      <c r="J326" s="20" t="str">
        <f t="shared" si="13"/>
        <v/>
      </c>
      <c r="K326" s="9" t="str">
        <f t="shared" si="14"/>
        <v/>
      </c>
      <c r="L326" s="9" t="str">
        <f>IF(AND(I326="Ja",Inddata!I332=""),10,IF(I326="Ja",Inddata!I332,""))</f>
        <v/>
      </c>
      <c r="M326" s="21" t="str">
        <f>IF(AND(I326="Ja",Inddata!J332=""),2,IF(I326="Ja",Inddata!J332,""))</f>
        <v/>
      </c>
      <c r="N326" s="4" t="str">
        <f>IF(AND(I326="Ja",Inddata!K332=""),"Nej",IF(I326="Ja",Inddata!K332,""))</f>
        <v/>
      </c>
      <c r="O326" s="6" t="str">
        <f>IF(AND(I326="Ja",Inddata!L332=""),3.5,IF(I326="Ja",Inddata!L332,""))</f>
        <v/>
      </c>
      <c r="P326" s="6" t="str">
        <f>IF(AND(I326="Ja",Inddata!M332=""),0.5,IF(I326="Ja",Inddata!M332,""))</f>
        <v/>
      </c>
      <c r="Q326" s="21" t="str">
        <f>IF(AND(I326="Ja",Inddata!N332=""),2,IF(I326="Ja",Inddata!N332,""))</f>
        <v/>
      </c>
      <c r="R326" s="4" t="str">
        <f>IF(AND(I326="Ja",Inddata!O332=""),"Nej",IF(I326="Ja",Inddata!O332,""))</f>
        <v/>
      </c>
      <c r="S326" s="4" t="str">
        <f>IF(AND(I326="Ja",Inddata!P332=""),"Nej",IF(I326="Ja",Inddata!P332,""))</f>
        <v/>
      </c>
      <c r="T326" s="21" t="str">
        <f>IF(AND(I326="Ja",Inddata!Q332=""),0,IF(I326="Ja",Inddata!Q332,""))</f>
        <v/>
      </c>
      <c r="U326" s="22" t="str">
        <f>IF(AND(I326="Ja",Inddata!R332=""),80,IF(I326="Ja",Inddata!R332,""))</f>
        <v/>
      </c>
    </row>
    <row r="327" spans="1:21" x14ac:dyDescent="0.3">
      <c r="A327" s="4" t="str">
        <f>IF(Inddata!A333="","",Inddata!A333)</f>
        <v/>
      </c>
      <c r="B327" s="4" t="str">
        <f>IF(Inddata!B333="","",Inddata!B333)</f>
        <v/>
      </c>
      <c r="C327" s="4" t="str">
        <f>IF(Inddata!C333="","",Inddata!C333)</f>
        <v/>
      </c>
      <c r="D327" s="4" t="str">
        <f>IF(Inddata!D333="","",Inddata!D333)</f>
        <v/>
      </c>
      <c r="E327" s="4" t="str">
        <f>IF(Inddata!E333="","",Inddata!E333)</f>
        <v/>
      </c>
      <c r="F327" s="4" t="str">
        <f>IF(Inddata!F333="","",Inddata!F333)</f>
        <v/>
      </c>
      <c r="G327" s="20" t="str">
        <f>IF(Inddata!G333=0,"",Inddata!G333)</f>
        <v/>
      </c>
      <c r="H327" s="9" t="str">
        <f>IF(Inddata!H333="","",Inddata!H333)</f>
        <v/>
      </c>
      <c r="I327" s="4" t="str">
        <f t="shared" ref="I327:I390" si="15">IF(AND(G327&gt;0,G327&lt;100,H327&gt;0.5,H327&lt;50000.5),"Ja","Nej")</f>
        <v>Nej</v>
      </c>
      <c r="J327" s="20" t="str">
        <f t="shared" ref="J327:J390" si="16">IF(I327="Ja",G327,"")</f>
        <v/>
      </c>
      <c r="K327" s="9" t="str">
        <f t="shared" ref="K327:K390" si="17">IF(I327="Ja",H327,"")</f>
        <v/>
      </c>
      <c r="L327" s="9" t="str">
        <f>IF(AND(I327="Ja",Inddata!I333=""),10,IF(I327="Ja",Inddata!I333,""))</f>
        <v/>
      </c>
      <c r="M327" s="21" t="str">
        <f>IF(AND(I327="Ja",Inddata!J333=""),2,IF(I327="Ja",Inddata!J333,""))</f>
        <v/>
      </c>
      <c r="N327" s="4" t="str">
        <f>IF(AND(I327="Ja",Inddata!K333=""),"Nej",IF(I327="Ja",Inddata!K333,""))</f>
        <v/>
      </c>
      <c r="O327" s="6" t="str">
        <f>IF(AND(I327="Ja",Inddata!L333=""),3.5,IF(I327="Ja",Inddata!L333,""))</f>
        <v/>
      </c>
      <c r="P327" s="6" t="str">
        <f>IF(AND(I327="Ja",Inddata!M333=""),0.5,IF(I327="Ja",Inddata!M333,""))</f>
        <v/>
      </c>
      <c r="Q327" s="21" t="str">
        <f>IF(AND(I327="Ja",Inddata!N333=""),2,IF(I327="Ja",Inddata!N333,""))</f>
        <v/>
      </c>
      <c r="R327" s="4" t="str">
        <f>IF(AND(I327="Ja",Inddata!O333=""),"Nej",IF(I327="Ja",Inddata!O333,""))</f>
        <v/>
      </c>
      <c r="S327" s="4" t="str">
        <f>IF(AND(I327="Ja",Inddata!P333=""),"Nej",IF(I327="Ja",Inddata!P333,""))</f>
        <v/>
      </c>
      <c r="T327" s="21" t="str">
        <f>IF(AND(I327="Ja",Inddata!Q333=""),0,IF(I327="Ja",Inddata!Q333,""))</f>
        <v/>
      </c>
      <c r="U327" s="22" t="str">
        <f>IF(AND(I327="Ja",Inddata!R333=""),80,IF(I327="Ja",Inddata!R333,""))</f>
        <v/>
      </c>
    </row>
    <row r="328" spans="1:21" x14ac:dyDescent="0.3">
      <c r="A328" s="4" t="str">
        <f>IF(Inddata!A334="","",Inddata!A334)</f>
        <v/>
      </c>
      <c r="B328" s="4" t="str">
        <f>IF(Inddata!B334="","",Inddata!B334)</f>
        <v/>
      </c>
      <c r="C328" s="4" t="str">
        <f>IF(Inddata!C334="","",Inddata!C334)</f>
        <v/>
      </c>
      <c r="D328" s="4" t="str">
        <f>IF(Inddata!D334="","",Inddata!D334)</f>
        <v/>
      </c>
      <c r="E328" s="4" t="str">
        <f>IF(Inddata!E334="","",Inddata!E334)</f>
        <v/>
      </c>
      <c r="F328" s="4" t="str">
        <f>IF(Inddata!F334="","",Inddata!F334)</f>
        <v/>
      </c>
      <c r="G328" s="20" t="str">
        <f>IF(Inddata!G334=0,"",Inddata!G334)</f>
        <v/>
      </c>
      <c r="H328" s="9" t="str">
        <f>IF(Inddata!H334="","",Inddata!H334)</f>
        <v/>
      </c>
      <c r="I328" s="4" t="str">
        <f t="shared" si="15"/>
        <v>Nej</v>
      </c>
      <c r="J328" s="20" t="str">
        <f t="shared" si="16"/>
        <v/>
      </c>
      <c r="K328" s="9" t="str">
        <f t="shared" si="17"/>
        <v/>
      </c>
      <c r="L328" s="9" t="str">
        <f>IF(AND(I328="Ja",Inddata!I334=""),10,IF(I328="Ja",Inddata!I334,""))</f>
        <v/>
      </c>
      <c r="M328" s="21" t="str">
        <f>IF(AND(I328="Ja",Inddata!J334=""),2,IF(I328="Ja",Inddata!J334,""))</f>
        <v/>
      </c>
      <c r="N328" s="4" t="str">
        <f>IF(AND(I328="Ja",Inddata!K334=""),"Nej",IF(I328="Ja",Inddata!K334,""))</f>
        <v/>
      </c>
      <c r="O328" s="6" t="str">
        <f>IF(AND(I328="Ja",Inddata!L334=""),3.5,IF(I328="Ja",Inddata!L334,""))</f>
        <v/>
      </c>
      <c r="P328" s="6" t="str">
        <f>IF(AND(I328="Ja",Inddata!M334=""),0.5,IF(I328="Ja",Inddata!M334,""))</f>
        <v/>
      </c>
      <c r="Q328" s="21" t="str">
        <f>IF(AND(I328="Ja",Inddata!N334=""),2,IF(I328="Ja",Inddata!N334,""))</f>
        <v/>
      </c>
      <c r="R328" s="4" t="str">
        <f>IF(AND(I328="Ja",Inddata!O334=""),"Nej",IF(I328="Ja",Inddata!O334,""))</f>
        <v/>
      </c>
      <c r="S328" s="4" t="str">
        <f>IF(AND(I328="Ja",Inddata!P334=""),"Nej",IF(I328="Ja",Inddata!P334,""))</f>
        <v/>
      </c>
      <c r="T328" s="21" t="str">
        <f>IF(AND(I328="Ja",Inddata!Q334=""),0,IF(I328="Ja",Inddata!Q334,""))</f>
        <v/>
      </c>
      <c r="U328" s="22" t="str">
        <f>IF(AND(I328="Ja",Inddata!R334=""),80,IF(I328="Ja",Inddata!R334,""))</f>
        <v/>
      </c>
    </row>
    <row r="329" spans="1:21" x14ac:dyDescent="0.3">
      <c r="A329" s="4" t="str">
        <f>IF(Inddata!A335="","",Inddata!A335)</f>
        <v/>
      </c>
      <c r="B329" s="4" t="str">
        <f>IF(Inddata!B335="","",Inddata!B335)</f>
        <v/>
      </c>
      <c r="C329" s="4" t="str">
        <f>IF(Inddata!C335="","",Inddata!C335)</f>
        <v/>
      </c>
      <c r="D329" s="4" t="str">
        <f>IF(Inddata!D335="","",Inddata!D335)</f>
        <v/>
      </c>
      <c r="E329" s="4" t="str">
        <f>IF(Inddata!E335="","",Inddata!E335)</f>
        <v/>
      </c>
      <c r="F329" s="4" t="str">
        <f>IF(Inddata!F335="","",Inddata!F335)</f>
        <v/>
      </c>
      <c r="G329" s="20" t="str">
        <f>IF(Inddata!G335=0,"",Inddata!G335)</f>
        <v/>
      </c>
      <c r="H329" s="9" t="str">
        <f>IF(Inddata!H335="","",Inddata!H335)</f>
        <v/>
      </c>
      <c r="I329" s="4" t="str">
        <f t="shared" si="15"/>
        <v>Nej</v>
      </c>
      <c r="J329" s="20" t="str">
        <f t="shared" si="16"/>
        <v/>
      </c>
      <c r="K329" s="9" t="str">
        <f t="shared" si="17"/>
        <v/>
      </c>
      <c r="L329" s="9" t="str">
        <f>IF(AND(I329="Ja",Inddata!I335=""),10,IF(I329="Ja",Inddata!I335,""))</f>
        <v/>
      </c>
      <c r="M329" s="21" t="str">
        <f>IF(AND(I329="Ja",Inddata!J335=""),2,IF(I329="Ja",Inddata!J335,""))</f>
        <v/>
      </c>
      <c r="N329" s="4" t="str">
        <f>IF(AND(I329="Ja",Inddata!K335=""),"Nej",IF(I329="Ja",Inddata!K335,""))</f>
        <v/>
      </c>
      <c r="O329" s="6" t="str">
        <f>IF(AND(I329="Ja",Inddata!L335=""),3.5,IF(I329="Ja",Inddata!L335,""))</f>
        <v/>
      </c>
      <c r="P329" s="6" t="str">
        <f>IF(AND(I329="Ja",Inddata!M335=""),0.5,IF(I329="Ja",Inddata!M335,""))</f>
        <v/>
      </c>
      <c r="Q329" s="21" t="str">
        <f>IF(AND(I329="Ja",Inddata!N335=""),2,IF(I329="Ja",Inddata!N335,""))</f>
        <v/>
      </c>
      <c r="R329" s="4" t="str">
        <f>IF(AND(I329="Ja",Inddata!O335=""),"Nej",IF(I329="Ja",Inddata!O335,""))</f>
        <v/>
      </c>
      <c r="S329" s="4" t="str">
        <f>IF(AND(I329="Ja",Inddata!P335=""),"Nej",IF(I329="Ja",Inddata!P335,""))</f>
        <v/>
      </c>
      <c r="T329" s="21" t="str">
        <f>IF(AND(I329="Ja",Inddata!Q335=""),0,IF(I329="Ja",Inddata!Q335,""))</f>
        <v/>
      </c>
      <c r="U329" s="22" t="str">
        <f>IF(AND(I329="Ja",Inddata!R335=""),80,IF(I329="Ja",Inddata!R335,""))</f>
        <v/>
      </c>
    </row>
    <row r="330" spans="1:21" x14ac:dyDescent="0.3">
      <c r="A330" s="4" t="str">
        <f>IF(Inddata!A336="","",Inddata!A336)</f>
        <v/>
      </c>
      <c r="B330" s="4" t="str">
        <f>IF(Inddata!B336="","",Inddata!B336)</f>
        <v/>
      </c>
      <c r="C330" s="4" t="str">
        <f>IF(Inddata!C336="","",Inddata!C336)</f>
        <v/>
      </c>
      <c r="D330" s="4" t="str">
        <f>IF(Inddata!D336="","",Inddata!D336)</f>
        <v/>
      </c>
      <c r="E330" s="4" t="str">
        <f>IF(Inddata!E336="","",Inddata!E336)</f>
        <v/>
      </c>
      <c r="F330" s="4" t="str">
        <f>IF(Inddata!F336="","",Inddata!F336)</f>
        <v/>
      </c>
      <c r="G330" s="20" t="str">
        <f>IF(Inddata!G336=0,"",Inddata!G336)</f>
        <v/>
      </c>
      <c r="H330" s="9" t="str">
        <f>IF(Inddata!H336="","",Inddata!H336)</f>
        <v/>
      </c>
      <c r="I330" s="4" t="str">
        <f t="shared" si="15"/>
        <v>Nej</v>
      </c>
      <c r="J330" s="20" t="str">
        <f t="shared" si="16"/>
        <v/>
      </c>
      <c r="K330" s="9" t="str">
        <f t="shared" si="17"/>
        <v/>
      </c>
      <c r="L330" s="9" t="str">
        <f>IF(AND(I330="Ja",Inddata!I336=""),10,IF(I330="Ja",Inddata!I336,""))</f>
        <v/>
      </c>
      <c r="M330" s="21" t="str">
        <f>IF(AND(I330="Ja",Inddata!J336=""),2,IF(I330="Ja",Inddata!J336,""))</f>
        <v/>
      </c>
      <c r="N330" s="4" t="str">
        <f>IF(AND(I330="Ja",Inddata!K336=""),"Nej",IF(I330="Ja",Inddata!K336,""))</f>
        <v/>
      </c>
      <c r="O330" s="6" t="str">
        <f>IF(AND(I330="Ja",Inddata!L336=""),3.5,IF(I330="Ja",Inddata!L336,""))</f>
        <v/>
      </c>
      <c r="P330" s="6" t="str">
        <f>IF(AND(I330="Ja",Inddata!M336=""),0.5,IF(I330="Ja",Inddata!M336,""))</f>
        <v/>
      </c>
      <c r="Q330" s="21" t="str">
        <f>IF(AND(I330="Ja",Inddata!N336=""),2,IF(I330="Ja",Inddata!N336,""))</f>
        <v/>
      </c>
      <c r="R330" s="4" t="str">
        <f>IF(AND(I330="Ja",Inddata!O336=""),"Nej",IF(I330="Ja",Inddata!O336,""))</f>
        <v/>
      </c>
      <c r="S330" s="4" t="str">
        <f>IF(AND(I330="Ja",Inddata!P336=""),"Nej",IF(I330="Ja",Inddata!P336,""))</f>
        <v/>
      </c>
      <c r="T330" s="21" t="str">
        <f>IF(AND(I330="Ja",Inddata!Q336=""),0,IF(I330="Ja",Inddata!Q336,""))</f>
        <v/>
      </c>
      <c r="U330" s="22" t="str">
        <f>IF(AND(I330="Ja",Inddata!R336=""),80,IF(I330="Ja",Inddata!R336,""))</f>
        <v/>
      </c>
    </row>
    <row r="331" spans="1:21" x14ac:dyDescent="0.3">
      <c r="A331" s="4" t="str">
        <f>IF(Inddata!A337="","",Inddata!A337)</f>
        <v/>
      </c>
      <c r="B331" s="4" t="str">
        <f>IF(Inddata!B337="","",Inddata!B337)</f>
        <v/>
      </c>
      <c r="C331" s="4" t="str">
        <f>IF(Inddata!C337="","",Inddata!C337)</f>
        <v/>
      </c>
      <c r="D331" s="4" t="str">
        <f>IF(Inddata!D337="","",Inddata!D337)</f>
        <v/>
      </c>
      <c r="E331" s="4" t="str">
        <f>IF(Inddata!E337="","",Inddata!E337)</f>
        <v/>
      </c>
      <c r="F331" s="4" t="str">
        <f>IF(Inddata!F337="","",Inddata!F337)</f>
        <v/>
      </c>
      <c r="G331" s="20" t="str">
        <f>IF(Inddata!G337=0,"",Inddata!G337)</f>
        <v/>
      </c>
      <c r="H331" s="9" t="str">
        <f>IF(Inddata!H337="","",Inddata!H337)</f>
        <v/>
      </c>
      <c r="I331" s="4" t="str">
        <f t="shared" si="15"/>
        <v>Nej</v>
      </c>
      <c r="J331" s="20" t="str">
        <f t="shared" si="16"/>
        <v/>
      </c>
      <c r="K331" s="9" t="str">
        <f t="shared" si="17"/>
        <v/>
      </c>
      <c r="L331" s="9" t="str">
        <f>IF(AND(I331="Ja",Inddata!I337=""),10,IF(I331="Ja",Inddata!I337,""))</f>
        <v/>
      </c>
      <c r="M331" s="21" t="str">
        <f>IF(AND(I331="Ja",Inddata!J337=""),2,IF(I331="Ja",Inddata!J337,""))</f>
        <v/>
      </c>
      <c r="N331" s="4" t="str">
        <f>IF(AND(I331="Ja",Inddata!K337=""),"Nej",IF(I331="Ja",Inddata!K337,""))</f>
        <v/>
      </c>
      <c r="O331" s="6" t="str">
        <f>IF(AND(I331="Ja",Inddata!L337=""),3.5,IF(I331="Ja",Inddata!L337,""))</f>
        <v/>
      </c>
      <c r="P331" s="6" t="str">
        <f>IF(AND(I331="Ja",Inddata!M337=""),0.5,IF(I331="Ja",Inddata!M337,""))</f>
        <v/>
      </c>
      <c r="Q331" s="21" t="str">
        <f>IF(AND(I331="Ja",Inddata!N337=""),2,IF(I331="Ja",Inddata!N337,""))</f>
        <v/>
      </c>
      <c r="R331" s="4" t="str">
        <f>IF(AND(I331="Ja",Inddata!O337=""),"Nej",IF(I331="Ja",Inddata!O337,""))</f>
        <v/>
      </c>
      <c r="S331" s="4" t="str">
        <f>IF(AND(I331="Ja",Inddata!P337=""),"Nej",IF(I331="Ja",Inddata!P337,""))</f>
        <v/>
      </c>
      <c r="T331" s="21" t="str">
        <f>IF(AND(I331="Ja",Inddata!Q337=""),0,IF(I331="Ja",Inddata!Q337,""))</f>
        <v/>
      </c>
      <c r="U331" s="22" t="str">
        <f>IF(AND(I331="Ja",Inddata!R337=""),80,IF(I331="Ja",Inddata!R337,""))</f>
        <v/>
      </c>
    </row>
    <row r="332" spans="1:21" x14ac:dyDescent="0.3">
      <c r="A332" s="4" t="str">
        <f>IF(Inddata!A338="","",Inddata!A338)</f>
        <v/>
      </c>
      <c r="B332" s="4" t="str">
        <f>IF(Inddata!B338="","",Inddata!B338)</f>
        <v/>
      </c>
      <c r="C332" s="4" t="str">
        <f>IF(Inddata!C338="","",Inddata!C338)</f>
        <v/>
      </c>
      <c r="D332" s="4" t="str">
        <f>IF(Inddata!D338="","",Inddata!D338)</f>
        <v/>
      </c>
      <c r="E332" s="4" t="str">
        <f>IF(Inddata!E338="","",Inddata!E338)</f>
        <v/>
      </c>
      <c r="F332" s="4" t="str">
        <f>IF(Inddata!F338="","",Inddata!F338)</f>
        <v/>
      </c>
      <c r="G332" s="20" t="str">
        <f>IF(Inddata!G338=0,"",Inddata!G338)</f>
        <v/>
      </c>
      <c r="H332" s="9" t="str">
        <f>IF(Inddata!H338="","",Inddata!H338)</f>
        <v/>
      </c>
      <c r="I332" s="4" t="str">
        <f t="shared" si="15"/>
        <v>Nej</v>
      </c>
      <c r="J332" s="20" t="str">
        <f t="shared" si="16"/>
        <v/>
      </c>
      <c r="K332" s="9" t="str">
        <f t="shared" si="17"/>
        <v/>
      </c>
      <c r="L332" s="9" t="str">
        <f>IF(AND(I332="Ja",Inddata!I338=""),10,IF(I332="Ja",Inddata!I338,""))</f>
        <v/>
      </c>
      <c r="M332" s="21" t="str">
        <f>IF(AND(I332="Ja",Inddata!J338=""),2,IF(I332="Ja",Inddata!J338,""))</f>
        <v/>
      </c>
      <c r="N332" s="4" t="str">
        <f>IF(AND(I332="Ja",Inddata!K338=""),"Nej",IF(I332="Ja",Inddata!K338,""))</f>
        <v/>
      </c>
      <c r="O332" s="6" t="str">
        <f>IF(AND(I332="Ja",Inddata!L338=""),3.5,IF(I332="Ja",Inddata!L338,""))</f>
        <v/>
      </c>
      <c r="P332" s="6" t="str">
        <f>IF(AND(I332="Ja",Inddata!M338=""),0.5,IF(I332="Ja",Inddata!M338,""))</f>
        <v/>
      </c>
      <c r="Q332" s="21" t="str">
        <f>IF(AND(I332="Ja",Inddata!N338=""),2,IF(I332="Ja",Inddata!N338,""))</f>
        <v/>
      </c>
      <c r="R332" s="4" t="str">
        <f>IF(AND(I332="Ja",Inddata!O338=""),"Nej",IF(I332="Ja",Inddata!O338,""))</f>
        <v/>
      </c>
      <c r="S332" s="4" t="str">
        <f>IF(AND(I332="Ja",Inddata!P338=""),"Nej",IF(I332="Ja",Inddata!P338,""))</f>
        <v/>
      </c>
      <c r="T332" s="21" t="str">
        <f>IF(AND(I332="Ja",Inddata!Q338=""),0,IF(I332="Ja",Inddata!Q338,""))</f>
        <v/>
      </c>
      <c r="U332" s="22" t="str">
        <f>IF(AND(I332="Ja",Inddata!R338=""),80,IF(I332="Ja",Inddata!R338,""))</f>
        <v/>
      </c>
    </row>
    <row r="333" spans="1:21" x14ac:dyDescent="0.3">
      <c r="A333" s="4" t="str">
        <f>IF(Inddata!A339="","",Inddata!A339)</f>
        <v/>
      </c>
      <c r="B333" s="4" t="str">
        <f>IF(Inddata!B339="","",Inddata!B339)</f>
        <v/>
      </c>
      <c r="C333" s="4" t="str">
        <f>IF(Inddata!C339="","",Inddata!C339)</f>
        <v/>
      </c>
      <c r="D333" s="4" t="str">
        <f>IF(Inddata!D339="","",Inddata!D339)</f>
        <v/>
      </c>
      <c r="E333" s="4" t="str">
        <f>IF(Inddata!E339="","",Inddata!E339)</f>
        <v/>
      </c>
      <c r="F333" s="4" t="str">
        <f>IF(Inddata!F339="","",Inddata!F339)</f>
        <v/>
      </c>
      <c r="G333" s="20" t="str">
        <f>IF(Inddata!G339=0,"",Inddata!G339)</f>
        <v/>
      </c>
      <c r="H333" s="9" t="str">
        <f>IF(Inddata!H339="","",Inddata!H339)</f>
        <v/>
      </c>
      <c r="I333" s="4" t="str">
        <f t="shared" si="15"/>
        <v>Nej</v>
      </c>
      <c r="J333" s="20" t="str">
        <f t="shared" si="16"/>
        <v/>
      </c>
      <c r="K333" s="9" t="str">
        <f t="shared" si="17"/>
        <v/>
      </c>
      <c r="L333" s="9" t="str">
        <f>IF(AND(I333="Ja",Inddata!I339=""),10,IF(I333="Ja",Inddata!I339,""))</f>
        <v/>
      </c>
      <c r="M333" s="21" t="str">
        <f>IF(AND(I333="Ja",Inddata!J339=""),2,IF(I333="Ja",Inddata!J339,""))</f>
        <v/>
      </c>
      <c r="N333" s="4" t="str">
        <f>IF(AND(I333="Ja",Inddata!K339=""),"Nej",IF(I333="Ja",Inddata!K339,""))</f>
        <v/>
      </c>
      <c r="O333" s="6" t="str">
        <f>IF(AND(I333="Ja",Inddata!L339=""),3.5,IF(I333="Ja",Inddata!L339,""))</f>
        <v/>
      </c>
      <c r="P333" s="6" t="str">
        <f>IF(AND(I333="Ja",Inddata!M339=""),0.5,IF(I333="Ja",Inddata!M339,""))</f>
        <v/>
      </c>
      <c r="Q333" s="21" t="str">
        <f>IF(AND(I333="Ja",Inddata!N339=""),2,IF(I333="Ja",Inddata!N339,""))</f>
        <v/>
      </c>
      <c r="R333" s="4" t="str">
        <f>IF(AND(I333="Ja",Inddata!O339=""),"Nej",IF(I333="Ja",Inddata!O339,""))</f>
        <v/>
      </c>
      <c r="S333" s="4" t="str">
        <f>IF(AND(I333="Ja",Inddata!P339=""),"Nej",IF(I333="Ja",Inddata!P339,""))</f>
        <v/>
      </c>
      <c r="T333" s="21" t="str">
        <f>IF(AND(I333="Ja",Inddata!Q339=""),0,IF(I333="Ja",Inddata!Q339,""))</f>
        <v/>
      </c>
      <c r="U333" s="22" t="str">
        <f>IF(AND(I333="Ja",Inddata!R339=""),80,IF(I333="Ja",Inddata!R339,""))</f>
        <v/>
      </c>
    </row>
    <row r="334" spans="1:21" x14ac:dyDescent="0.3">
      <c r="A334" s="4" t="str">
        <f>IF(Inddata!A340="","",Inddata!A340)</f>
        <v/>
      </c>
      <c r="B334" s="4" t="str">
        <f>IF(Inddata!B340="","",Inddata!B340)</f>
        <v/>
      </c>
      <c r="C334" s="4" t="str">
        <f>IF(Inddata!C340="","",Inddata!C340)</f>
        <v/>
      </c>
      <c r="D334" s="4" t="str">
        <f>IF(Inddata!D340="","",Inddata!D340)</f>
        <v/>
      </c>
      <c r="E334" s="4" t="str">
        <f>IF(Inddata!E340="","",Inddata!E340)</f>
        <v/>
      </c>
      <c r="F334" s="4" t="str">
        <f>IF(Inddata!F340="","",Inddata!F340)</f>
        <v/>
      </c>
      <c r="G334" s="20" t="str">
        <f>IF(Inddata!G340=0,"",Inddata!G340)</f>
        <v/>
      </c>
      <c r="H334" s="9" t="str">
        <f>IF(Inddata!H340="","",Inddata!H340)</f>
        <v/>
      </c>
      <c r="I334" s="4" t="str">
        <f t="shared" si="15"/>
        <v>Nej</v>
      </c>
      <c r="J334" s="20" t="str">
        <f t="shared" si="16"/>
        <v/>
      </c>
      <c r="K334" s="9" t="str">
        <f t="shared" si="17"/>
        <v/>
      </c>
      <c r="L334" s="9" t="str">
        <f>IF(AND(I334="Ja",Inddata!I340=""),10,IF(I334="Ja",Inddata!I340,""))</f>
        <v/>
      </c>
      <c r="M334" s="21" t="str">
        <f>IF(AND(I334="Ja",Inddata!J340=""),2,IF(I334="Ja",Inddata!J340,""))</f>
        <v/>
      </c>
      <c r="N334" s="4" t="str">
        <f>IF(AND(I334="Ja",Inddata!K340=""),"Nej",IF(I334="Ja",Inddata!K340,""))</f>
        <v/>
      </c>
      <c r="O334" s="6" t="str">
        <f>IF(AND(I334="Ja",Inddata!L340=""),3.5,IF(I334="Ja",Inddata!L340,""))</f>
        <v/>
      </c>
      <c r="P334" s="6" t="str">
        <f>IF(AND(I334="Ja",Inddata!M340=""),0.5,IF(I334="Ja",Inddata!M340,""))</f>
        <v/>
      </c>
      <c r="Q334" s="21" t="str">
        <f>IF(AND(I334="Ja",Inddata!N340=""),2,IF(I334="Ja",Inddata!N340,""))</f>
        <v/>
      </c>
      <c r="R334" s="4" t="str">
        <f>IF(AND(I334="Ja",Inddata!O340=""),"Nej",IF(I334="Ja",Inddata!O340,""))</f>
        <v/>
      </c>
      <c r="S334" s="4" t="str">
        <f>IF(AND(I334="Ja",Inddata!P340=""),"Nej",IF(I334="Ja",Inddata!P340,""))</f>
        <v/>
      </c>
      <c r="T334" s="21" t="str">
        <f>IF(AND(I334="Ja",Inddata!Q340=""),0,IF(I334="Ja",Inddata!Q340,""))</f>
        <v/>
      </c>
      <c r="U334" s="22" t="str">
        <f>IF(AND(I334="Ja",Inddata!R340=""),80,IF(I334="Ja",Inddata!R340,""))</f>
        <v/>
      </c>
    </row>
    <row r="335" spans="1:21" x14ac:dyDescent="0.3">
      <c r="A335" s="4" t="str">
        <f>IF(Inddata!A341="","",Inddata!A341)</f>
        <v/>
      </c>
      <c r="B335" s="4" t="str">
        <f>IF(Inddata!B341="","",Inddata!B341)</f>
        <v/>
      </c>
      <c r="C335" s="4" t="str">
        <f>IF(Inddata!C341="","",Inddata!C341)</f>
        <v/>
      </c>
      <c r="D335" s="4" t="str">
        <f>IF(Inddata!D341="","",Inddata!D341)</f>
        <v/>
      </c>
      <c r="E335" s="4" t="str">
        <f>IF(Inddata!E341="","",Inddata!E341)</f>
        <v/>
      </c>
      <c r="F335" s="4" t="str">
        <f>IF(Inddata!F341="","",Inddata!F341)</f>
        <v/>
      </c>
      <c r="G335" s="20" t="str">
        <f>IF(Inddata!G341=0,"",Inddata!G341)</f>
        <v/>
      </c>
      <c r="H335" s="9" t="str">
        <f>IF(Inddata!H341="","",Inddata!H341)</f>
        <v/>
      </c>
      <c r="I335" s="4" t="str">
        <f t="shared" si="15"/>
        <v>Nej</v>
      </c>
      <c r="J335" s="20" t="str">
        <f t="shared" si="16"/>
        <v/>
      </c>
      <c r="K335" s="9" t="str">
        <f t="shared" si="17"/>
        <v/>
      </c>
      <c r="L335" s="9" t="str">
        <f>IF(AND(I335="Ja",Inddata!I341=""),10,IF(I335="Ja",Inddata!I341,""))</f>
        <v/>
      </c>
      <c r="M335" s="21" t="str">
        <f>IF(AND(I335="Ja",Inddata!J341=""),2,IF(I335="Ja",Inddata!J341,""))</f>
        <v/>
      </c>
      <c r="N335" s="4" t="str">
        <f>IF(AND(I335="Ja",Inddata!K341=""),"Nej",IF(I335="Ja",Inddata!K341,""))</f>
        <v/>
      </c>
      <c r="O335" s="6" t="str">
        <f>IF(AND(I335="Ja",Inddata!L341=""),3.5,IF(I335="Ja",Inddata!L341,""))</f>
        <v/>
      </c>
      <c r="P335" s="6" t="str">
        <f>IF(AND(I335="Ja",Inddata!M341=""),0.5,IF(I335="Ja",Inddata!M341,""))</f>
        <v/>
      </c>
      <c r="Q335" s="21" t="str">
        <f>IF(AND(I335="Ja",Inddata!N341=""),2,IF(I335="Ja",Inddata!N341,""))</f>
        <v/>
      </c>
      <c r="R335" s="4" t="str">
        <f>IF(AND(I335="Ja",Inddata!O341=""),"Nej",IF(I335="Ja",Inddata!O341,""))</f>
        <v/>
      </c>
      <c r="S335" s="4" t="str">
        <f>IF(AND(I335="Ja",Inddata!P341=""),"Nej",IF(I335="Ja",Inddata!P341,""))</f>
        <v/>
      </c>
      <c r="T335" s="21" t="str">
        <f>IF(AND(I335="Ja",Inddata!Q341=""),0,IF(I335="Ja",Inddata!Q341,""))</f>
        <v/>
      </c>
      <c r="U335" s="22" t="str">
        <f>IF(AND(I335="Ja",Inddata!R341=""),80,IF(I335="Ja",Inddata!R341,""))</f>
        <v/>
      </c>
    </row>
    <row r="336" spans="1:21" x14ac:dyDescent="0.3">
      <c r="A336" s="4" t="str">
        <f>IF(Inddata!A342="","",Inddata!A342)</f>
        <v/>
      </c>
      <c r="B336" s="4" t="str">
        <f>IF(Inddata!B342="","",Inddata!B342)</f>
        <v/>
      </c>
      <c r="C336" s="4" t="str">
        <f>IF(Inddata!C342="","",Inddata!C342)</f>
        <v/>
      </c>
      <c r="D336" s="4" t="str">
        <f>IF(Inddata!D342="","",Inddata!D342)</f>
        <v/>
      </c>
      <c r="E336" s="4" t="str">
        <f>IF(Inddata!E342="","",Inddata!E342)</f>
        <v/>
      </c>
      <c r="F336" s="4" t="str">
        <f>IF(Inddata!F342="","",Inddata!F342)</f>
        <v/>
      </c>
      <c r="G336" s="20" t="str">
        <f>IF(Inddata!G342=0,"",Inddata!G342)</f>
        <v/>
      </c>
      <c r="H336" s="9" t="str">
        <f>IF(Inddata!H342="","",Inddata!H342)</f>
        <v/>
      </c>
      <c r="I336" s="4" t="str">
        <f t="shared" si="15"/>
        <v>Nej</v>
      </c>
      <c r="J336" s="20" t="str">
        <f t="shared" si="16"/>
        <v/>
      </c>
      <c r="K336" s="9" t="str">
        <f t="shared" si="17"/>
        <v/>
      </c>
      <c r="L336" s="9" t="str">
        <f>IF(AND(I336="Ja",Inddata!I342=""),10,IF(I336="Ja",Inddata!I342,""))</f>
        <v/>
      </c>
      <c r="M336" s="21" t="str">
        <f>IF(AND(I336="Ja",Inddata!J342=""),2,IF(I336="Ja",Inddata!J342,""))</f>
        <v/>
      </c>
      <c r="N336" s="4" t="str">
        <f>IF(AND(I336="Ja",Inddata!K342=""),"Nej",IF(I336="Ja",Inddata!K342,""))</f>
        <v/>
      </c>
      <c r="O336" s="6" t="str">
        <f>IF(AND(I336="Ja",Inddata!L342=""),3.5,IF(I336="Ja",Inddata!L342,""))</f>
        <v/>
      </c>
      <c r="P336" s="6" t="str">
        <f>IF(AND(I336="Ja",Inddata!M342=""),0.5,IF(I336="Ja",Inddata!M342,""))</f>
        <v/>
      </c>
      <c r="Q336" s="21" t="str">
        <f>IF(AND(I336="Ja",Inddata!N342=""),2,IF(I336="Ja",Inddata!N342,""))</f>
        <v/>
      </c>
      <c r="R336" s="4" t="str">
        <f>IF(AND(I336="Ja",Inddata!O342=""),"Nej",IF(I336="Ja",Inddata!O342,""))</f>
        <v/>
      </c>
      <c r="S336" s="4" t="str">
        <f>IF(AND(I336="Ja",Inddata!P342=""),"Nej",IF(I336="Ja",Inddata!P342,""))</f>
        <v/>
      </c>
      <c r="T336" s="21" t="str">
        <f>IF(AND(I336="Ja",Inddata!Q342=""),0,IF(I336="Ja",Inddata!Q342,""))</f>
        <v/>
      </c>
      <c r="U336" s="22" t="str">
        <f>IF(AND(I336="Ja",Inddata!R342=""),80,IF(I336="Ja",Inddata!R342,""))</f>
        <v/>
      </c>
    </row>
    <row r="337" spans="1:21" x14ac:dyDescent="0.3">
      <c r="A337" s="4" t="str">
        <f>IF(Inddata!A343="","",Inddata!A343)</f>
        <v/>
      </c>
      <c r="B337" s="4" t="str">
        <f>IF(Inddata!B343="","",Inddata!B343)</f>
        <v/>
      </c>
      <c r="C337" s="4" t="str">
        <f>IF(Inddata!C343="","",Inddata!C343)</f>
        <v/>
      </c>
      <c r="D337" s="4" t="str">
        <f>IF(Inddata!D343="","",Inddata!D343)</f>
        <v/>
      </c>
      <c r="E337" s="4" t="str">
        <f>IF(Inddata!E343="","",Inddata!E343)</f>
        <v/>
      </c>
      <c r="F337" s="4" t="str">
        <f>IF(Inddata!F343="","",Inddata!F343)</f>
        <v/>
      </c>
      <c r="G337" s="20" t="str">
        <f>IF(Inddata!G343=0,"",Inddata!G343)</f>
        <v/>
      </c>
      <c r="H337" s="9" t="str">
        <f>IF(Inddata!H343="","",Inddata!H343)</f>
        <v/>
      </c>
      <c r="I337" s="4" t="str">
        <f t="shared" si="15"/>
        <v>Nej</v>
      </c>
      <c r="J337" s="20" t="str">
        <f t="shared" si="16"/>
        <v/>
      </c>
      <c r="K337" s="9" t="str">
        <f t="shared" si="17"/>
        <v/>
      </c>
      <c r="L337" s="9" t="str">
        <f>IF(AND(I337="Ja",Inddata!I343=""),10,IF(I337="Ja",Inddata!I343,""))</f>
        <v/>
      </c>
      <c r="M337" s="21" t="str">
        <f>IF(AND(I337="Ja",Inddata!J343=""),2,IF(I337="Ja",Inddata!J343,""))</f>
        <v/>
      </c>
      <c r="N337" s="4" t="str">
        <f>IF(AND(I337="Ja",Inddata!K343=""),"Nej",IF(I337="Ja",Inddata!K343,""))</f>
        <v/>
      </c>
      <c r="O337" s="6" t="str">
        <f>IF(AND(I337="Ja",Inddata!L343=""),3.5,IF(I337="Ja",Inddata!L343,""))</f>
        <v/>
      </c>
      <c r="P337" s="6" t="str">
        <f>IF(AND(I337="Ja",Inddata!M343=""),0.5,IF(I337="Ja",Inddata!M343,""))</f>
        <v/>
      </c>
      <c r="Q337" s="21" t="str">
        <f>IF(AND(I337="Ja",Inddata!N343=""),2,IF(I337="Ja",Inddata!N343,""))</f>
        <v/>
      </c>
      <c r="R337" s="4" t="str">
        <f>IF(AND(I337="Ja",Inddata!O343=""),"Nej",IF(I337="Ja",Inddata!O343,""))</f>
        <v/>
      </c>
      <c r="S337" s="4" t="str">
        <f>IF(AND(I337="Ja",Inddata!P343=""),"Nej",IF(I337="Ja",Inddata!P343,""))</f>
        <v/>
      </c>
      <c r="T337" s="21" t="str">
        <f>IF(AND(I337="Ja",Inddata!Q343=""),0,IF(I337="Ja",Inddata!Q343,""))</f>
        <v/>
      </c>
      <c r="U337" s="22" t="str">
        <f>IF(AND(I337="Ja",Inddata!R343=""),80,IF(I337="Ja",Inddata!R343,""))</f>
        <v/>
      </c>
    </row>
    <row r="338" spans="1:21" x14ac:dyDescent="0.3">
      <c r="A338" s="4" t="str">
        <f>IF(Inddata!A344="","",Inddata!A344)</f>
        <v/>
      </c>
      <c r="B338" s="4" t="str">
        <f>IF(Inddata!B344="","",Inddata!B344)</f>
        <v/>
      </c>
      <c r="C338" s="4" t="str">
        <f>IF(Inddata!C344="","",Inddata!C344)</f>
        <v/>
      </c>
      <c r="D338" s="4" t="str">
        <f>IF(Inddata!D344="","",Inddata!D344)</f>
        <v/>
      </c>
      <c r="E338" s="4" t="str">
        <f>IF(Inddata!E344="","",Inddata!E344)</f>
        <v/>
      </c>
      <c r="F338" s="4" t="str">
        <f>IF(Inddata!F344="","",Inddata!F344)</f>
        <v/>
      </c>
      <c r="G338" s="20" t="str">
        <f>IF(Inddata!G344=0,"",Inddata!G344)</f>
        <v/>
      </c>
      <c r="H338" s="9" t="str">
        <f>IF(Inddata!H344="","",Inddata!H344)</f>
        <v/>
      </c>
      <c r="I338" s="4" t="str">
        <f t="shared" si="15"/>
        <v>Nej</v>
      </c>
      <c r="J338" s="20" t="str">
        <f t="shared" si="16"/>
        <v/>
      </c>
      <c r="K338" s="9" t="str">
        <f t="shared" si="17"/>
        <v/>
      </c>
      <c r="L338" s="9" t="str">
        <f>IF(AND(I338="Ja",Inddata!I344=""),10,IF(I338="Ja",Inddata!I344,""))</f>
        <v/>
      </c>
      <c r="M338" s="21" t="str">
        <f>IF(AND(I338="Ja",Inddata!J344=""),2,IF(I338="Ja",Inddata!J344,""))</f>
        <v/>
      </c>
      <c r="N338" s="4" t="str">
        <f>IF(AND(I338="Ja",Inddata!K344=""),"Nej",IF(I338="Ja",Inddata!K344,""))</f>
        <v/>
      </c>
      <c r="O338" s="6" t="str">
        <f>IF(AND(I338="Ja",Inddata!L344=""),3.5,IF(I338="Ja",Inddata!L344,""))</f>
        <v/>
      </c>
      <c r="P338" s="6" t="str">
        <f>IF(AND(I338="Ja",Inddata!M344=""),0.5,IF(I338="Ja",Inddata!M344,""))</f>
        <v/>
      </c>
      <c r="Q338" s="21" t="str">
        <f>IF(AND(I338="Ja",Inddata!N344=""),2,IF(I338="Ja",Inddata!N344,""))</f>
        <v/>
      </c>
      <c r="R338" s="4" t="str">
        <f>IF(AND(I338="Ja",Inddata!O344=""),"Nej",IF(I338="Ja",Inddata!O344,""))</f>
        <v/>
      </c>
      <c r="S338" s="4" t="str">
        <f>IF(AND(I338="Ja",Inddata!P344=""),"Nej",IF(I338="Ja",Inddata!P344,""))</f>
        <v/>
      </c>
      <c r="T338" s="21" t="str">
        <f>IF(AND(I338="Ja",Inddata!Q344=""),0,IF(I338="Ja",Inddata!Q344,""))</f>
        <v/>
      </c>
      <c r="U338" s="22" t="str">
        <f>IF(AND(I338="Ja",Inddata!R344=""),80,IF(I338="Ja",Inddata!R344,""))</f>
        <v/>
      </c>
    </row>
    <row r="339" spans="1:21" x14ac:dyDescent="0.3">
      <c r="A339" s="4" t="str">
        <f>IF(Inddata!A345="","",Inddata!A345)</f>
        <v/>
      </c>
      <c r="B339" s="4" t="str">
        <f>IF(Inddata!B345="","",Inddata!B345)</f>
        <v/>
      </c>
      <c r="C339" s="4" t="str">
        <f>IF(Inddata!C345="","",Inddata!C345)</f>
        <v/>
      </c>
      <c r="D339" s="4" t="str">
        <f>IF(Inddata!D345="","",Inddata!D345)</f>
        <v/>
      </c>
      <c r="E339" s="4" t="str">
        <f>IF(Inddata!E345="","",Inddata!E345)</f>
        <v/>
      </c>
      <c r="F339" s="4" t="str">
        <f>IF(Inddata!F345="","",Inddata!F345)</f>
        <v/>
      </c>
      <c r="G339" s="20" t="str">
        <f>IF(Inddata!G345=0,"",Inddata!G345)</f>
        <v/>
      </c>
      <c r="H339" s="9" t="str">
        <f>IF(Inddata!H345="","",Inddata!H345)</f>
        <v/>
      </c>
      <c r="I339" s="4" t="str">
        <f t="shared" si="15"/>
        <v>Nej</v>
      </c>
      <c r="J339" s="20" t="str">
        <f t="shared" si="16"/>
        <v/>
      </c>
      <c r="K339" s="9" t="str">
        <f t="shared" si="17"/>
        <v/>
      </c>
      <c r="L339" s="9" t="str">
        <f>IF(AND(I339="Ja",Inddata!I345=""),10,IF(I339="Ja",Inddata!I345,""))</f>
        <v/>
      </c>
      <c r="M339" s="21" t="str">
        <f>IF(AND(I339="Ja",Inddata!J345=""),2,IF(I339="Ja",Inddata!J345,""))</f>
        <v/>
      </c>
      <c r="N339" s="4" t="str">
        <f>IF(AND(I339="Ja",Inddata!K345=""),"Nej",IF(I339="Ja",Inddata!K345,""))</f>
        <v/>
      </c>
      <c r="O339" s="6" t="str">
        <f>IF(AND(I339="Ja",Inddata!L345=""),3.5,IF(I339="Ja",Inddata!L345,""))</f>
        <v/>
      </c>
      <c r="P339" s="6" t="str">
        <f>IF(AND(I339="Ja",Inddata!M345=""),0.5,IF(I339="Ja",Inddata!M345,""))</f>
        <v/>
      </c>
      <c r="Q339" s="21" t="str">
        <f>IF(AND(I339="Ja",Inddata!N345=""),2,IF(I339="Ja",Inddata!N345,""))</f>
        <v/>
      </c>
      <c r="R339" s="4" t="str">
        <f>IF(AND(I339="Ja",Inddata!O345=""),"Nej",IF(I339="Ja",Inddata!O345,""))</f>
        <v/>
      </c>
      <c r="S339" s="4" t="str">
        <f>IF(AND(I339="Ja",Inddata!P345=""),"Nej",IF(I339="Ja",Inddata!P345,""))</f>
        <v/>
      </c>
      <c r="T339" s="21" t="str">
        <f>IF(AND(I339="Ja",Inddata!Q345=""),0,IF(I339="Ja",Inddata!Q345,""))</f>
        <v/>
      </c>
      <c r="U339" s="22" t="str">
        <f>IF(AND(I339="Ja",Inddata!R345=""),80,IF(I339="Ja",Inddata!R345,""))</f>
        <v/>
      </c>
    </row>
    <row r="340" spans="1:21" x14ac:dyDescent="0.3">
      <c r="A340" s="4" t="str">
        <f>IF(Inddata!A346="","",Inddata!A346)</f>
        <v/>
      </c>
      <c r="B340" s="4" t="str">
        <f>IF(Inddata!B346="","",Inddata!B346)</f>
        <v/>
      </c>
      <c r="C340" s="4" t="str">
        <f>IF(Inddata!C346="","",Inddata!C346)</f>
        <v/>
      </c>
      <c r="D340" s="4" t="str">
        <f>IF(Inddata!D346="","",Inddata!D346)</f>
        <v/>
      </c>
      <c r="E340" s="4" t="str">
        <f>IF(Inddata!E346="","",Inddata!E346)</f>
        <v/>
      </c>
      <c r="F340" s="4" t="str">
        <f>IF(Inddata!F346="","",Inddata!F346)</f>
        <v/>
      </c>
      <c r="G340" s="20" t="str">
        <f>IF(Inddata!G346=0,"",Inddata!G346)</f>
        <v/>
      </c>
      <c r="H340" s="9" t="str">
        <f>IF(Inddata!H346="","",Inddata!H346)</f>
        <v/>
      </c>
      <c r="I340" s="4" t="str">
        <f t="shared" si="15"/>
        <v>Nej</v>
      </c>
      <c r="J340" s="20" t="str">
        <f t="shared" si="16"/>
        <v/>
      </c>
      <c r="K340" s="9" t="str">
        <f t="shared" si="17"/>
        <v/>
      </c>
      <c r="L340" s="9" t="str">
        <f>IF(AND(I340="Ja",Inddata!I346=""),10,IF(I340="Ja",Inddata!I346,""))</f>
        <v/>
      </c>
      <c r="M340" s="21" t="str">
        <f>IF(AND(I340="Ja",Inddata!J346=""),2,IF(I340="Ja",Inddata!J346,""))</f>
        <v/>
      </c>
      <c r="N340" s="4" t="str">
        <f>IF(AND(I340="Ja",Inddata!K346=""),"Nej",IF(I340="Ja",Inddata!K346,""))</f>
        <v/>
      </c>
      <c r="O340" s="6" t="str">
        <f>IF(AND(I340="Ja",Inddata!L346=""),3.5,IF(I340="Ja",Inddata!L346,""))</f>
        <v/>
      </c>
      <c r="P340" s="6" t="str">
        <f>IF(AND(I340="Ja",Inddata!M346=""),0.5,IF(I340="Ja",Inddata!M346,""))</f>
        <v/>
      </c>
      <c r="Q340" s="21" t="str">
        <f>IF(AND(I340="Ja",Inddata!N346=""),2,IF(I340="Ja",Inddata!N346,""))</f>
        <v/>
      </c>
      <c r="R340" s="4" t="str">
        <f>IF(AND(I340="Ja",Inddata!O346=""),"Nej",IF(I340="Ja",Inddata!O346,""))</f>
        <v/>
      </c>
      <c r="S340" s="4" t="str">
        <f>IF(AND(I340="Ja",Inddata!P346=""),"Nej",IF(I340="Ja",Inddata!P346,""))</f>
        <v/>
      </c>
      <c r="T340" s="21" t="str">
        <f>IF(AND(I340="Ja",Inddata!Q346=""),0,IF(I340="Ja",Inddata!Q346,""))</f>
        <v/>
      </c>
      <c r="U340" s="22" t="str">
        <f>IF(AND(I340="Ja",Inddata!R346=""),80,IF(I340="Ja",Inddata!R346,""))</f>
        <v/>
      </c>
    </row>
    <row r="341" spans="1:21" x14ac:dyDescent="0.3">
      <c r="A341" s="4" t="str">
        <f>IF(Inddata!A347="","",Inddata!A347)</f>
        <v/>
      </c>
      <c r="B341" s="4" t="str">
        <f>IF(Inddata!B347="","",Inddata!B347)</f>
        <v/>
      </c>
      <c r="C341" s="4" t="str">
        <f>IF(Inddata!C347="","",Inddata!C347)</f>
        <v/>
      </c>
      <c r="D341" s="4" t="str">
        <f>IF(Inddata!D347="","",Inddata!D347)</f>
        <v/>
      </c>
      <c r="E341" s="4" t="str">
        <f>IF(Inddata!E347="","",Inddata!E347)</f>
        <v/>
      </c>
      <c r="F341" s="4" t="str">
        <f>IF(Inddata!F347="","",Inddata!F347)</f>
        <v/>
      </c>
      <c r="G341" s="20" t="str">
        <f>IF(Inddata!G347=0,"",Inddata!G347)</f>
        <v/>
      </c>
      <c r="H341" s="9" t="str">
        <f>IF(Inddata!H347="","",Inddata!H347)</f>
        <v/>
      </c>
      <c r="I341" s="4" t="str">
        <f t="shared" si="15"/>
        <v>Nej</v>
      </c>
      <c r="J341" s="20" t="str">
        <f t="shared" si="16"/>
        <v/>
      </c>
      <c r="K341" s="9" t="str">
        <f t="shared" si="17"/>
        <v/>
      </c>
      <c r="L341" s="9" t="str">
        <f>IF(AND(I341="Ja",Inddata!I347=""),10,IF(I341="Ja",Inddata!I347,""))</f>
        <v/>
      </c>
      <c r="M341" s="21" t="str">
        <f>IF(AND(I341="Ja",Inddata!J347=""),2,IF(I341="Ja",Inddata!J347,""))</f>
        <v/>
      </c>
      <c r="N341" s="4" t="str">
        <f>IF(AND(I341="Ja",Inddata!K347=""),"Nej",IF(I341="Ja",Inddata!K347,""))</f>
        <v/>
      </c>
      <c r="O341" s="6" t="str">
        <f>IF(AND(I341="Ja",Inddata!L347=""),3.5,IF(I341="Ja",Inddata!L347,""))</f>
        <v/>
      </c>
      <c r="P341" s="6" t="str">
        <f>IF(AND(I341="Ja",Inddata!M347=""),0.5,IF(I341="Ja",Inddata!M347,""))</f>
        <v/>
      </c>
      <c r="Q341" s="21" t="str">
        <f>IF(AND(I341="Ja",Inddata!N347=""),2,IF(I341="Ja",Inddata!N347,""))</f>
        <v/>
      </c>
      <c r="R341" s="4" t="str">
        <f>IF(AND(I341="Ja",Inddata!O347=""),"Nej",IF(I341="Ja",Inddata!O347,""))</f>
        <v/>
      </c>
      <c r="S341" s="4" t="str">
        <f>IF(AND(I341="Ja",Inddata!P347=""),"Nej",IF(I341="Ja",Inddata!P347,""))</f>
        <v/>
      </c>
      <c r="T341" s="21" t="str">
        <f>IF(AND(I341="Ja",Inddata!Q347=""),0,IF(I341="Ja",Inddata!Q347,""))</f>
        <v/>
      </c>
      <c r="U341" s="22" t="str">
        <f>IF(AND(I341="Ja",Inddata!R347=""),80,IF(I341="Ja",Inddata!R347,""))</f>
        <v/>
      </c>
    </row>
    <row r="342" spans="1:21" x14ac:dyDescent="0.3">
      <c r="A342" s="4" t="str">
        <f>IF(Inddata!A348="","",Inddata!A348)</f>
        <v/>
      </c>
      <c r="B342" s="4" t="str">
        <f>IF(Inddata!B348="","",Inddata!B348)</f>
        <v/>
      </c>
      <c r="C342" s="4" t="str">
        <f>IF(Inddata!C348="","",Inddata!C348)</f>
        <v/>
      </c>
      <c r="D342" s="4" t="str">
        <f>IF(Inddata!D348="","",Inddata!D348)</f>
        <v/>
      </c>
      <c r="E342" s="4" t="str">
        <f>IF(Inddata!E348="","",Inddata!E348)</f>
        <v/>
      </c>
      <c r="F342" s="4" t="str">
        <f>IF(Inddata!F348="","",Inddata!F348)</f>
        <v/>
      </c>
      <c r="G342" s="20" t="str">
        <f>IF(Inddata!G348=0,"",Inddata!G348)</f>
        <v/>
      </c>
      <c r="H342" s="9" t="str">
        <f>IF(Inddata!H348="","",Inddata!H348)</f>
        <v/>
      </c>
      <c r="I342" s="4" t="str">
        <f t="shared" si="15"/>
        <v>Nej</v>
      </c>
      <c r="J342" s="20" t="str">
        <f t="shared" si="16"/>
        <v/>
      </c>
      <c r="K342" s="9" t="str">
        <f t="shared" si="17"/>
        <v/>
      </c>
      <c r="L342" s="9" t="str">
        <f>IF(AND(I342="Ja",Inddata!I348=""),10,IF(I342="Ja",Inddata!I348,""))</f>
        <v/>
      </c>
      <c r="M342" s="21" t="str">
        <f>IF(AND(I342="Ja",Inddata!J348=""),2,IF(I342="Ja",Inddata!J348,""))</f>
        <v/>
      </c>
      <c r="N342" s="4" t="str">
        <f>IF(AND(I342="Ja",Inddata!K348=""),"Nej",IF(I342="Ja",Inddata!K348,""))</f>
        <v/>
      </c>
      <c r="O342" s="6" t="str">
        <f>IF(AND(I342="Ja",Inddata!L348=""),3.5,IF(I342="Ja",Inddata!L348,""))</f>
        <v/>
      </c>
      <c r="P342" s="6" t="str">
        <f>IF(AND(I342="Ja",Inddata!M348=""),0.5,IF(I342="Ja",Inddata!M348,""))</f>
        <v/>
      </c>
      <c r="Q342" s="21" t="str">
        <f>IF(AND(I342="Ja",Inddata!N348=""),2,IF(I342="Ja",Inddata!N348,""))</f>
        <v/>
      </c>
      <c r="R342" s="4" t="str">
        <f>IF(AND(I342="Ja",Inddata!O348=""),"Nej",IF(I342="Ja",Inddata!O348,""))</f>
        <v/>
      </c>
      <c r="S342" s="4" t="str">
        <f>IF(AND(I342="Ja",Inddata!P348=""),"Nej",IF(I342="Ja",Inddata!P348,""))</f>
        <v/>
      </c>
      <c r="T342" s="21" t="str">
        <f>IF(AND(I342="Ja",Inddata!Q348=""),0,IF(I342="Ja",Inddata!Q348,""))</f>
        <v/>
      </c>
      <c r="U342" s="22" t="str">
        <f>IF(AND(I342="Ja",Inddata!R348=""),80,IF(I342="Ja",Inddata!R348,""))</f>
        <v/>
      </c>
    </row>
    <row r="343" spans="1:21" x14ac:dyDescent="0.3">
      <c r="A343" s="4" t="str">
        <f>IF(Inddata!A349="","",Inddata!A349)</f>
        <v/>
      </c>
      <c r="B343" s="4" t="str">
        <f>IF(Inddata!B349="","",Inddata!B349)</f>
        <v/>
      </c>
      <c r="C343" s="4" t="str">
        <f>IF(Inddata!C349="","",Inddata!C349)</f>
        <v/>
      </c>
      <c r="D343" s="4" t="str">
        <f>IF(Inddata!D349="","",Inddata!D349)</f>
        <v/>
      </c>
      <c r="E343" s="4" t="str">
        <f>IF(Inddata!E349="","",Inddata!E349)</f>
        <v/>
      </c>
      <c r="F343" s="4" t="str">
        <f>IF(Inddata!F349="","",Inddata!F349)</f>
        <v/>
      </c>
      <c r="G343" s="20" t="str">
        <f>IF(Inddata!G349=0,"",Inddata!G349)</f>
        <v/>
      </c>
      <c r="H343" s="9" t="str">
        <f>IF(Inddata!H349="","",Inddata!H349)</f>
        <v/>
      </c>
      <c r="I343" s="4" t="str">
        <f t="shared" si="15"/>
        <v>Nej</v>
      </c>
      <c r="J343" s="20" t="str">
        <f t="shared" si="16"/>
        <v/>
      </c>
      <c r="K343" s="9" t="str">
        <f t="shared" si="17"/>
        <v/>
      </c>
      <c r="L343" s="9" t="str">
        <f>IF(AND(I343="Ja",Inddata!I349=""),10,IF(I343="Ja",Inddata!I349,""))</f>
        <v/>
      </c>
      <c r="M343" s="21" t="str">
        <f>IF(AND(I343="Ja",Inddata!J349=""),2,IF(I343="Ja",Inddata!J349,""))</f>
        <v/>
      </c>
      <c r="N343" s="4" t="str">
        <f>IF(AND(I343="Ja",Inddata!K349=""),"Nej",IF(I343="Ja",Inddata!K349,""))</f>
        <v/>
      </c>
      <c r="O343" s="6" t="str">
        <f>IF(AND(I343="Ja",Inddata!L349=""),3.5,IF(I343="Ja",Inddata!L349,""))</f>
        <v/>
      </c>
      <c r="P343" s="6" t="str">
        <f>IF(AND(I343="Ja",Inddata!M349=""),0.5,IF(I343="Ja",Inddata!M349,""))</f>
        <v/>
      </c>
      <c r="Q343" s="21" t="str">
        <f>IF(AND(I343="Ja",Inddata!N349=""),2,IF(I343="Ja",Inddata!N349,""))</f>
        <v/>
      </c>
      <c r="R343" s="4" t="str">
        <f>IF(AND(I343="Ja",Inddata!O349=""),"Nej",IF(I343="Ja",Inddata!O349,""))</f>
        <v/>
      </c>
      <c r="S343" s="4" t="str">
        <f>IF(AND(I343="Ja",Inddata!P349=""),"Nej",IF(I343="Ja",Inddata!P349,""))</f>
        <v/>
      </c>
      <c r="T343" s="21" t="str">
        <f>IF(AND(I343="Ja",Inddata!Q349=""),0,IF(I343="Ja",Inddata!Q349,""))</f>
        <v/>
      </c>
      <c r="U343" s="22" t="str">
        <f>IF(AND(I343="Ja",Inddata!R349=""),80,IF(I343="Ja",Inddata!R349,""))</f>
        <v/>
      </c>
    </row>
    <row r="344" spans="1:21" x14ac:dyDescent="0.3">
      <c r="A344" s="4" t="str">
        <f>IF(Inddata!A350="","",Inddata!A350)</f>
        <v/>
      </c>
      <c r="B344" s="4" t="str">
        <f>IF(Inddata!B350="","",Inddata!B350)</f>
        <v/>
      </c>
      <c r="C344" s="4" t="str">
        <f>IF(Inddata!C350="","",Inddata!C350)</f>
        <v/>
      </c>
      <c r="D344" s="4" t="str">
        <f>IF(Inddata!D350="","",Inddata!D350)</f>
        <v/>
      </c>
      <c r="E344" s="4" t="str">
        <f>IF(Inddata!E350="","",Inddata!E350)</f>
        <v/>
      </c>
      <c r="F344" s="4" t="str">
        <f>IF(Inddata!F350="","",Inddata!F350)</f>
        <v/>
      </c>
      <c r="G344" s="20" t="str">
        <f>IF(Inddata!G350=0,"",Inddata!G350)</f>
        <v/>
      </c>
      <c r="H344" s="9" t="str">
        <f>IF(Inddata!H350="","",Inddata!H350)</f>
        <v/>
      </c>
      <c r="I344" s="4" t="str">
        <f t="shared" si="15"/>
        <v>Nej</v>
      </c>
      <c r="J344" s="20" t="str">
        <f t="shared" si="16"/>
        <v/>
      </c>
      <c r="K344" s="9" t="str">
        <f t="shared" si="17"/>
        <v/>
      </c>
      <c r="L344" s="9" t="str">
        <f>IF(AND(I344="Ja",Inddata!I350=""),10,IF(I344="Ja",Inddata!I350,""))</f>
        <v/>
      </c>
      <c r="M344" s="21" t="str">
        <f>IF(AND(I344="Ja",Inddata!J350=""),2,IF(I344="Ja",Inddata!J350,""))</f>
        <v/>
      </c>
      <c r="N344" s="4" t="str">
        <f>IF(AND(I344="Ja",Inddata!K350=""),"Nej",IF(I344="Ja",Inddata!K350,""))</f>
        <v/>
      </c>
      <c r="O344" s="6" t="str">
        <f>IF(AND(I344="Ja",Inddata!L350=""),3.5,IF(I344="Ja",Inddata!L350,""))</f>
        <v/>
      </c>
      <c r="P344" s="6" t="str">
        <f>IF(AND(I344="Ja",Inddata!M350=""),0.5,IF(I344="Ja",Inddata!M350,""))</f>
        <v/>
      </c>
      <c r="Q344" s="21" t="str">
        <f>IF(AND(I344="Ja",Inddata!N350=""),2,IF(I344="Ja",Inddata!N350,""))</f>
        <v/>
      </c>
      <c r="R344" s="4" t="str">
        <f>IF(AND(I344="Ja",Inddata!O350=""),"Nej",IF(I344="Ja",Inddata!O350,""))</f>
        <v/>
      </c>
      <c r="S344" s="4" t="str">
        <f>IF(AND(I344="Ja",Inddata!P350=""),"Nej",IF(I344="Ja",Inddata!P350,""))</f>
        <v/>
      </c>
      <c r="T344" s="21" t="str">
        <f>IF(AND(I344="Ja",Inddata!Q350=""),0,IF(I344="Ja",Inddata!Q350,""))</f>
        <v/>
      </c>
      <c r="U344" s="22" t="str">
        <f>IF(AND(I344="Ja",Inddata!R350=""),80,IF(I344="Ja",Inddata!R350,""))</f>
        <v/>
      </c>
    </row>
    <row r="345" spans="1:21" x14ac:dyDescent="0.3">
      <c r="A345" s="4" t="str">
        <f>IF(Inddata!A351="","",Inddata!A351)</f>
        <v/>
      </c>
      <c r="B345" s="4" t="str">
        <f>IF(Inddata!B351="","",Inddata!B351)</f>
        <v/>
      </c>
      <c r="C345" s="4" t="str">
        <f>IF(Inddata!C351="","",Inddata!C351)</f>
        <v/>
      </c>
      <c r="D345" s="4" t="str">
        <f>IF(Inddata!D351="","",Inddata!D351)</f>
        <v/>
      </c>
      <c r="E345" s="4" t="str">
        <f>IF(Inddata!E351="","",Inddata!E351)</f>
        <v/>
      </c>
      <c r="F345" s="4" t="str">
        <f>IF(Inddata!F351="","",Inddata!F351)</f>
        <v/>
      </c>
      <c r="G345" s="20" t="str">
        <f>IF(Inddata!G351=0,"",Inddata!G351)</f>
        <v/>
      </c>
      <c r="H345" s="9" t="str">
        <f>IF(Inddata!H351="","",Inddata!H351)</f>
        <v/>
      </c>
      <c r="I345" s="4" t="str">
        <f t="shared" si="15"/>
        <v>Nej</v>
      </c>
      <c r="J345" s="20" t="str">
        <f t="shared" si="16"/>
        <v/>
      </c>
      <c r="K345" s="9" t="str">
        <f t="shared" si="17"/>
        <v/>
      </c>
      <c r="L345" s="9" t="str">
        <f>IF(AND(I345="Ja",Inddata!I351=""),10,IF(I345="Ja",Inddata!I351,""))</f>
        <v/>
      </c>
      <c r="M345" s="21" t="str">
        <f>IF(AND(I345="Ja",Inddata!J351=""),2,IF(I345="Ja",Inddata!J351,""))</f>
        <v/>
      </c>
      <c r="N345" s="4" t="str">
        <f>IF(AND(I345="Ja",Inddata!K351=""),"Nej",IF(I345="Ja",Inddata!K351,""))</f>
        <v/>
      </c>
      <c r="O345" s="6" t="str">
        <f>IF(AND(I345="Ja",Inddata!L351=""),3.5,IF(I345="Ja",Inddata!L351,""))</f>
        <v/>
      </c>
      <c r="P345" s="6" t="str">
        <f>IF(AND(I345="Ja",Inddata!M351=""),0.5,IF(I345="Ja",Inddata!M351,""))</f>
        <v/>
      </c>
      <c r="Q345" s="21" t="str">
        <f>IF(AND(I345="Ja",Inddata!N351=""),2,IF(I345="Ja",Inddata!N351,""))</f>
        <v/>
      </c>
      <c r="R345" s="4" t="str">
        <f>IF(AND(I345="Ja",Inddata!O351=""),"Nej",IF(I345="Ja",Inddata!O351,""))</f>
        <v/>
      </c>
      <c r="S345" s="4" t="str">
        <f>IF(AND(I345="Ja",Inddata!P351=""),"Nej",IF(I345="Ja",Inddata!P351,""))</f>
        <v/>
      </c>
      <c r="T345" s="21" t="str">
        <f>IF(AND(I345="Ja",Inddata!Q351=""),0,IF(I345="Ja",Inddata!Q351,""))</f>
        <v/>
      </c>
      <c r="U345" s="22" t="str">
        <f>IF(AND(I345="Ja",Inddata!R351=""),80,IF(I345="Ja",Inddata!R351,""))</f>
        <v/>
      </c>
    </row>
    <row r="346" spans="1:21" x14ac:dyDescent="0.3">
      <c r="A346" s="4" t="str">
        <f>IF(Inddata!A352="","",Inddata!A352)</f>
        <v/>
      </c>
      <c r="B346" s="4" t="str">
        <f>IF(Inddata!B352="","",Inddata!B352)</f>
        <v/>
      </c>
      <c r="C346" s="4" t="str">
        <f>IF(Inddata!C352="","",Inddata!C352)</f>
        <v/>
      </c>
      <c r="D346" s="4" t="str">
        <f>IF(Inddata!D352="","",Inddata!D352)</f>
        <v/>
      </c>
      <c r="E346" s="4" t="str">
        <f>IF(Inddata!E352="","",Inddata!E352)</f>
        <v/>
      </c>
      <c r="F346" s="4" t="str">
        <f>IF(Inddata!F352="","",Inddata!F352)</f>
        <v/>
      </c>
      <c r="G346" s="20" t="str">
        <f>IF(Inddata!G352=0,"",Inddata!G352)</f>
        <v/>
      </c>
      <c r="H346" s="9" t="str">
        <f>IF(Inddata!H352="","",Inddata!H352)</f>
        <v/>
      </c>
      <c r="I346" s="4" t="str">
        <f t="shared" si="15"/>
        <v>Nej</v>
      </c>
      <c r="J346" s="20" t="str">
        <f t="shared" si="16"/>
        <v/>
      </c>
      <c r="K346" s="9" t="str">
        <f t="shared" si="17"/>
        <v/>
      </c>
      <c r="L346" s="9" t="str">
        <f>IF(AND(I346="Ja",Inddata!I352=""),10,IF(I346="Ja",Inddata!I352,""))</f>
        <v/>
      </c>
      <c r="M346" s="21" t="str">
        <f>IF(AND(I346="Ja",Inddata!J352=""),2,IF(I346="Ja",Inddata!J352,""))</f>
        <v/>
      </c>
      <c r="N346" s="4" t="str">
        <f>IF(AND(I346="Ja",Inddata!K352=""),"Nej",IF(I346="Ja",Inddata!K352,""))</f>
        <v/>
      </c>
      <c r="O346" s="6" t="str">
        <f>IF(AND(I346="Ja",Inddata!L352=""),3.5,IF(I346="Ja",Inddata!L352,""))</f>
        <v/>
      </c>
      <c r="P346" s="6" t="str">
        <f>IF(AND(I346="Ja",Inddata!M352=""),0.5,IF(I346="Ja",Inddata!M352,""))</f>
        <v/>
      </c>
      <c r="Q346" s="21" t="str">
        <f>IF(AND(I346="Ja",Inddata!N352=""),2,IF(I346="Ja",Inddata!N352,""))</f>
        <v/>
      </c>
      <c r="R346" s="4" t="str">
        <f>IF(AND(I346="Ja",Inddata!O352=""),"Nej",IF(I346="Ja",Inddata!O352,""))</f>
        <v/>
      </c>
      <c r="S346" s="4" t="str">
        <f>IF(AND(I346="Ja",Inddata!P352=""),"Nej",IF(I346="Ja",Inddata!P352,""))</f>
        <v/>
      </c>
      <c r="T346" s="21" t="str">
        <f>IF(AND(I346="Ja",Inddata!Q352=""),0,IF(I346="Ja",Inddata!Q352,""))</f>
        <v/>
      </c>
      <c r="U346" s="22" t="str">
        <f>IF(AND(I346="Ja",Inddata!R352=""),80,IF(I346="Ja",Inddata!R352,""))</f>
        <v/>
      </c>
    </row>
    <row r="347" spans="1:21" x14ac:dyDescent="0.3">
      <c r="A347" s="4" t="str">
        <f>IF(Inddata!A353="","",Inddata!A353)</f>
        <v/>
      </c>
      <c r="B347" s="4" t="str">
        <f>IF(Inddata!B353="","",Inddata!B353)</f>
        <v/>
      </c>
      <c r="C347" s="4" t="str">
        <f>IF(Inddata!C353="","",Inddata!C353)</f>
        <v/>
      </c>
      <c r="D347" s="4" t="str">
        <f>IF(Inddata!D353="","",Inddata!D353)</f>
        <v/>
      </c>
      <c r="E347" s="4" t="str">
        <f>IF(Inddata!E353="","",Inddata!E353)</f>
        <v/>
      </c>
      <c r="F347" s="4" t="str">
        <f>IF(Inddata!F353="","",Inddata!F353)</f>
        <v/>
      </c>
      <c r="G347" s="20" t="str">
        <f>IF(Inddata!G353=0,"",Inddata!G353)</f>
        <v/>
      </c>
      <c r="H347" s="9" t="str">
        <f>IF(Inddata!H353="","",Inddata!H353)</f>
        <v/>
      </c>
      <c r="I347" s="4" t="str">
        <f t="shared" si="15"/>
        <v>Nej</v>
      </c>
      <c r="J347" s="20" t="str">
        <f t="shared" si="16"/>
        <v/>
      </c>
      <c r="K347" s="9" t="str">
        <f t="shared" si="17"/>
        <v/>
      </c>
      <c r="L347" s="9" t="str">
        <f>IF(AND(I347="Ja",Inddata!I353=""),10,IF(I347="Ja",Inddata!I353,""))</f>
        <v/>
      </c>
      <c r="M347" s="21" t="str">
        <f>IF(AND(I347="Ja",Inddata!J353=""),2,IF(I347="Ja",Inddata!J353,""))</f>
        <v/>
      </c>
      <c r="N347" s="4" t="str">
        <f>IF(AND(I347="Ja",Inddata!K353=""),"Nej",IF(I347="Ja",Inddata!K353,""))</f>
        <v/>
      </c>
      <c r="O347" s="6" t="str">
        <f>IF(AND(I347="Ja",Inddata!L353=""),3.5,IF(I347="Ja",Inddata!L353,""))</f>
        <v/>
      </c>
      <c r="P347" s="6" t="str">
        <f>IF(AND(I347="Ja",Inddata!M353=""),0.5,IF(I347="Ja",Inddata!M353,""))</f>
        <v/>
      </c>
      <c r="Q347" s="21" t="str">
        <f>IF(AND(I347="Ja",Inddata!N353=""),2,IF(I347="Ja",Inddata!N353,""))</f>
        <v/>
      </c>
      <c r="R347" s="4" t="str">
        <f>IF(AND(I347="Ja",Inddata!O353=""),"Nej",IF(I347="Ja",Inddata!O353,""))</f>
        <v/>
      </c>
      <c r="S347" s="4" t="str">
        <f>IF(AND(I347="Ja",Inddata!P353=""),"Nej",IF(I347="Ja",Inddata!P353,""))</f>
        <v/>
      </c>
      <c r="T347" s="21" t="str">
        <f>IF(AND(I347="Ja",Inddata!Q353=""),0,IF(I347="Ja",Inddata!Q353,""))</f>
        <v/>
      </c>
      <c r="U347" s="22" t="str">
        <f>IF(AND(I347="Ja",Inddata!R353=""),80,IF(I347="Ja",Inddata!R353,""))</f>
        <v/>
      </c>
    </row>
    <row r="348" spans="1:21" x14ac:dyDescent="0.3">
      <c r="A348" s="4" t="str">
        <f>IF(Inddata!A354="","",Inddata!A354)</f>
        <v/>
      </c>
      <c r="B348" s="4" t="str">
        <f>IF(Inddata!B354="","",Inddata!B354)</f>
        <v/>
      </c>
      <c r="C348" s="4" t="str">
        <f>IF(Inddata!C354="","",Inddata!C354)</f>
        <v/>
      </c>
      <c r="D348" s="4" t="str">
        <f>IF(Inddata!D354="","",Inddata!D354)</f>
        <v/>
      </c>
      <c r="E348" s="4" t="str">
        <f>IF(Inddata!E354="","",Inddata!E354)</f>
        <v/>
      </c>
      <c r="F348" s="4" t="str">
        <f>IF(Inddata!F354="","",Inddata!F354)</f>
        <v/>
      </c>
      <c r="G348" s="20" t="str">
        <f>IF(Inddata!G354=0,"",Inddata!G354)</f>
        <v/>
      </c>
      <c r="H348" s="9" t="str">
        <f>IF(Inddata!H354="","",Inddata!H354)</f>
        <v/>
      </c>
      <c r="I348" s="4" t="str">
        <f t="shared" si="15"/>
        <v>Nej</v>
      </c>
      <c r="J348" s="20" t="str">
        <f t="shared" si="16"/>
        <v/>
      </c>
      <c r="K348" s="9" t="str">
        <f t="shared" si="17"/>
        <v/>
      </c>
      <c r="L348" s="9" t="str">
        <f>IF(AND(I348="Ja",Inddata!I354=""),10,IF(I348="Ja",Inddata!I354,""))</f>
        <v/>
      </c>
      <c r="M348" s="21" t="str">
        <f>IF(AND(I348="Ja",Inddata!J354=""),2,IF(I348="Ja",Inddata!J354,""))</f>
        <v/>
      </c>
      <c r="N348" s="4" t="str">
        <f>IF(AND(I348="Ja",Inddata!K354=""),"Nej",IF(I348="Ja",Inddata!K354,""))</f>
        <v/>
      </c>
      <c r="O348" s="6" t="str">
        <f>IF(AND(I348="Ja",Inddata!L354=""),3.5,IF(I348="Ja",Inddata!L354,""))</f>
        <v/>
      </c>
      <c r="P348" s="6" t="str">
        <f>IF(AND(I348="Ja",Inddata!M354=""),0.5,IF(I348="Ja",Inddata!M354,""))</f>
        <v/>
      </c>
      <c r="Q348" s="21" t="str">
        <f>IF(AND(I348="Ja",Inddata!N354=""),2,IF(I348="Ja",Inddata!N354,""))</f>
        <v/>
      </c>
      <c r="R348" s="4" t="str">
        <f>IF(AND(I348="Ja",Inddata!O354=""),"Nej",IF(I348="Ja",Inddata!O354,""))</f>
        <v/>
      </c>
      <c r="S348" s="4" t="str">
        <f>IF(AND(I348="Ja",Inddata!P354=""),"Nej",IF(I348="Ja",Inddata!P354,""))</f>
        <v/>
      </c>
      <c r="T348" s="21" t="str">
        <f>IF(AND(I348="Ja",Inddata!Q354=""),0,IF(I348="Ja",Inddata!Q354,""))</f>
        <v/>
      </c>
      <c r="U348" s="22" t="str">
        <f>IF(AND(I348="Ja",Inddata!R354=""),80,IF(I348="Ja",Inddata!R354,""))</f>
        <v/>
      </c>
    </row>
    <row r="349" spans="1:21" x14ac:dyDescent="0.3">
      <c r="A349" s="4" t="str">
        <f>IF(Inddata!A355="","",Inddata!A355)</f>
        <v/>
      </c>
      <c r="B349" s="4" t="str">
        <f>IF(Inddata!B355="","",Inddata!B355)</f>
        <v/>
      </c>
      <c r="C349" s="4" t="str">
        <f>IF(Inddata!C355="","",Inddata!C355)</f>
        <v/>
      </c>
      <c r="D349" s="4" t="str">
        <f>IF(Inddata!D355="","",Inddata!D355)</f>
        <v/>
      </c>
      <c r="E349" s="4" t="str">
        <f>IF(Inddata!E355="","",Inddata!E355)</f>
        <v/>
      </c>
      <c r="F349" s="4" t="str">
        <f>IF(Inddata!F355="","",Inddata!F355)</f>
        <v/>
      </c>
      <c r="G349" s="20" t="str">
        <f>IF(Inddata!G355=0,"",Inddata!G355)</f>
        <v/>
      </c>
      <c r="H349" s="9" t="str">
        <f>IF(Inddata!H355="","",Inddata!H355)</f>
        <v/>
      </c>
      <c r="I349" s="4" t="str">
        <f t="shared" si="15"/>
        <v>Nej</v>
      </c>
      <c r="J349" s="20" t="str">
        <f t="shared" si="16"/>
        <v/>
      </c>
      <c r="K349" s="9" t="str">
        <f t="shared" si="17"/>
        <v/>
      </c>
      <c r="L349" s="9" t="str">
        <f>IF(AND(I349="Ja",Inddata!I355=""),10,IF(I349="Ja",Inddata!I355,""))</f>
        <v/>
      </c>
      <c r="M349" s="21" t="str">
        <f>IF(AND(I349="Ja",Inddata!J355=""),2,IF(I349="Ja",Inddata!J355,""))</f>
        <v/>
      </c>
      <c r="N349" s="4" t="str">
        <f>IF(AND(I349="Ja",Inddata!K355=""),"Nej",IF(I349="Ja",Inddata!K355,""))</f>
        <v/>
      </c>
      <c r="O349" s="6" t="str">
        <f>IF(AND(I349="Ja",Inddata!L355=""),3.5,IF(I349="Ja",Inddata!L355,""))</f>
        <v/>
      </c>
      <c r="P349" s="6" t="str">
        <f>IF(AND(I349="Ja",Inddata!M355=""),0.5,IF(I349="Ja",Inddata!M355,""))</f>
        <v/>
      </c>
      <c r="Q349" s="21" t="str">
        <f>IF(AND(I349="Ja",Inddata!N355=""),2,IF(I349="Ja",Inddata!N355,""))</f>
        <v/>
      </c>
      <c r="R349" s="4" t="str">
        <f>IF(AND(I349="Ja",Inddata!O355=""),"Nej",IF(I349="Ja",Inddata!O355,""))</f>
        <v/>
      </c>
      <c r="S349" s="4" t="str">
        <f>IF(AND(I349="Ja",Inddata!P355=""),"Nej",IF(I349="Ja",Inddata!P355,""))</f>
        <v/>
      </c>
      <c r="T349" s="21" t="str">
        <f>IF(AND(I349="Ja",Inddata!Q355=""),0,IF(I349="Ja",Inddata!Q355,""))</f>
        <v/>
      </c>
      <c r="U349" s="22" t="str">
        <f>IF(AND(I349="Ja",Inddata!R355=""),80,IF(I349="Ja",Inddata!R355,""))</f>
        <v/>
      </c>
    </row>
    <row r="350" spans="1:21" x14ac:dyDescent="0.3">
      <c r="A350" s="4" t="str">
        <f>IF(Inddata!A356="","",Inddata!A356)</f>
        <v/>
      </c>
      <c r="B350" s="4" t="str">
        <f>IF(Inddata!B356="","",Inddata!B356)</f>
        <v/>
      </c>
      <c r="C350" s="4" t="str">
        <f>IF(Inddata!C356="","",Inddata!C356)</f>
        <v/>
      </c>
      <c r="D350" s="4" t="str">
        <f>IF(Inddata!D356="","",Inddata!D356)</f>
        <v/>
      </c>
      <c r="E350" s="4" t="str">
        <f>IF(Inddata!E356="","",Inddata!E356)</f>
        <v/>
      </c>
      <c r="F350" s="4" t="str">
        <f>IF(Inddata!F356="","",Inddata!F356)</f>
        <v/>
      </c>
      <c r="G350" s="20" t="str">
        <f>IF(Inddata!G356=0,"",Inddata!G356)</f>
        <v/>
      </c>
      <c r="H350" s="9" t="str">
        <f>IF(Inddata!H356="","",Inddata!H356)</f>
        <v/>
      </c>
      <c r="I350" s="4" t="str">
        <f t="shared" si="15"/>
        <v>Nej</v>
      </c>
      <c r="J350" s="20" t="str">
        <f t="shared" si="16"/>
        <v/>
      </c>
      <c r="K350" s="9" t="str">
        <f t="shared" si="17"/>
        <v/>
      </c>
      <c r="L350" s="9" t="str">
        <f>IF(AND(I350="Ja",Inddata!I356=""),10,IF(I350="Ja",Inddata!I356,""))</f>
        <v/>
      </c>
      <c r="M350" s="21" t="str">
        <f>IF(AND(I350="Ja",Inddata!J356=""),2,IF(I350="Ja",Inddata!J356,""))</f>
        <v/>
      </c>
      <c r="N350" s="4" t="str">
        <f>IF(AND(I350="Ja",Inddata!K356=""),"Nej",IF(I350="Ja",Inddata!K356,""))</f>
        <v/>
      </c>
      <c r="O350" s="6" t="str">
        <f>IF(AND(I350="Ja",Inddata!L356=""),3.5,IF(I350="Ja",Inddata!L356,""))</f>
        <v/>
      </c>
      <c r="P350" s="6" t="str">
        <f>IF(AND(I350="Ja",Inddata!M356=""),0.5,IF(I350="Ja",Inddata!M356,""))</f>
        <v/>
      </c>
      <c r="Q350" s="21" t="str">
        <f>IF(AND(I350="Ja",Inddata!N356=""),2,IF(I350="Ja",Inddata!N356,""))</f>
        <v/>
      </c>
      <c r="R350" s="4" t="str">
        <f>IF(AND(I350="Ja",Inddata!O356=""),"Nej",IF(I350="Ja",Inddata!O356,""))</f>
        <v/>
      </c>
      <c r="S350" s="4" t="str">
        <f>IF(AND(I350="Ja",Inddata!P356=""),"Nej",IF(I350="Ja",Inddata!P356,""))</f>
        <v/>
      </c>
      <c r="T350" s="21" t="str">
        <f>IF(AND(I350="Ja",Inddata!Q356=""),0,IF(I350="Ja",Inddata!Q356,""))</f>
        <v/>
      </c>
      <c r="U350" s="22" t="str">
        <f>IF(AND(I350="Ja",Inddata!R356=""),80,IF(I350="Ja",Inddata!R356,""))</f>
        <v/>
      </c>
    </row>
    <row r="351" spans="1:21" x14ac:dyDescent="0.3">
      <c r="A351" s="4" t="str">
        <f>IF(Inddata!A357="","",Inddata!A357)</f>
        <v/>
      </c>
      <c r="B351" s="4" t="str">
        <f>IF(Inddata!B357="","",Inddata!B357)</f>
        <v/>
      </c>
      <c r="C351" s="4" t="str">
        <f>IF(Inddata!C357="","",Inddata!C357)</f>
        <v/>
      </c>
      <c r="D351" s="4" t="str">
        <f>IF(Inddata!D357="","",Inddata!D357)</f>
        <v/>
      </c>
      <c r="E351" s="4" t="str">
        <f>IF(Inddata!E357="","",Inddata!E357)</f>
        <v/>
      </c>
      <c r="F351" s="4" t="str">
        <f>IF(Inddata!F357="","",Inddata!F357)</f>
        <v/>
      </c>
      <c r="G351" s="20" t="str">
        <f>IF(Inddata!G357=0,"",Inddata!G357)</f>
        <v/>
      </c>
      <c r="H351" s="9" t="str">
        <f>IF(Inddata!H357="","",Inddata!H357)</f>
        <v/>
      </c>
      <c r="I351" s="4" t="str">
        <f t="shared" si="15"/>
        <v>Nej</v>
      </c>
      <c r="J351" s="20" t="str">
        <f t="shared" si="16"/>
        <v/>
      </c>
      <c r="K351" s="9" t="str">
        <f t="shared" si="17"/>
        <v/>
      </c>
      <c r="L351" s="9" t="str">
        <f>IF(AND(I351="Ja",Inddata!I357=""),10,IF(I351="Ja",Inddata!I357,""))</f>
        <v/>
      </c>
      <c r="M351" s="21" t="str">
        <f>IF(AND(I351="Ja",Inddata!J357=""),2,IF(I351="Ja",Inddata!J357,""))</f>
        <v/>
      </c>
      <c r="N351" s="4" t="str">
        <f>IF(AND(I351="Ja",Inddata!K357=""),"Nej",IF(I351="Ja",Inddata!K357,""))</f>
        <v/>
      </c>
      <c r="O351" s="6" t="str">
        <f>IF(AND(I351="Ja",Inddata!L357=""),3.5,IF(I351="Ja",Inddata!L357,""))</f>
        <v/>
      </c>
      <c r="P351" s="6" t="str">
        <f>IF(AND(I351="Ja",Inddata!M357=""),0.5,IF(I351="Ja",Inddata!M357,""))</f>
        <v/>
      </c>
      <c r="Q351" s="21" t="str">
        <f>IF(AND(I351="Ja",Inddata!N357=""),2,IF(I351="Ja",Inddata!N357,""))</f>
        <v/>
      </c>
      <c r="R351" s="4" t="str">
        <f>IF(AND(I351="Ja",Inddata!O357=""),"Nej",IF(I351="Ja",Inddata!O357,""))</f>
        <v/>
      </c>
      <c r="S351" s="4" t="str">
        <f>IF(AND(I351="Ja",Inddata!P357=""),"Nej",IF(I351="Ja",Inddata!P357,""))</f>
        <v/>
      </c>
      <c r="T351" s="21" t="str">
        <f>IF(AND(I351="Ja",Inddata!Q357=""),0,IF(I351="Ja",Inddata!Q357,""))</f>
        <v/>
      </c>
      <c r="U351" s="22" t="str">
        <f>IF(AND(I351="Ja",Inddata!R357=""),80,IF(I351="Ja",Inddata!R357,""))</f>
        <v/>
      </c>
    </row>
    <row r="352" spans="1:21" x14ac:dyDescent="0.3">
      <c r="A352" s="4" t="str">
        <f>IF(Inddata!A358="","",Inddata!A358)</f>
        <v/>
      </c>
      <c r="B352" s="4" t="str">
        <f>IF(Inddata!B358="","",Inddata!B358)</f>
        <v/>
      </c>
      <c r="C352" s="4" t="str">
        <f>IF(Inddata!C358="","",Inddata!C358)</f>
        <v/>
      </c>
      <c r="D352" s="4" t="str">
        <f>IF(Inddata!D358="","",Inddata!D358)</f>
        <v/>
      </c>
      <c r="E352" s="4" t="str">
        <f>IF(Inddata!E358="","",Inddata!E358)</f>
        <v/>
      </c>
      <c r="F352" s="4" t="str">
        <f>IF(Inddata!F358="","",Inddata!F358)</f>
        <v/>
      </c>
      <c r="G352" s="20" t="str">
        <f>IF(Inddata!G358=0,"",Inddata!G358)</f>
        <v/>
      </c>
      <c r="H352" s="9" t="str">
        <f>IF(Inddata!H358="","",Inddata!H358)</f>
        <v/>
      </c>
      <c r="I352" s="4" t="str">
        <f t="shared" si="15"/>
        <v>Nej</v>
      </c>
      <c r="J352" s="20" t="str">
        <f t="shared" si="16"/>
        <v/>
      </c>
      <c r="K352" s="9" t="str">
        <f t="shared" si="17"/>
        <v/>
      </c>
      <c r="L352" s="9" t="str">
        <f>IF(AND(I352="Ja",Inddata!I358=""),10,IF(I352="Ja",Inddata!I358,""))</f>
        <v/>
      </c>
      <c r="M352" s="21" t="str">
        <f>IF(AND(I352="Ja",Inddata!J358=""),2,IF(I352="Ja",Inddata!J358,""))</f>
        <v/>
      </c>
      <c r="N352" s="4" t="str">
        <f>IF(AND(I352="Ja",Inddata!K358=""),"Nej",IF(I352="Ja",Inddata!K358,""))</f>
        <v/>
      </c>
      <c r="O352" s="6" t="str">
        <f>IF(AND(I352="Ja",Inddata!L358=""),3.5,IF(I352="Ja",Inddata!L358,""))</f>
        <v/>
      </c>
      <c r="P352" s="6" t="str">
        <f>IF(AND(I352="Ja",Inddata!M358=""),0.5,IF(I352="Ja",Inddata!M358,""))</f>
        <v/>
      </c>
      <c r="Q352" s="21" t="str">
        <f>IF(AND(I352="Ja",Inddata!N358=""),2,IF(I352="Ja",Inddata!N358,""))</f>
        <v/>
      </c>
      <c r="R352" s="4" t="str">
        <f>IF(AND(I352="Ja",Inddata!O358=""),"Nej",IF(I352="Ja",Inddata!O358,""))</f>
        <v/>
      </c>
      <c r="S352" s="4" t="str">
        <f>IF(AND(I352="Ja",Inddata!P358=""),"Nej",IF(I352="Ja",Inddata!P358,""))</f>
        <v/>
      </c>
      <c r="T352" s="21" t="str">
        <f>IF(AND(I352="Ja",Inddata!Q358=""),0,IF(I352="Ja",Inddata!Q358,""))</f>
        <v/>
      </c>
      <c r="U352" s="22" t="str">
        <f>IF(AND(I352="Ja",Inddata!R358=""),80,IF(I352="Ja",Inddata!R358,""))</f>
        <v/>
      </c>
    </row>
    <row r="353" spans="1:21" x14ac:dyDescent="0.3">
      <c r="A353" s="4" t="str">
        <f>IF(Inddata!A359="","",Inddata!A359)</f>
        <v/>
      </c>
      <c r="B353" s="4" t="str">
        <f>IF(Inddata!B359="","",Inddata!B359)</f>
        <v/>
      </c>
      <c r="C353" s="4" t="str">
        <f>IF(Inddata!C359="","",Inddata!C359)</f>
        <v/>
      </c>
      <c r="D353" s="4" t="str">
        <f>IF(Inddata!D359="","",Inddata!D359)</f>
        <v/>
      </c>
      <c r="E353" s="4" t="str">
        <f>IF(Inddata!E359="","",Inddata!E359)</f>
        <v/>
      </c>
      <c r="F353" s="4" t="str">
        <f>IF(Inddata!F359="","",Inddata!F359)</f>
        <v/>
      </c>
      <c r="G353" s="20" t="str">
        <f>IF(Inddata!G359=0,"",Inddata!G359)</f>
        <v/>
      </c>
      <c r="H353" s="9" t="str">
        <f>IF(Inddata!H359="","",Inddata!H359)</f>
        <v/>
      </c>
      <c r="I353" s="4" t="str">
        <f t="shared" si="15"/>
        <v>Nej</v>
      </c>
      <c r="J353" s="20" t="str">
        <f t="shared" si="16"/>
        <v/>
      </c>
      <c r="K353" s="9" t="str">
        <f t="shared" si="17"/>
        <v/>
      </c>
      <c r="L353" s="9" t="str">
        <f>IF(AND(I353="Ja",Inddata!I359=""),10,IF(I353="Ja",Inddata!I359,""))</f>
        <v/>
      </c>
      <c r="M353" s="21" t="str">
        <f>IF(AND(I353="Ja",Inddata!J359=""),2,IF(I353="Ja",Inddata!J359,""))</f>
        <v/>
      </c>
      <c r="N353" s="4" t="str">
        <f>IF(AND(I353="Ja",Inddata!K359=""),"Nej",IF(I353="Ja",Inddata!K359,""))</f>
        <v/>
      </c>
      <c r="O353" s="6" t="str">
        <f>IF(AND(I353="Ja",Inddata!L359=""),3.5,IF(I353="Ja",Inddata!L359,""))</f>
        <v/>
      </c>
      <c r="P353" s="6" t="str">
        <f>IF(AND(I353="Ja",Inddata!M359=""),0.5,IF(I353="Ja",Inddata!M359,""))</f>
        <v/>
      </c>
      <c r="Q353" s="21" t="str">
        <f>IF(AND(I353="Ja",Inddata!N359=""),2,IF(I353="Ja",Inddata!N359,""))</f>
        <v/>
      </c>
      <c r="R353" s="4" t="str">
        <f>IF(AND(I353="Ja",Inddata!O359=""),"Nej",IF(I353="Ja",Inddata!O359,""))</f>
        <v/>
      </c>
      <c r="S353" s="4" t="str">
        <f>IF(AND(I353="Ja",Inddata!P359=""),"Nej",IF(I353="Ja",Inddata!P359,""))</f>
        <v/>
      </c>
      <c r="T353" s="21" t="str">
        <f>IF(AND(I353="Ja",Inddata!Q359=""),0,IF(I353="Ja",Inddata!Q359,""))</f>
        <v/>
      </c>
      <c r="U353" s="22" t="str">
        <f>IF(AND(I353="Ja",Inddata!R359=""),80,IF(I353="Ja",Inddata!R359,""))</f>
        <v/>
      </c>
    </row>
    <row r="354" spans="1:21" x14ac:dyDescent="0.3">
      <c r="A354" s="4" t="str">
        <f>IF(Inddata!A360="","",Inddata!A360)</f>
        <v/>
      </c>
      <c r="B354" s="4" t="str">
        <f>IF(Inddata!B360="","",Inddata!B360)</f>
        <v/>
      </c>
      <c r="C354" s="4" t="str">
        <f>IF(Inddata!C360="","",Inddata!C360)</f>
        <v/>
      </c>
      <c r="D354" s="4" t="str">
        <f>IF(Inddata!D360="","",Inddata!D360)</f>
        <v/>
      </c>
      <c r="E354" s="4" t="str">
        <f>IF(Inddata!E360="","",Inddata!E360)</f>
        <v/>
      </c>
      <c r="F354" s="4" t="str">
        <f>IF(Inddata!F360="","",Inddata!F360)</f>
        <v/>
      </c>
      <c r="G354" s="20" t="str">
        <f>IF(Inddata!G360=0,"",Inddata!G360)</f>
        <v/>
      </c>
      <c r="H354" s="9" t="str">
        <f>IF(Inddata!H360="","",Inddata!H360)</f>
        <v/>
      </c>
      <c r="I354" s="4" t="str">
        <f t="shared" si="15"/>
        <v>Nej</v>
      </c>
      <c r="J354" s="20" t="str">
        <f t="shared" si="16"/>
        <v/>
      </c>
      <c r="K354" s="9" t="str">
        <f t="shared" si="17"/>
        <v/>
      </c>
      <c r="L354" s="9" t="str">
        <f>IF(AND(I354="Ja",Inddata!I360=""),10,IF(I354="Ja",Inddata!I360,""))</f>
        <v/>
      </c>
      <c r="M354" s="21" t="str">
        <f>IF(AND(I354="Ja",Inddata!J360=""),2,IF(I354="Ja",Inddata!J360,""))</f>
        <v/>
      </c>
      <c r="N354" s="4" t="str">
        <f>IF(AND(I354="Ja",Inddata!K360=""),"Nej",IF(I354="Ja",Inddata!K360,""))</f>
        <v/>
      </c>
      <c r="O354" s="6" t="str">
        <f>IF(AND(I354="Ja",Inddata!L360=""),3.5,IF(I354="Ja",Inddata!L360,""))</f>
        <v/>
      </c>
      <c r="P354" s="6" t="str">
        <f>IF(AND(I354="Ja",Inddata!M360=""),0.5,IF(I354="Ja",Inddata!M360,""))</f>
        <v/>
      </c>
      <c r="Q354" s="21" t="str">
        <f>IF(AND(I354="Ja",Inddata!N360=""),2,IF(I354="Ja",Inddata!N360,""))</f>
        <v/>
      </c>
      <c r="R354" s="4" t="str">
        <f>IF(AND(I354="Ja",Inddata!O360=""),"Nej",IF(I354="Ja",Inddata!O360,""))</f>
        <v/>
      </c>
      <c r="S354" s="4" t="str">
        <f>IF(AND(I354="Ja",Inddata!P360=""),"Nej",IF(I354="Ja",Inddata!P360,""))</f>
        <v/>
      </c>
      <c r="T354" s="21" t="str">
        <f>IF(AND(I354="Ja",Inddata!Q360=""),0,IF(I354="Ja",Inddata!Q360,""))</f>
        <v/>
      </c>
      <c r="U354" s="22" t="str">
        <f>IF(AND(I354="Ja",Inddata!R360=""),80,IF(I354="Ja",Inddata!R360,""))</f>
        <v/>
      </c>
    </row>
    <row r="355" spans="1:21" x14ac:dyDescent="0.3">
      <c r="A355" s="4" t="str">
        <f>IF(Inddata!A361="","",Inddata!A361)</f>
        <v/>
      </c>
      <c r="B355" s="4" t="str">
        <f>IF(Inddata!B361="","",Inddata!B361)</f>
        <v/>
      </c>
      <c r="C355" s="4" t="str">
        <f>IF(Inddata!C361="","",Inddata!C361)</f>
        <v/>
      </c>
      <c r="D355" s="4" t="str">
        <f>IF(Inddata!D361="","",Inddata!D361)</f>
        <v/>
      </c>
      <c r="E355" s="4" t="str">
        <f>IF(Inddata!E361="","",Inddata!E361)</f>
        <v/>
      </c>
      <c r="F355" s="4" t="str">
        <f>IF(Inddata!F361="","",Inddata!F361)</f>
        <v/>
      </c>
      <c r="G355" s="20" t="str">
        <f>IF(Inddata!G361=0,"",Inddata!G361)</f>
        <v/>
      </c>
      <c r="H355" s="9" t="str">
        <f>IF(Inddata!H361="","",Inddata!H361)</f>
        <v/>
      </c>
      <c r="I355" s="4" t="str">
        <f t="shared" si="15"/>
        <v>Nej</v>
      </c>
      <c r="J355" s="20" t="str">
        <f t="shared" si="16"/>
        <v/>
      </c>
      <c r="K355" s="9" t="str">
        <f t="shared" si="17"/>
        <v/>
      </c>
      <c r="L355" s="9" t="str">
        <f>IF(AND(I355="Ja",Inddata!I361=""),10,IF(I355="Ja",Inddata!I361,""))</f>
        <v/>
      </c>
      <c r="M355" s="21" t="str">
        <f>IF(AND(I355="Ja",Inddata!J361=""),2,IF(I355="Ja",Inddata!J361,""))</f>
        <v/>
      </c>
      <c r="N355" s="4" t="str">
        <f>IF(AND(I355="Ja",Inddata!K361=""),"Nej",IF(I355="Ja",Inddata!K361,""))</f>
        <v/>
      </c>
      <c r="O355" s="6" t="str">
        <f>IF(AND(I355="Ja",Inddata!L361=""),3.5,IF(I355="Ja",Inddata!L361,""))</f>
        <v/>
      </c>
      <c r="P355" s="6" t="str">
        <f>IF(AND(I355="Ja",Inddata!M361=""),0.5,IF(I355="Ja",Inddata!M361,""))</f>
        <v/>
      </c>
      <c r="Q355" s="21" t="str">
        <f>IF(AND(I355="Ja",Inddata!N361=""),2,IF(I355="Ja",Inddata!N361,""))</f>
        <v/>
      </c>
      <c r="R355" s="4" t="str">
        <f>IF(AND(I355="Ja",Inddata!O361=""),"Nej",IF(I355="Ja",Inddata!O361,""))</f>
        <v/>
      </c>
      <c r="S355" s="4" t="str">
        <f>IF(AND(I355="Ja",Inddata!P361=""),"Nej",IF(I355="Ja",Inddata!P361,""))</f>
        <v/>
      </c>
      <c r="T355" s="21" t="str">
        <f>IF(AND(I355="Ja",Inddata!Q361=""),0,IF(I355="Ja",Inddata!Q361,""))</f>
        <v/>
      </c>
      <c r="U355" s="22" t="str">
        <f>IF(AND(I355="Ja",Inddata!R361=""),80,IF(I355="Ja",Inddata!R361,""))</f>
        <v/>
      </c>
    </row>
    <row r="356" spans="1:21" x14ac:dyDescent="0.3">
      <c r="A356" s="4" t="str">
        <f>IF(Inddata!A362="","",Inddata!A362)</f>
        <v/>
      </c>
      <c r="B356" s="4" t="str">
        <f>IF(Inddata!B362="","",Inddata!B362)</f>
        <v/>
      </c>
      <c r="C356" s="4" t="str">
        <f>IF(Inddata!C362="","",Inddata!C362)</f>
        <v/>
      </c>
      <c r="D356" s="4" t="str">
        <f>IF(Inddata!D362="","",Inddata!D362)</f>
        <v/>
      </c>
      <c r="E356" s="4" t="str">
        <f>IF(Inddata!E362="","",Inddata!E362)</f>
        <v/>
      </c>
      <c r="F356" s="4" t="str">
        <f>IF(Inddata!F362="","",Inddata!F362)</f>
        <v/>
      </c>
      <c r="G356" s="20" t="str">
        <f>IF(Inddata!G362=0,"",Inddata!G362)</f>
        <v/>
      </c>
      <c r="H356" s="9" t="str">
        <f>IF(Inddata!H362="","",Inddata!H362)</f>
        <v/>
      </c>
      <c r="I356" s="4" t="str">
        <f t="shared" si="15"/>
        <v>Nej</v>
      </c>
      <c r="J356" s="20" t="str">
        <f t="shared" si="16"/>
        <v/>
      </c>
      <c r="K356" s="9" t="str">
        <f t="shared" si="17"/>
        <v/>
      </c>
      <c r="L356" s="9" t="str">
        <f>IF(AND(I356="Ja",Inddata!I362=""),10,IF(I356="Ja",Inddata!I362,""))</f>
        <v/>
      </c>
      <c r="M356" s="21" t="str">
        <f>IF(AND(I356="Ja",Inddata!J362=""),2,IF(I356="Ja",Inddata!J362,""))</f>
        <v/>
      </c>
      <c r="N356" s="4" t="str">
        <f>IF(AND(I356="Ja",Inddata!K362=""),"Nej",IF(I356="Ja",Inddata!K362,""))</f>
        <v/>
      </c>
      <c r="O356" s="6" t="str">
        <f>IF(AND(I356="Ja",Inddata!L362=""),3.5,IF(I356="Ja",Inddata!L362,""))</f>
        <v/>
      </c>
      <c r="P356" s="6" t="str">
        <f>IF(AND(I356="Ja",Inddata!M362=""),0.5,IF(I356="Ja",Inddata!M362,""))</f>
        <v/>
      </c>
      <c r="Q356" s="21" t="str">
        <f>IF(AND(I356="Ja",Inddata!N362=""),2,IF(I356="Ja",Inddata!N362,""))</f>
        <v/>
      </c>
      <c r="R356" s="4" t="str">
        <f>IF(AND(I356="Ja",Inddata!O362=""),"Nej",IF(I356="Ja",Inddata!O362,""))</f>
        <v/>
      </c>
      <c r="S356" s="4" t="str">
        <f>IF(AND(I356="Ja",Inddata!P362=""),"Nej",IF(I356="Ja",Inddata!P362,""))</f>
        <v/>
      </c>
      <c r="T356" s="21" t="str">
        <f>IF(AND(I356="Ja",Inddata!Q362=""),0,IF(I356="Ja",Inddata!Q362,""))</f>
        <v/>
      </c>
      <c r="U356" s="22" t="str">
        <f>IF(AND(I356="Ja",Inddata!R362=""),80,IF(I356="Ja",Inddata!R362,""))</f>
        <v/>
      </c>
    </row>
    <row r="357" spans="1:21" x14ac:dyDescent="0.3">
      <c r="A357" s="4" t="str">
        <f>IF(Inddata!A363="","",Inddata!A363)</f>
        <v/>
      </c>
      <c r="B357" s="4" t="str">
        <f>IF(Inddata!B363="","",Inddata!B363)</f>
        <v/>
      </c>
      <c r="C357" s="4" t="str">
        <f>IF(Inddata!C363="","",Inddata!C363)</f>
        <v/>
      </c>
      <c r="D357" s="4" t="str">
        <f>IF(Inddata!D363="","",Inddata!D363)</f>
        <v/>
      </c>
      <c r="E357" s="4" t="str">
        <f>IF(Inddata!E363="","",Inddata!E363)</f>
        <v/>
      </c>
      <c r="F357" s="4" t="str">
        <f>IF(Inddata!F363="","",Inddata!F363)</f>
        <v/>
      </c>
      <c r="G357" s="20" t="str">
        <f>IF(Inddata!G363=0,"",Inddata!G363)</f>
        <v/>
      </c>
      <c r="H357" s="9" t="str">
        <f>IF(Inddata!H363="","",Inddata!H363)</f>
        <v/>
      </c>
      <c r="I357" s="4" t="str">
        <f t="shared" si="15"/>
        <v>Nej</v>
      </c>
      <c r="J357" s="20" t="str">
        <f t="shared" si="16"/>
        <v/>
      </c>
      <c r="K357" s="9" t="str">
        <f t="shared" si="17"/>
        <v/>
      </c>
      <c r="L357" s="9" t="str">
        <f>IF(AND(I357="Ja",Inddata!I363=""),10,IF(I357="Ja",Inddata!I363,""))</f>
        <v/>
      </c>
      <c r="M357" s="21" t="str">
        <f>IF(AND(I357="Ja",Inddata!J363=""),2,IF(I357="Ja",Inddata!J363,""))</f>
        <v/>
      </c>
      <c r="N357" s="4" t="str">
        <f>IF(AND(I357="Ja",Inddata!K363=""),"Nej",IF(I357="Ja",Inddata!K363,""))</f>
        <v/>
      </c>
      <c r="O357" s="6" t="str">
        <f>IF(AND(I357="Ja",Inddata!L363=""),3.5,IF(I357="Ja",Inddata!L363,""))</f>
        <v/>
      </c>
      <c r="P357" s="6" t="str">
        <f>IF(AND(I357="Ja",Inddata!M363=""),0.5,IF(I357="Ja",Inddata!M363,""))</f>
        <v/>
      </c>
      <c r="Q357" s="21" t="str">
        <f>IF(AND(I357="Ja",Inddata!N363=""),2,IF(I357="Ja",Inddata!N363,""))</f>
        <v/>
      </c>
      <c r="R357" s="4" t="str">
        <f>IF(AND(I357="Ja",Inddata!O363=""),"Nej",IF(I357="Ja",Inddata!O363,""))</f>
        <v/>
      </c>
      <c r="S357" s="4" t="str">
        <f>IF(AND(I357="Ja",Inddata!P363=""),"Nej",IF(I357="Ja",Inddata!P363,""))</f>
        <v/>
      </c>
      <c r="T357" s="21" t="str">
        <f>IF(AND(I357="Ja",Inddata!Q363=""),0,IF(I357="Ja",Inddata!Q363,""))</f>
        <v/>
      </c>
      <c r="U357" s="22" t="str">
        <f>IF(AND(I357="Ja",Inddata!R363=""),80,IF(I357="Ja",Inddata!R363,""))</f>
        <v/>
      </c>
    </row>
    <row r="358" spans="1:21" x14ac:dyDescent="0.3">
      <c r="A358" s="4" t="str">
        <f>IF(Inddata!A364="","",Inddata!A364)</f>
        <v/>
      </c>
      <c r="B358" s="4" t="str">
        <f>IF(Inddata!B364="","",Inddata!B364)</f>
        <v/>
      </c>
      <c r="C358" s="4" t="str">
        <f>IF(Inddata!C364="","",Inddata!C364)</f>
        <v/>
      </c>
      <c r="D358" s="4" t="str">
        <f>IF(Inddata!D364="","",Inddata!D364)</f>
        <v/>
      </c>
      <c r="E358" s="4" t="str">
        <f>IF(Inddata!E364="","",Inddata!E364)</f>
        <v/>
      </c>
      <c r="F358" s="4" t="str">
        <f>IF(Inddata!F364="","",Inddata!F364)</f>
        <v/>
      </c>
      <c r="G358" s="20" t="str">
        <f>IF(Inddata!G364=0,"",Inddata!G364)</f>
        <v/>
      </c>
      <c r="H358" s="9" t="str">
        <f>IF(Inddata!H364="","",Inddata!H364)</f>
        <v/>
      </c>
      <c r="I358" s="4" t="str">
        <f t="shared" si="15"/>
        <v>Nej</v>
      </c>
      <c r="J358" s="20" t="str">
        <f t="shared" si="16"/>
        <v/>
      </c>
      <c r="K358" s="9" t="str">
        <f t="shared" si="17"/>
        <v/>
      </c>
      <c r="L358" s="9" t="str">
        <f>IF(AND(I358="Ja",Inddata!I364=""),10,IF(I358="Ja",Inddata!I364,""))</f>
        <v/>
      </c>
      <c r="M358" s="21" t="str">
        <f>IF(AND(I358="Ja",Inddata!J364=""),2,IF(I358="Ja",Inddata!J364,""))</f>
        <v/>
      </c>
      <c r="N358" s="4" t="str">
        <f>IF(AND(I358="Ja",Inddata!K364=""),"Nej",IF(I358="Ja",Inddata!K364,""))</f>
        <v/>
      </c>
      <c r="O358" s="6" t="str">
        <f>IF(AND(I358="Ja",Inddata!L364=""),3.5,IF(I358="Ja",Inddata!L364,""))</f>
        <v/>
      </c>
      <c r="P358" s="6" t="str">
        <f>IF(AND(I358="Ja",Inddata!M364=""),0.5,IF(I358="Ja",Inddata!M364,""))</f>
        <v/>
      </c>
      <c r="Q358" s="21" t="str">
        <f>IF(AND(I358="Ja",Inddata!N364=""),2,IF(I358="Ja",Inddata!N364,""))</f>
        <v/>
      </c>
      <c r="R358" s="4" t="str">
        <f>IF(AND(I358="Ja",Inddata!O364=""),"Nej",IF(I358="Ja",Inddata!O364,""))</f>
        <v/>
      </c>
      <c r="S358" s="4" t="str">
        <f>IF(AND(I358="Ja",Inddata!P364=""),"Nej",IF(I358="Ja",Inddata!P364,""))</f>
        <v/>
      </c>
      <c r="T358" s="21" t="str">
        <f>IF(AND(I358="Ja",Inddata!Q364=""),0,IF(I358="Ja",Inddata!Q364,""))</f>
        <v/>
      </c>
      <c r="U358" s="22" t="str">
        <f>IF(AND(I358="Ja",Inddata!R364=""),80,IF(I358="Ja",Inddata!R364,""))</f>
        <v/>
      </c>
    </row>
    <row r="359" spans="1:21" x14ac:dyDescent="0.3">
      <c r="A359" s="4" t="str">
        <f>IF(Inddata!A365="","",Inddata!A365)</f>
        <v/>
      </c>
      <c r="B359" s="4" t="str">
        <f>IF(Inddata!B365="","",Inddata!B365)</f>
        <v/>
      </c>
      <c r="C359" s="4" t="str">
        <f>IF(Inddata!C365="","",Inddata!C365)</f>
        <v/>
      </c>
      <c r="D359" s="4" t="str">
        <f>IF(Inddata!D365="","",Inddata!D365)</f>
        <v/>
      </c>
      <c r="E359" s="4" t="str">
        <f>IF(Inddata!E365="","",Inddata!E365)</f>
        <v/>
      </c>
      <c r="F359" s="4" t="str">
        <f>IF(Inddata!F365="","",Inddata!F365)</f>
        <v/>
      </c>
      <c r="G359" s="20" t="str">
        <f>IF(Inddata!G365=0,"",Inddata!G365)</f>
        <v/>
      </c>
      <c r="H359" s="9" t="str">
        <f>IF(Inddata!H365="","",Inddata!H365)</f>
        <v/>
      </c>
      <c r="I359" s="4" t="str">
        <f t="shared" si="15"/>
        <v>Nej</v>
      </c>
      <c r="J359" s="20" t="str">
        <f t="shared" si="16"/>
        <v/>
      </c>
      <c r="K359" s="9" t="str">
        <f t="shared" si="17"/>
        <v/>
      </c>
      <c r="L359" s="9" t="str">
        <f>IF(AND(I359="Ja",Inddata!I365=""),10,IF(I359="Ja",Inddata!I365,""))</f>
        <v/>
      </c>
      <c r="M359" s="21" t="str">
        <f>IF(AND(I359="Ja",Inddata!J365=""),2,IF(I359="Ja",Inddata!J365,""))</f>
        <v/>
      </c>
      <c r="N359" s="4" t="str">
        <f>IF(AND(I359="Ja",Inddata!K365=""),"Nej",IF(I359="Ja",Inddata!K365,""))</f>
        <v/>
      </c>
      <c r="O359" s="6" t="str">
        <f>IF(AND(I359="Ja",Inddata!L365=""),3.5,IF(I359="Ja",Inddata!L365,""))</f>
        <v/>
      </c>
      <c r="P359" s="6" t="str">
        <f>IF(AND(I359="Ja",Inddata!M365=""),0.5,IF(I359="Ja",Inddata!M365,""))</f>
        <v/>
      </c>
      <c r="Q359" s="21" t="str">
        <f>IF(AND(I359="Ja",Inddata!N365=""),2,IF(I359="Ja",Inddata!N365,""))</f>
        <v/>
      </c>
      <c r="R359" s="4" t="str">
        <f>IF(AND(I359="Ja",Inddata!O365=""),"Nej",IF(I359="Ja",Inddata!O365,""))</f>
        <v/>
      </c>
      <c r="S359" s="4" t="str">
        <f>IF(AND(I359="Ja",Inddata!P365=""),"Nej",IF(I359="Ja",Inddata!P365,""))</f>
        <v/>
      </c>
      <c r="T359" s="21" t="str">
        <f>IF(AND(I359="Ja",Inddata!Q365=""),0,IF(I359="Ja",Inddata!Q365,""))</f>
        <v/>
      </c>
      <c r="U359" s="22" t="str">
        <f>IF(AND(I359="Ja",Inddata!R365=""),80,IF(I359="Ja",Inddata!R365,""))</f>
        <v/>
      </c>
    </row>
    <row r="360" spans="1:21" x14ac:dyDescent="0.3">
      <c r="A360" s="4" t="str">
        <f>IF(Inddata!A366="","",Inddata!A366)</f>
        <v/>
      </c>
      <c r="B360" s="4" t="str">
        <f>IF(Inddata!B366="","",Inddata!B366)</f>
        <v/>
      </c>
      <c r="C360" s="4" t="str">
        <f>IF(Inddata!C366="","",Inddata!C366)</f>
        <v/>
      </c>
      <c r="D360" s="4" t="str">
        <f>IF(Inddata!D366="","",Inddata!D366)</f>
        <v/>
      </c>
      <c r="E360" s="4" t="str">
        <f>IF(Inddata!E366="","",Inddata!E366)</f>
        <v/>
      </c>
      <c r="F360" s="4" t="str">
        <f>IF(Inddata!F366="","",Inddata!F366)</f>
        <v/>
      </c>
      <c r="G360" s="20" t="str">
        <f>IF(Inddata!G366=0,"",Inddata!G366)</f>
        <v/>
      </c>
      <c r="H360" s="9" t="str">
        <f>IF(Inddata!H366="","",Inddata!H366)</f>
        <v/>
      </c>
      <c r="I360" s="4" t="str">
        <f t="shared" si="15"/>
        <v>Nej</v>
      </c>
      <c r="J360" s="20" t="str">
        <f t="shared" si="16"/>
        <v/>
      </c>
      <c r="K360" s="9" t="str">
        <f t="shared" si="17"/>
        <v/>
      </c>
      <c r="L360" s="9" t="str">
        <f>IF(AND(I360="Ja",Inddata!I366=""),10,IF(I360="Ja",Inddata!I366,""))</f>
        <v/>
      </c>
      <c r="M360" s="21" t="str">
        <f>IF(AND(I360="Ja",Inddata!J366=""),2,IF(I360="Ja",Inddata!J366,""))</f>
        <v/>
      </c>
      <c r="N360" s="4" t="str">
        <f>IF(AND(I360="Ja",Inddata!K366=""),"Nej",IF(I360="Ja",Inddata!K366,""))</f>
        <v/>
      </c>
      <c r="O360" s="6" t="str">
        <f>IF(AND(I360="Ja",Inddata!L366=""),3.5,IF(I360="Ja",Inddata!L366,""))</f>
        <v/>
      </c>
      <c r="P360" s="6" t="str">
        <f>IF(AND(I360="Ja",Inddata!M366=""),0.5,IF(I360="Ja",Inddata!M366,""))</f>
        <v/>
      </c>
      <c r="Q360" s="21" t="str">
        <f>IF(AND(I360="Ja",Inddata!N366=""),2,IF(I360="Ja",Inddata!N366,""))</f>
        <v/>
      </c>
      <c r="R360" s="4" t="str">
        <f>IF(AND(I360="Ja",Inddata!O366=""),"Nej",IF(I360="Ja",Inddata!O366,""))</f>
        <v/>
      </c>
      <c r="S360" s="4" t="str">
        <f>IF(AND(I360="Ja",Inddata!P366=""),"Nej",IF(I360="Ja",Inddata!P366,""))</f>
        <v/>
      </c>
      <c r="T360" s="21" t="str">
        <f>IF(AND(I360="Ja",Inddata!Q366=""),0,IF(I360="Ja",Inddata!Q366,""))</f>
        <v/>
      </c>
      <c r="U360" s="22" t="str">
        <f>IF(AND(I360="Ja",Inddata!R366=""),80,IF(I360="Ja",Inddata!R366,""))</f>
        <v/>
      </c>
    </row>
    <row r="361" spans="1:21" x14ac:dyDescent="0.3">
      <c r="A361" s="4" t="str">
        <f>IF(Inddata!A367="","",Inddata!A367)</f>
        <v/>
      </c>
      <c r="B361" s="4" t="str">
        <f>IF(Inddata!B367="","",Inddata!B367)</f>
        <v/>
      </c>
      <c r="C361" s="4" t="str">
        <f>IF(Inddata!C367="","",Inddata!C367)</f>
        <v/>
      </c>
      <c r="D361" s="4" t="str">
        <f>IF(Inddata!D367="","",Inddata!D367)</f>
        <v/>
      </c>
      <c r="E361" s="4" t="str">
        <f>IF(Inddata!E367="","",Inddata!E367)</f>
        <v/>
      </c>
      <c r="F361" s="4" t="str">
        <f>IF(Inddata!F367="","",Inddata!F367)</f>
        <v/>
      </c>
      <c r="G361" s="20" t="str">
        <f>IF(Inddata!G367=0,"",Inddata!G367)</f>
        <v/>
      </c>
      <c r="H361" s="9" t="str">
        <f>IF(Inddata!H367="","",Inddata!H367)</f>
        <v/>
      </c>
      <c r="I361" s="4" t="str">
        <f t="shared" si="15"/>
        <v>Nej</v>
      </c>
      <c r="J361" s="20" t="str">
        <f t="shared" si="16"/>
        <v/>
      </c>
      <c r="K361" s="9" t="str">
        <f t="shared" si="17"/>
        <v/>
      </c>
      <c r="L361" s="9" t="str">
        <f>IF(AND(I361="Ja",Inddata!I367=""),10,IF(I361="Ja",Inddata!I367,""))</f>
        <v/>
      </c>
      <c r="M361" s="21" t="str">
        <f>IF(AND(I361="Ja",Inddata!J367=""),2,IF(I361="Ja",Inddata!J367,""))</f>
        <v/>
      </c>
      <c r="N361" s="4" t="str">
        <f>IF(AND(I361="Ja",Inddata!K367=""),"Nej",IF(I361="Ja",Inddata!K367,""))</f>
        <v/>
      </c>
      <c r="O361" s="6" t="str">
        <f>IF(AND(I361="Ja",Inddata!L367=""),3.5,IF(I361="Ja",Inddata!L367,""))</f>
        <v/>
      </c>
      <c r="P361" s="6" t="str">
        <f>IF(AND(I361="Ja",Inddata!M367=""),0.5,IF(I361="Ja",Inddata!M367,""))</f>
        <v/>
      </c>
      <c r="Q361" s="21" t="str">
        <f>IF(AND(I361="Ja",Inddata!N367=""),2,IF(I361="Ja",Inddata!N367,""))</f>
        <v/>
      </c>
      <c r="R361" s="4" t="str">
        <f>IF(AND(I361="Ja",Inddata!O367=""),"Nej",IF(I361="Ja",Inddata!O367,""))</f>
        <v/>
      </c>
      <c r="S361" s="4" t="str">
        <f>IF(AND(I361="Ja",Inddata!P367=""),"Nej",IF(I361="Ja",Inddata!P367,""))</f>
        <v/>
      </c>
      <c r="T361" s="21" t="str">
        <f>IF(AND(I361="Ja",Inddata!Q367=""),0,IF(I361="Ja",Inddata!Q367,""))</f>
        <v/>
      </c>
      <c r="U361" s="22" t="str">
        <f>IF(AND(I361="Ja",Inddata!R367=""),80,IF(I361="Ja",Inddata!R367,""))</f>
        <v/>
      </c>
    </row>
    <row r="362" spans="1:21" x14ac:dyDescent="0.3">
      <c r="A362" s="4" t="str">
        <f>IF(Inddata!A368="","",Inddata!A368)</f>
        <v/>
      </c>
      <c r="B362" s="4" t="str">
        <f>IF(Inddata!B368="","",Inddata!B368)</f>
        <v/>
      </c>
      <c r="C362" s="4" t="str">
        <f>IF(Inddata!C368="","",Inddata!C368)</f>
        <v/>
      </c>
      <c r="D362" s="4" t="str">
        <f>IF(Inddata!D368="","",Inddata!D368)</f>
        <v/>
      </c>
      <c r="E362" s="4" t="str">
        <f>IF(Inddata!E368="","",Inddata!E368)</f>
        <v/>
      </c>
      <c r="F362" s="4" t="str">
        <f>IF(Inddata!F368="","",Inddata!F368)</f>
        <v/>
      </c>
      <c r="G362" s="20" t="str">
        <f>IF(Inddata!G368=0,"",Inddata!G368)</f>
        <v/>
      </c>
      <c r="H362" s="9" t="str">
        <f>IF(Inddata!H368="","",Inddata!H368)</f>
        <v/>
      </c>
      <c r="I362" s="4" t="str">
        <f t="shared" si="15"/>
        <v>Nej</v>
      </c>
      <c r="J362" s="20" t="str">
        <f t="shared" si="16"/>
        <v/>
      </c>
      <c r="K362" s="9" t="str">
        <f t="shared" si="17"/>
        <v/>
      </c>
      <c r="L362" s="9" t="str">
        <f>IF(AND(I362="Ja",Inddata!I368=""),10,IF(I362="Ja",Inddata!I368,""))</f>
        <v/>
      </c>
      <c r="M362" s="21" t="str">
        <f>IF(AND(I362="Ja",Inddata!J368=""),2,IF(I362="Ja",Inddata!J368,""))</f>
        <v/>
      </c>
      <c r="N362" s="4" t="str">
        <f>IF(AND(I362="Ja",Inddata!K368=""),"Nej",IF(I362="Ja",Inddata!K368,""))</f>
        <v/>
      </c>
      <c r="O362" s="6" t="str">
        <f>IF(AND(I362="Ja",Inddata!L368=""),3.5,IF(I362="Ja",Inddata!L368,""))</f>
        <v/>
      </c>
      <c r="P362" s="6" t="str">
        <f>IF(AND(I362="Ja",Inddata!M368=""),0.5,IF(I362="Ja",Inddata!M368,""))</f>
        <v/>
      </c>
      <c r="Q362" s="21" t="str">
        <f>IF(AND(I362="Ja",Inddata!N368=""),2,IF(I362="Ja",Inddata!N368,""))</f>
        <v/>
      </c>
      <c r="R362" s="4" t="str">
        <f>IF(AND(I362="Ja",Inddata!O368=""),"Nej",IF(I362="Ja",Inddata!O368,""))</f>
        <v/>
      </c>
      <c r="S362" s="4" t="str">
        <f>IF(AND(I362="Ja",Inddata!P368=""),"Nej",IF(I362="Ja",Inddata!P368,""))</f>
        <v/>
      </c>
      <c r="T362" s="21" t="str">
        <f>IF(AND(I362="Ja",Inddata!Q368=""),0,IF(I362="Ja",Inddata!Q368,""))</f>
        <v/>
      </c>
      <c r="U362" s="22" t="str">
        <f>IF(AND(I362="Ja",Inddata!R368=""),80,IF(I362="Ja",Inddata!R368,""))</f>
        <v/>
      </c>
    </row>
    <row r="363" spans="1:21" x14ac:dyDescent="0.3">
      <c r="A363" s="4" t="str">
        <f>IF(Inddata!A369="","",Inddata!A369)</f>
        <v/>
      </c>
      <c r="B363" s="4" t="str">
        <f>IF(Inddata!B369="","",Inddata!B369)</f>
        <v/>
      </c>
      <c r="C363" s="4" t="str">
        <f>IF(Inddata!C369="","",Inddata!C369)</f>
        <v/>
      </c>
      <c r="D363" s="4" t="str">
        <f>IF(Inddata!D369="","",Inddata!D369)</f>
        <v/>
      </c>
      <c r="E363" s="4" t="str">
        <f>IF(Inddata!E369="","",Inddata!E369)</f>
        <v/>
      </c>
      <c r="F363" s="4" t="str">
        <f>IF(Inddata!F369="","",Inddata!F369)</f>
        <v/>
      </c>
      <c r="G363" s="20" t="str">
        <f>IF(Inddata!G369=0,"",Inddata!G369)</f>
        <v/>
      </c>
      <c r="H363" s="9" t="str">
        <f>IF(Inddata!H369="","",Inddata!H369)</f>
        <v/>
      </c>
      <c r="I363" s="4" t="str">
        <f t="shared" si="15"/>
        <v>Nej</v>
      </c>
      <c r="J363" s="20" t="str">
        <f t="shared" si="16"/>
        <v/>
      </c>
      <c r="K363" s="9" t="str">
        <f t="shared" si="17"/>
        <v/>
      </c>
      <c r="L363" s="9" t="str">
        <f>IF(AND(I363="Ja",Inddata!I369=""),10,IF(I363="Ja",Inddata!I369,""))</f>
        <v/>
      </c>
      <c r="M363" s="21" t="str">
        <f>IF(AND(I363="Ja",Inddata!J369=""),2,IF(I363="Ja",Inddata!J369,""))</f>
        <v/>
      </c>
      <c r="N363" s="4" t="str">
        <f>IF(AND(I363="Ja",Inddata!K369=""),"Nej",IF(I363="Ja",Inddata!K369,""))</f>
        <v/>
      </c>
      <c r="O363" s="6" t="str">
        <f>IF(AND(I363="Ja",Inddata!L369=""),3.5,IF(I363="Ja",Inddata!L369,""))</f>
        <v/>
      </c>
      <c r="P363" s="6" t="str">
        <f>IF(AND(I363="Ja",Inddata!M369=""),0.5,IF(I363="Ja",Inddata!M369,""))</f>
        <v/>
      </c>
      <c r="Q363" s="21" t="str">
        <f>IF(AND(I363="Ja",Inddata!N369=""),2,IF(I363="Ja",Inddata!N369,""))</f>
        <v/>
      </c>
      <c r="R363" s="4" t="str">
        <f>IF(AND(I363="Ja",Inddata!O369=""),"Nej",IF(I363="Ja",Inddata!O369,""))</f>
        <v/>
      </c>
      <c r="S363" s="4" t="str">
        <f>IF(AND(I363="Ja",Inddata!P369=""),"Nej",IF(I363="Ja",Inddata!P369,""))</f>
        <v/>
      </c>
      <c r="T363" s="21" t="str">
        <f>IF(AND(I363="Ja",Inddata!Q369=""),0,IF(I363="Ja",Inddata!Q369,""))</f>
        <v/>
      </c>
      <c r="U363" s="22" t="str">
        <f>IF(AND(I363="Ja",Inddata!R369=""),80,IF(I363="Ja",Inddata!R369,""))</f>
        <v/>
      </c>
    </row>
    <row r="364" spans="1:21" x14ac:dyDescent="0.3">
      <c r="A364" s="4" t="str">
        <f>IF(Inddata!A370="","",Inddata!A370)</f>
        <v/>
      </c>
      <c r="B364" s="4" t="str">
        <f>IF(Inddata!B370="","",Inddata!B370)</f>
        <v/>
      </c>
      <c r="C364" s="4" t="str">
        <f>IF(Inddata!C370="","",Inddata!C370)</f>
        <v/>
      </c>
      <c r="D364" s="4" t="str">
        <f>IF(Inddata!D370="","",Inddata!D370)</f>
        <v/>
      </c>
      <c r="E364" s="4" t="str">
        <f>IF(Inddata!E370="","",Inddata!E370)</f>
        <v/>
      </c>
      <c r="F364" s="4" t="str">
        <f>IF(Inddata!F370="","",Inddata!F370)</f>
        <v/>
      </c>
      <c r="G364" s="20" t="str">
        <f>IF(Inddata!G370=0,"",Inddata!G370)</f>
        <v/>
      </c>
      <c r="H364" s="9" t="str">
        <f>IF(Inddata!H370="","",Inddata!H370)</f>
        <v/>
      </c>
      <c r="I364" s="4" t="str">
        <f t="shared" si="15"/>
        <v>Nej</v>
      </c>
      <c r="J364" s="20" t="str">
        <f t="shared" si="16"/>
        <v/>
      </c>
      <c r="K364" s="9" t="str">
        <f t="shared" si="17"/>
        <v/>
      </c>
      <c r="L364" s="9" t="str">
        <f>IF(AND(I364="Ja",Inddata!I370=""),10,IF(I364="Ja",Inddata!I370,""))</f>
        <v/>
      </c>
      <c r="M364" s="21" t="str">
        <f>IF(AND(I364="Ja",Inddata!J370=""),2,IF(I364="Ja",Inddata!J370,""))</f>
        <v/>
      </c>
      <c r="N364" s="4" t="str">
        <f>IF(AND(I364="Ja",Inddata!K370=""),"Nej",IF(I364="Ja",Inddata!K370,""))</f>
        <v/>
      </c>
      <c r="O364" s="6" t="str">
        <f>IF(AND(I364="Ja",Inddata!L370=""),3.5,IF(I364="Ja",Inddata!L370,""))</f>
        <v/>
      </c>
      <c r="P364" s="6" t="str">
        <f>IF(AND(I364="Ja",Inddata!M370=""),0.5,IF(I364="Ja",Inddata!M370,""))</f>
        <v/>
      </c>
      <c r="Q364" s="21" t="str">
        <f>IF(AND(I364="Ja",Inddata!N370=""),2,IF(I364="Ja",Inddata!N370,""))</f>
        <v/>
      </c>
      <c r="R364" s="4" t="str">
        <f>IF(AND(I364="Ja",Inddata!O370=""),"Nej",IF(I364="Ja",Inddata!O370,""))</f>
        <v/>
      </c>
      <c r="S364" s="4" t="str">
        <f>IF(AND(I364="Ja",Inddata!P370=""),"Nej",IF(I364="Ja",Inddata!P370,""))</f>
        <v/>
      </c>
      <c r="T364" s="21" t="str">
        <f>IF(AND(I364="Ja",Inddata!Q370=""),0,IF(I364="Ja",Inddata!Q370,""))</f>
        <v/>
      </c>
      <c r="U364" s="22" t="str">
        <f>IF(AND(I364="Ja",Inddata!R370=""),80,IF(I364="Ja",Inddata!R370,""))</f>
        <v/>
      </c>
    </row>
    <row r="365" spans="1:21" x14ac:dyDescent="0.3">
      <c r="A365" s="4" t="str">
        <f>IF(Inddata!A371="","",Inddata!A371)</f>
        <v/>
      </c>
      <c r="B365" s="4" t="str">
        <f>IF(Inddata!B371="","",Inddata!B371)</f>
        <v/>
      </c>
      <c r="C365" s="4" t="str">
        <f>IF(Inddata!C371="","",Inddata!C371)</f>
        <v/>
      </c>
      <c r="D365" s="4" t="str">
        <f>IF(Inddata!D371="","",Inddata!D371)</f>
        <v/>
      </c>
      <c r="E365" s="4" t="str">
        <f>IF(Inddata!E371="","",Inddata!E371)</f>
        <v/>
      </c>
      <c r="F365" s="4" t="str">
        <f>IF(Inddata!F371="","",Inddata!F371)</f>
        <v/>
      </c>
      <c r="G365" s="20" t="str">
        <f>IF(Inddata!G371=0,"",Inddata!G371)</f>
        <v/>
      </c>
      <c r="H365" s="9" t="str">
        <f>IF(Inddata!H371="","",Inddata!H371)</f>
        <v/>
      </c>
      <c r="I365" s="4" t="str">
        <f t="shared" si="15"/>
        <v>Nej</v>
      </c>
      <c r="J365" s="20" t="str">
        <f t="shared" si="16"/>
        <v/>
      </c>
      <c r="K365" s="9" t="str">
        <f t="shared" si="17"/>
        <v/>
      </c>
      <c r="L365" s="9" t="str">
        <f>IF(AND(I365="Ja",Inddata!I371=""),10,IF(I365="Ja",Inddata!I371,""))</f>
        <v/>
      </c>
      <c r="M365" s="21" t="str">
        <f>IF(AND(I365="Ja",Inddata!J371=""),2,IF(I365="Ja",Inddata!J371,""))</f>
        <v/>
      </c>
      <c r="N365" s="4" t="str">
        <f>IF(AND(I365="Ja",Inddata!K371=""),"Nej",IF(I365="Ja",Inddata!K371,""))</f>
        <v/>
      </c>
      <c r="O365" s="6" t="str">
        <f>IF(AND(I365="Ja",Inddata!L371=""),3.5,IF(I365="Ja",Inddata!L371,""))</f>
        <v/>
      </c>
      <c r="P365" s="6" t="str">
        <f>IF(AND(I365="Ja",Inddata!M371=""),0.5,IF(I365="Ja",Inddata!M371,""))</f>
        <v/>
      </c>
      <c r="Q365" s="21" t="str">
        <f>IF(AND(I365="Ja",Inddata!N371=""),2,IF(I365="Ja",Inddata!N371,""))</f>
        <v/>
      </c>
      <c r="R365" s="4" t="str">
        <f>IF(AND(I365="Ja",Inddata!O371=""),"Nej",IF(I365="Ja",Inddata!O371,""))</f>
        <v/>
      </c>
      <c r="S365" s="4" t="str">
        <f>IF(AND(I365="Ja",Inddata!P371=""),"Nej",IF(I365="Ja",Inddata!P371,""))</f>
        <v/>
      </c>
      <c r="T365" s="21" t="str">
        <f>IF(AND(I365="Ja",Inddata!Q371=""),0,IF(I365="Ja",Inddata!Q371,""))</f>
        <v/>
      </c>
      <c r="U365" s="22" t="str">
        <f>IF(AND(I365="Ja",Inddata!R371=""),80,IF(I365="Ja",Inddata!R371,""))</f>
        <v/>
      </c>
    </row>
    <row r="366" spans="1:21" x14ac:dyDescent="0.3">
      <c r="A366" s="4" t="str">
        <f>IF(Inddata!A372="","",Inddata!A372)</f>
        <v/>
      </c>
      <c r="B366" s="4" t="str">
        <f>IF(Inddata!B372="","",Inddata!B372)</f>
        <v/>
      </c>
      <c r="C366" s="4" t="str">
        <f>IF(Inddata!C372="","",Inddata!C372)</f>
        <v/>
      </c>
      <c r="D366" s="4" t="str">
        <f>IF(Inddata!D372="","",Inddata!D372)</f>
        <v/>
      </c>
      <c r="E366" s="4" t="str">
        <f>IF(Inddata!E372="","",Inddata!E372)</f>
        <v/>
      </c>
      <c r="F366" s="4" t="str">
        <f>IF(Inddata!F372="","",Inddata!F372)</f>
        <v/>
      </c>
      <c r="G366" s="20" t="str">
        <f>IF(Inddata!G372=0,"",Inddata!G372)</f>
        <v/>
      </c>
      <c r="H366" s="9" t="str">
        <f>IF(Inddata!H372="","",Inddata!H372)</f>
        <v/>
      </c>
      <c r="I366" s="4" t="str">
        <f t="shared" si="15"/>
        <v>Nej</v>
      </c>
      <c r="J366" s="20" t="str">
        <f t="shared" si="16"/>
        <v/>
      </c>
      <c r="K366" s="9" t="str">
        <f t="shared" si="17"/>
        <v/>
      </c>
      <c r="L366" s="9" t="str">
        <f>IF(AND(I366="Ja",Inddata!I372=""),10,IF(I366="Ja",Inddata!I372,""))</f>
        <v/>
      </c>
      <c r="M366" s="21" t="str">
        <f>IF(AND(I366="Ja",Inddata!J372=""),2,IF(I366="Ja",Inddata!J372,""))</f>
        <v/>
      </c>
      <c r="N366" s="4" t="str">
        <f>IF(AND(I366="Ja",Inddata!K372=""),"Nej",IF(I366="Ja",Inddata!K372,""))</f>
        <v/>
      </c>
      <c r="O366" s="6" t="str">
        <f>IF(AND(I366="Ja",Inddata!L372=""),3.5,IF(I366="Ja",Inddata!L372,""))</f>
        <v/>
      </c>
      <c r="P366" s="6" t="str">
        <f>IF(AND(I366="Ja",Inddata!M372=""),0.5,IF(I366="Ja",Inddata!M372,""))</f>
        <v/>
      </c>
      <c r="Q366" s="21" t="str">
        <f>IF(AND(I366="Ja",Inddata!N372=""),2,IF(I366="Ja",Inddata!N372,""))</f>
        <v/>
      </c>
      <c r="R366" s="4" t="str">
        <f>IF(AND(I366="Ja",Inddata!O372=""),"Nej",IF(I366="Ja",Inddata!O372,""))</f>
        <v/>
      </c>
      <c r="S366" s="4" t="str">
        <f>IF(AND(I366="Ja",Inddata!P372=""),"Nej",IF(I366="Ja",Inddata!P372,""))</f>
        <v/>
      </c>
      <c r="T366" s="21" t="str">
        <f>IF(AND(I366="Ja",Inddata!Q372=""),0,IF(I366="Ja",Inddata!Q372,""))</f>
        <v/>
      </c>
      <c r="U366" s="22" t="str">
        <f>IF(AND(I366="Ja",Inddata!R372=""),80,IF(I366="Ja",Inddata!R372,""))</f>
        <v/>
      </c>
    </row>
    <row r="367" spans="1:21" x14ac:dyDescent="0.3">
      <c r="A367" s="4" t="str">
        <f>IF(Inddata!A373="","",Inddata!A373)</f>
        <v/>
      </c>
      <c r="B367" s="4" t="str">
        <f>IF(Inddata!B373="","",Inddata!B373)</f>
        <v/>
      </c>
      <c r="C367" s="4" t="str">
        <f>IF(Inddata!C373="","",Inddata!C373)</f>
        <v/>
      </c>
      <c r="D367" s="4" t="str">
        <f>IF(Inddata!D373="","",Inddata!D373)</f>
        <v/>
      </c>
      <c r="E367" s="4" t="str">
        <f>IF(Inddata!E373="","",Inddata!E373)</f>
        <v/>
      </c>
      <c r="F367" s="4" t="str">
        <f>IF(Inddata!F373="","",Inddata!F373)</f>
        <v/>
      </c>
      <c r="G367" s="20" t="str">
        <f>IF(Inddata!G373=0,"",Inddata!G373)</f>
        <v/>
      </c>
      <c r="H367" s="9" t="str">
        <f>IF(Inddata!H373="","",Inddata!H373)</f>
        <v/>
      </c>
      <c r="I367" s="4" t="str">
        <f t="shared" si="15"/>
        <v>Nej</v>
      </c>
      <c r="J367" s="20" t="str">
        <f t="shared" si="16"/>
        <v/>
      </c>
      <c r="K367" s="9" t="str">
        <f t="shared" si="17"/>
        <v/>
      </c>
      <c r="L367" s="9" t="str">
        <f>IF(AND(I367="Ja",Inddata!I373=""),10,IF(I367="Ja",Inddata!I373,""))</f>
        <v/>
      </c>
      <c r="M367" s="21" t="str">
        <f>IF(AND(I367="Ja",Inddata!J373=""),2,IF(I367="Ja",Inddata!J373,""))</f>
        <v/>
      </c>
      <c r="N367" s="4" t="str">
        <f>IF(AND(I367="Ja",Inddata!K373=""),"Nej",IF(I367="Ja",Inddata!K373,""))</f>
        <v/>
      </c>
      <c r="O367" s="6" t="str">
        <f>IF(AND(I367="Ja",Inddata!L373=""),3.5,IF(I367="Ja",Inddata!L373,""))</f>
        <v/>
      </c>
      <c r="P367" s="6" t="str">
        <f>IF(AND(I367="Ja",Inddata!M373=""),0.5,IF(I367="Ja",Inddata!M373,""))</f>
        <v/>
      </c>
      <c r="Q367" s="21" t="str">
        <f>IF(AND(I367="Ja",Inddata!N373=""),2,IF(I367="Ja",Inddata!N373,""))</f>
        <v/>
      </c>
      <c r="R367" s="4" t="str">
        <f>IF(AND(I367="Ja",Inddata!O373=""),"Nej",IF(I367="Ja",Inddata!O373,""))</f>
        <v/>
      </c>
      <c r="S367" s="4" t="str">
        <f>IF(AND(I367="Ja",Inddata!P373=""),"Nej",IF(I367="Ja",Inddata!P373,""))</f>
        <v/>
      </c>
      <c r="T367" s="21" t="str">
        <f>IF(AND(I367="Ja",Inddata!Q373=""),0,IF(I367="Ja",Inddata!Q373,""))</f>
        <v/>
      </c>
      <c r="U367" s="22" t="str">
        <f>IF(AND(I367="Ja",Inddata!R373=""),80,IF(I367="Ja",Inddata!R373,""))</f>
        <v/>
      </c>
    </row>
    <row r="368" spans="1:21" x14ac:dyDescent="0.3">
      <c r="A368" s="4" t="str">
        <f>IF(Inddata!A374="","",Inddata!A374)</f>
        <v/>
      </c>
      <c r="B368" s="4" t="str">
        <f>IF(Inddata!B374="","",Inddata!B374)</f>
        <v/>
      </c>
      <c r="C368" s="4" t="str">
        <f>IF(Inddata!C374="","",Inddata!C374)</f>
        <v/>
      </c>
      <c r="D368" s="4" t="str">
        <f>IF(Inddata!D374="","",Inddata!D374)</f>
        <v/>
      </c>
      <c r="E368" s="4" t="str">
        <f>IF(Inddata!E374="","",Inddata!E374)</f>
        <v/>
      </c>
      <c r="F368" s="4" t="str">
        <f>IF(Inddata!F374="","",Inddata!F374)</f>
        <v/>
      </c>
      <c r="G368" s="20" t="str">
        <f>IF(Inddata!G374=0,"",Inddata!G374)</f>
        <v/>
      </c>
      <c r="H368" s="9" t="str">
        <f>IF(Inddata!H374="","",Inddata!H374)</f>
        <v/>
      </c>
      <c r="I368" s="4" t="str">
        <f t="shared" si="15"/>
        <v>Nej</v>
      </c>
      <c r="J368" s="20" t="str">
        <f t="shared" si="16"/>
        <v/>
      </c>
      <c r="K368" s="9" t="str">
        <f t="shared" si="17"/>
        <v/>
      </c>
      <c r="L368" s="9" t="str">
        <f>IF(AND(I368="Ja",Inddata!I374=""),10,IF(I368="Ja",Inddata!I374,""))</f>
        <v/>
      </c>
      <c r="M368" s="21" t="str">
        <f>IF(AND(I368="Ja",Inddata!J374=""),2,IF(I368="Ja",Inddata!J374,""))</f>
        <v/>
      </c>
      <c r="N368" s="4" t="str">
        <f>IF(AND(I368="Ja",Inddata!K374=""),"Nej",IF(I368="Ja",Inddata!K374,""))</f>
        <v/>
      </c>
      <c r="O368" s="6" t="str">
        <f>IF(AND(I368="Ja",Inddata!L374=""),3.5,IF(I368="Ja",Inddata!L374,""))</f>
        <v/>
      </c>
      <c r="P368" s="6" t="str">
        <f>IF(AND(I368="Ja",Inddata!M374=""),0.5,IF(I368="Ja",Inddata!M374,""))</f>
        <v/>
      </c>
      <c r="Q368" s="21" t="str">
        <f>IF(AND(I368="Ja",Inddata!N374=""),2,IF(I368="Ja",Inddata!N374,""))</f>
        <v/>
      </c>
      <c r="R368" s="4" t="str">
        <f>IF(AND(I368="Ja",Inddata!O374=""),"Nej",IF(I368="Ja",Inddata!O374,""))</f>
        <v/>
      </c>
      <c r="S368" s="4" t="str">
        <f>IF(AND(I368="Ja",Inddata!P374=""),"Nej",IF(I368="Ja",Inddata!P374,""))</f>
        <v/>
      </c>
      <c r="T368" s="21" t="str">
        <f>IF(AND(I368="Ja",Inddata!Q374=""),0,IF(I368="Ja",Inddata!Q374,""))</f>
        <v/>
      </c>
      <c r="U368" s="22" t="str">
        <f>IF(AND(I368="Ja",Inddata!R374=""),80,IF(I368="Ja",Inddata!R374,""))</f>
        <v/>
      </c>
    </row>
    <row r="369" spans="1:21" x14ac:dyDescent="0.3">
      <c r="A369" s="4" t="str">
        <f>IF(Inddata!A375="","",Inddata!A375)</f>
        <v/>
      </c>
      <c r="B369" s="4" t="str">
        <f>IF(Inddata!B375="","",Inddata!B375)</f>
        <v/>
      </c>
      <c r="C369" s="4" t="str">
        <f>IF(Inddata!C375="","",Inddata!C375)</f>
        <v/>
      </c>
      <c r="D369" s="4" t="str">
        <f>IF(Inddata!D375="","",Inddata!D375)</f>
        <v/>
      </c>
      <c r="E369" s="4" t="str">
        <f>IF(Inddata!E375="","",Inddata!E375)</f>
        <v/>
      </c>
      <c r="F369" s="4" t="str">
        <f>IF(Inddata!F375="","",Inddata!F375)</f>
        <v/>
      </c>
      <c r="G369" s="20" t="str">
        <f>IF(Inddata!G375=0,"",Inddata!G375)</f>
        <v/>
      </c>
      <c r="H369" s="9" t="str">
        <f>IF(Inddata!H375="","",Inddata!H375)</f>
        <v/>
      </c>
      <c r="I369" s="4" t="str">
        <f t="shared" si="15"/>
        <v>Nej</v>
      </c>
      <c r="J369" s="20" t="str">
        <f t="shared" si="16"/>
        <v/>
      </c>
      <c r="K369" s="9" t="str">
        <f t="shared" si="17"/>
        <v/>
      </c>
      <c r="L369" s="9" t="str">
        <f>IF(AND(I369="Ja",Inddata!I375=""),10,IF(I369="Ja",Inddata!I375,""))</f>
        <v/>
      </c>
      <c r="M369" s="21" t="str">
        <f>IF(AND(I369="Ja",Inddata!J375=""),2,IF(I369="Ja",Inddata!J375,""))</f>
        <v/>
      </c>
      <c r="N369" s="4" t="str">
        <f>IF(AND(I369="Ja",Inddata!K375=""),"Nej",IF(I369="Ja",Inddata!K375,""))</f>
        <v/>
      </c>
      <c r="O369" s="6" t="str">
        <f>IF(AND(I369="Ja",Inddata!L375=""),3.5,IF(I369="Ja",Inddata!L375,""))</f>
        <v/>
      </c>
      <c r="P369" s="6" t="str">
        <f>IF(AND(I369="Ja",Inddata!M375=""),0.5,IF(I369="Ja",Inddata!M375,""))</f>
        <v/>
      </c>
      <c r="Q369" s="21" t="str">
        <f>IF(AND(I369="Ja",Inddata!N375=""),2,IF(I369="Ja",Inddata!N375,""))</f>
        <v/>
      </c>
      <c r="R369" s="4" t="str">
        <f>IF(AND(I369="Ja",Inddata!O375=""),"Nej",IF(I369="Ja",Inddata!O375,""))</f>
        <v/>
      </c>
      <c r="S369" s="4" t="str">
        <f>IF(AND(I369="Ja",Inddata!P375=""),"Nej",IF(I369="Ja",Inddata!P375,""))</f>
        <v/>
      </c>
      <c r="T369" s="21" t="str">
        <f>IF(AND(I369="Ja",Inddata!Q375=""),0,IF(I369="Ja",Inddata!Q375,""))</f>
        <v/>
      </c>
      <c r="U369" s="22" t="str">
        <f>IF(AND(I369="Ja",Inddata!R375=""),80,IF(I369="Ja",Inddata!R375,""))</f>
        <v/>
      </c>
    </row>
    <row r="370" spans="1:21" x14ac:dyDescent="0.3">
      <c r="A370" s="4" t="str">
        <f>IF(Inddata!A376="","",Inddata!A376)</f>
        <v/>
      </c>
      <c r="B370" s="4" t="str">
        <f>IF(Inddata!B376="","",Inddata!B376)</f>
        <v/>
      </c>
      <c r="C370" s="4" t="str">
        <f>IF(Inddata!C376="","",Inddata!C376)</f>
        <v/>
      </c>
      <c r="D370" s="4" t="str">
        <f>IF(Inddata!D376="","",Inddata!D376)</f>
        <v/>
      </c>
      <c r="E370" s="4" t="str">
        <f>IF(Inddata!E376="","",Inddata!E376)</f>
        <v/>
      </c>
      <c r="F370" s="4" t="str">
        <f>IF(Inddata!F376="","",Inddata!F376)</f>
        <v/>
      </c>
      <c r="G370" s="20" t="str">
        <f>IF(Inddata!G376=0,"",Inddata!G376)</f>
        <v/>
      </c>
      <c r="H370" s="9" t="str">
        <f>IF(Inddata!H376="","",Inddata!H376)</f>
        <v/>
      </c>
      <c r="I370" s="4" t="str">
        <f t="shared" si="15"/>
        <v>Nej</v>
      </c>
      <c r="J370" s="20" t="str">
        <f t="shared" si="16"/>
        <v/>
      </c>
      <c r="K370" s="9" t="str">
        <f t="shared" si="17"/>
        <v/>
      </c>
      <c r="L370" s="9" t="str">
        <f>IF(AND(I370="Ja",Inddata!I376=""),10,IF(I370="Ja",Inddata!I376,""))</f>
        <v/>
      </c>
      <c r="M370" s="21" t="str">
        <f>IF(AND(I370="Ja",Inddata!J376=""),2,IF(I370="Ja",Inddata!J376,""))</f>
        <v/>
      </c>
      <c r="N370" s="4" t="str">
        <f>IF(AND(I370="Ja",Inddata!K376=""),"Nej",IF(I370="Ja",Inddata!K376,""))</f>
        <v/>
      </c>
      <c r="O370" s="6" t="str">
        <f>IF(AND(I370="Ja",Inddata!L376=""),3.5,IF(I370="Ja",Inddata!L376,""))</f>
        <v/>
      </c>
      <c r="P370" s="6" t="str">
        <f>IF(AND(I370="Ja",Inddata!M376=""),0.5,IF(I370="Ja",Inddata!M376,""))</f>
        <v/>
      </c>
      <c r="Q370" s="21" t="str">
        <f>IF(AND(I370="Ja",Inddata!N376=""),2,IF(I370="Ja",Inddata!N376,""))</f>
        <v/>
      </c>
      <c r="R370" s="4" t="str">
        <f>IF(AND(I370="Ja",Inddata!O376=""),"Nej",IF(I370="Ja",Inddata!O376,""))</f>
        <v/>
      </c>
      <c r="S370" s="4" t="str">
        <f>IF(AND(I370="Ja",Inddata!P376=""),"Nej",IF(I370="Ja",Inddata!P376,""))</f>
        <v/>
      </c>
      <c r="T370" s="21" t="str">
        <f>IF(AND(I370="Ja",Inddata!Q376=""),0,IF(I370="Ja",Inddata!Q376,""))</f>
        <v/>
      </c>
      <c r="U370" s="22" t="str">
        <f>IF(AND(I370="Ja",Inddata!R376=""),80,IF(I370="Ja",Inddata!R376,""))</f>
        <v/>
      </c>
    </row>
    <row r="371" spans="1:21" x14ac:dyDescent="0.3">
      <c r="A371" s="4" t="str">
        <f>IF(Inddata!A377="","",Inddata!A377)</f>
        <v/>
      </c>
      <c r="B371" s="4" t="str">
        <f>IF(Inddata!B377="","",Inddata!B377)</f>
        <v/>
      </c>
      <c r="C371" s="4" t="str">
        <f>IF(Inddata!C377="","",Inddata!C377)</f>
        <v/>
      </c>
      <c r="D371" s="4" t="str">
        <f>IF(Inddata!D377="","",Inddata!D377)</f>
        <v/>
      </c>
      <c r="E371" s="4" t="str">
        <f>IF(Inddata!E377="","",Inddata!E377)</f>
        <v/>
      </c>
      <c r="F371" s="4" t="str">
        <f>IF(Inddata!F377="","",Inddata!F377)</f>
        <v/>
      </c>
      <c r="G371" s="20" t="str">
        <f>IF(Inddata!G377=0,"",Inddata!G377)</f>
        <v/>
      </c>
      <c r="H371" s="9" t="str">
        <f>IF(Inddata!H377="","",Inddata!H377)</f>
        <v/>
      </c>
      <c r="I371" s="4" t="str">
        <f t="shared" si="15"/>
        <v>Nej</v>
      </c>
      <c r="J371" s="20" t="str">
        <f t="shared" si="16"/>
        <v/>
      </c>
      <c r="K371" s="9" t="str">
        <f t="shared" si="17"/>
        <v/>
      </c>
      <c r="L371" s="9" t="str">
        <f>IF(AND(I371="Ja",Inddata!I377=""),10,IF(I371="Ja",Inddata!I377,""))</f>
        <v/>
      </c>
      <c r="M371" s="21" t="str">
        <f>IF(AND(I371="Ja",Inddata!J377=""),2,IF(I371="Ja",Inddata!J377,""))</f>
        <v/>
      </c>
      <c r="N371" s="4" t="str">
        <f>IF(AND(I371="Ja",Inddata!K377=""),"Nej",IF(I371="Ja",Inddata!K377,""))</f>
        <v/>
      </c>
      <c r="O371" s="6" t="str">
        <f>IF(AND(I371="Ja",Inddata!L377=""),3.5,IF(I371="Ja",Inddata!L377,""))</f>
        <v/>
      </c>
      <c r="P371" s="6" t="str">
        <f>IF(AND(I371="Ja",Inddata!M377=""),0.5,IF(I371="Ja",Inddata!M377,""))</f>
        <v/>
      </c>
      <c r="Q371" s="21" t="str">
        <f>IF(AND(I371="Ja",Inddata!N377=""),2,IF(I371="Ja",Inddata!N377,""))</f>
        <v/>
      </c>
      <c r="R371" s="4" t="str">
        <f>IF(AND(I371="Ja",Inddata!O377=""),"Nej",IF(I371="Ja",Inddata!O377,""))</f>
        <v/>
      </c>
      <c r="S371" s="4" t="str">
        <f>IF(AND(I371="Ja",Inddata!P377=""),"Nej",IF(I371="Ja",Inddata!P377,""))</f>
        <v/>
      </c>
      <c r="T371" s="21" t="str">
        <f>IF(AND(I371="Ja",Inddata!Q377=""),0,IF(I371="Ja",Inddata!Q377,""))</f>
        <v/>
      </c>
      <c r="U371" s="22" t="str">
        <f>IF(AND(I371="Ja",Inddata!R377=""),80,IF(I371="Ja",Inddata!R377,""))</f>
        <v/>
      </c>
    </row>
    <row r="372" spans="1:21" x14ac:dyDescent="0.3">
      <c r="A372" s="4" t="str">
        <f>IF(Inddata!A378="","",Inddata!A378)</f>
        <v/>
      </c>
      <c r="B372" s="4" t="str">
        <f>IF(Inddata!B378="","",Inddata!B378)</f>
        <v/>
      </c>
      <c r="C372" s="4" t="str">
        <f>IF(Inddata!C378="","",Inddata!C378)</f>
        <v/>
      </c>
      <c r="D372" s="4" t="str">
        <f>IF(Inddata!D378="","",Inddata!D378)</f>
        <v/>
      </c>
      <c r="E372" s="4" t="str">
        <f>IF(Inddata!E378="","",Inddata!E378)</f>
        <v/>
      </c>
      <c r="F372" s="4" t="str">
        <f>IF(Inddata!F378="","",Inddata!F378)</f>
        <v/>
      </c>
      <c r="G372" s="20" t="str">
        <f>IF(Inddata!G378=0,"",Inddata!G378)</f>
        <v/>
      </c>
      <c r="H372" s="9" t="str">
        <f>IF(Inddata!H378="","",Inddata!H378)</f>
        <v/>
      </c>
      <c r="I372" s="4" t="str">
        <f t="shared" si="15"/>
        <v>Nej</v>
      </c>
      <c r="J372" s="20" t="str">
        <f t="shared" si="16"/>
        <v/>
      </c>
      <c r="K372" s="9" t="str">
        <f t="shared" si="17"/>
        <v/>
      </c>
      <c r="L372" s="9" t="str">
        <f>IF(AND(I372="Ja",Inddata!I378=""),10,IF(I372="Ja",Inddata!I378,""))</f>
        <v/>
      </c>
      <c r="M372" s="21" t="str">
        <f>IF(AND(I372="Ja",Inddata!J378=""),2,IF(I372="Ja",Inddata!J378,""))</f>
        <v/>
      </c>
      <c r="N372" s="4" t="str">
        <f>IF(AND(I372="Ja",Inddata!K378=""),"Nej",IF(I372="Ja",Inddata!K378,""))</f>
        <v/>
      </c>
      <c r="O372" s="6" t="str">
        <f>IF(AND(I372="Ja",Inddata!L378=""),3.5,IF(I372="Ja",Inddata!L378,""))</f>
        <v/>
      </c>
      <c r="P372" s="6" t="str">
        <f>IF(AND(I372="Ja",Inddata!M378=""),0.5,IF(I372="Ja",Inddata!M378,""))</f>
        <v/>
      </c>
      <c r="Q372" s="21" t="str">
        <f>IF(AND(I372="Ja",Inddata!N378=""),2,IF(I372="Ja",Inddata!N378,""))</f>
        <v/>
      </c>
      <c r="R372" s="4" t="str">
        <f>IF(AND(I372="Ja",Inddata!O378=""),"Nej",IF(I372="Ja",Inddata!O378,""))</f>
        <v/>
      </c>
      <c r="S372" s="4" t="str">
        <f>IF(AND(I372="Ja",Inddata!P378=""),"Nej",IF(I372="Ja",Inddata!P378,""))</f>
        <v/>
      </c>
      <c r="T372" s="21" t="str">
        <f>IF(AND(I372="Ja",Inddata!Q378=""),0,IF(I372="Ja",Inddata!Q378,""))</f>
        <v/>
      </c>
      <c r="U372" s="22" t="str">
        <f>IF(AND(I372="Ja",Inddata!R378=""),80,IF(I372="Ja",Inddata!R378,""))</f>
        <v/>
      </c>
    </row>
    <row r="373" spans="1:21" x14ac:dyDescent="0.3">
      <c r="A373" s="4" t="str">
        <f>IF(Inddata!A379="","",Inddata!A379)</f>
        <v/>
      </c>
      <c r="B373" s="4" t="str">
        <f>IF(Inddata!B379="","",Inddata!B379)</f>
        <v/>
      </c>
      <c r="C373" s="4" t="str">
        <f>IF(Inddata!C379="","",Inddata!C379)</f>
        <v/>
      </c>
      <c r="D373" s="4" t="str">
        <f>IF(Inddata!D379="","",Inddata!D379)</f>
        <v/>
      </c>
      <c r="E373" s="4" t="str">
        <f>IF(Inddata!E379="","",Inddata!E379)</f>
        <v/>
      </c>
      <c r="F373" s="4" t="str">
        <f>IF(Inddata!F379="","",Inddata!F379)</f>
        <v/>
      </c>
      <c r="G373" s="20" t="str">
        <f>IF(Inddata!G379=0,"",Inddata!G379)</f>
        <v/>
      </c>
      <c r="H373" s="9" t="str">
        <f>IF(Inddata!H379="","",Inddata!H379)</f>
        <v/>
      </c>
      <c r="I373" s="4" t="str">
        <f t="shared" si="15"/>
        <v>Nej</v>
      </c>
      <c r="J373" s="20" t="str">
        <f t="shared" si="16"/>
        <v/>
      </c>
      <c r="K373" s="9" t="str">
        <f t="shared" si="17"/>
        <v/>
      </c>
      <c r="L373" s="9" t="str">
        <f>IF(AND(I373="Ja",Inddata!I379=""),10,IF(I373="Ja",Inddata!I379,""))</f>
        <v/>
      </c>
      <c r="M373" s="21" t="str">
        <f>IF(AND(I373="Ja",Inddata!J379=""),2,IF(I373="Ja",Inddata!J379,""))</f>
        <v/>
      </c>
      <c r="N373" s="4" t="str">
        <f>IF(AND(I373="Ja",Inddata!K379=""),"Nej",IF(I373="Ja",Inddata!K379,""))</f>
        <v/>
      </c>
      <c r="O373" s="6" t="str">
        <f>IF(AND(I373="Ja",Inddata!L379=""),3.5,IF(I373="Ja",Inddata!L379,""))</f>
        <v/>
      </c>
      <c r="P373" s="6" t="str">
        <f>IF(AND(I373="Ja",Inddata!M379=""),0.5,IF(I373="Ja",Inddata!M379,""))</f>
        <v/>
      </c>
      <c r="Q373" s="21" t="str">
        <f>IF(AND(I373="Ja",Inddata!N379=""),2,IF(I373="Ja",Inddata!N379,""))</f>
        <v/>
      </c>
      <c r="R373" s="4" t="str">
        <f>IF(AND(I373="Ja",Inddata!O379=""),"Nej",IF(I373="Ja",Inddata!O379,""))</f>
        <v/>
      </c>
      <c r="S373" s="4" t="str">
        <f>IF(AND(I373="Ja",Inddata!P379=""),"Nej",IF(I373="Ja",Inddata!P379,""))</f>
        <v/>
      </c>
      <c r="T373" s="21" t="str">
        <f>IF(AND(I373="Ja",Inddata!Q379=""),0,IF(I373="Ja",Inddata!Q379,""))</f>
        <v/>
      </c>
      <c r="U373" s="22" t="str">
        <f>IF(AND(I373="Ja",Inddata!R379=""),80,IF(I373="Ja",Inddata!R379,""))</f>
        <v/>
      </c>
    </row>
    <row r="374" spans="1:21" x14ac:dyDescent="0.3">
      <c r="A374" s="4" t="str">
        <f>IF(Inddata!A380="","",Inddata!A380)</f>
        <v/>
      </c>
      <c r="B374" s="4" t="str">
        <f>IF(Inddata!B380="","",Inddata!B380)</f>
        <v/>
      </c>
      <c r="C374" s="4" t="str">
        <f>IF(Inddata!C380="","",Inddata!C380)</f>
        <v/>
      </c>
      <c r="D374" s="4" t="str">
        <f>IF(Inddata!D380="","",Inddata!D380)</f>
        <v/>
      </c>
      <c r="E374" s="4" t="str">
        <f>IF(Inddata!E380="","",Inddata!E380)</f>
        <v/>
      </c>
      <c r="F374" s="4" t="str">
        <f>IF(Inddata!F380="","",Inddata!F380)</f>
        <v/>
      </c>
      <c r="G374" s="20" t="str">
        <f>IF(Inddata!G380=0,"",Inddata!G380)</f>
        <v/>
      </c>
      <c r="H374" s="9" t="str">
        <f>IF(Inddata!H380="","",Inddata!H380)</f>
        <v/>
      </c>
      <c r="I374" s="4" t="str">
        <f t="shared" si="15"/>
        <v>Nej</v>
      </c>
      <c r="J374" s="20" t="str">
        <f t="shared" si="16"/>
        <v/>
      </c>
      <c r="K374" s="9" t="str">
        <f t="shared" si="17"/>
        <v/>
      </c>
      <c r="L374" s="9" t="str">
        <f>IF(AND(I374="Ja",Inddata!I380=""),10,IF(I374="Ja",Inddata!I380,""))</f>
        <v/>
      </c>
      <c r="M374" s="21" t="str">
        <f>IF(AND(I374="Ja",Inddata!J380=""),2,IF(I374="Ja",Inddata!J380,""))</f>
        <v/>
      </c>
      <c r="N374" s="4" t="str">
        <f>IF(AND(I374="Ja",Inddata!K380=""),"Nej",IF(I374="Ja",Inddata!K380,""))</f>
        <v/>
      </c>
      <c r="O374" s="6" t="str">
        <f>IF(AND(I374="Ja",Inddata!L380=""),3.5,IF(I374="Ja",Inddata!L380,""))</f>
        <v/>
      </c>
      <c r="P374" s="6" t="str">
        <f>IF(AND(I374="Ja",Inddata!M380=""),0.5,IF(I374="Ja",Inddata!M380,""))</f>
        <v/>
      </c>
      <c r="Q374" s="21" t="str">
        <f>IF(AND(I374="Ja",Inddata!N380=""),2,IF(I374="Ja",Inddata!N380,""))</f>
        <v/>
      </c>
      <c r="R374" s="4" t="str">
        <f>IF(AND(I374="Ja",Inddata!O380=""),"Nej",IF(I374="Ja",Inddata!O380,""))</f>
        <v/>
      </c>
      <c r="S374" s="4" t="str">
        <f>IF(AND(I374="Ja",Inddata!P380=""),"Nej",IF(I374="Ja",Inddata!P380,""))</f>
        <v/>
      </c>
      <c r="T374" s="21" t="str">
        <f>IF(AND(I374="Ja",Inddata!Q380=""),0,IF(I374="Ja",Inddata!Q380,""))</f>
        <v/>
      </c>
      <c r="U374" s="22" t="str">
        <f>IF(AND(I374="Ja",Inddata!R380=""),80,IF(I374="Ja",Inddata!R380,""))</f>
        <v/>
      </c>
    </row>
    <row r="375" spans="1:21" x14ac:dyDescent="0.3">
      <c r="A375" s="4" t="str">
        <f>IF(Inddata!A381="","",Inddata!A381)</f>
        <v/>
      </c>
      <c r="B375" s="4" t="str">
        <f>IF(Inddata!B381="","",Inddata!B381)</f>
        <v/>
      </c>
      <c r="C375" s="4" t="str">
        <f>IF(Inddata!C381="","",Inddata!C381)</f>
        <v/>
      </c>
      <c r="D375" s="4" t="str">
        <f>IF(Inddata!D381="","",Inddata!D381)</f>
        <v/>
      </c>
      <c r="E375" s="4" t="str">
        <f>IF(Inddata!E381="","",Inddata!E381)</f>
        <v/>
      </c>
      <c r="F375" s="4" t="str">
        <f>IF(Inddata!F381="","",Inddata!F381)</f>
        <v/>
      </c>
      <c r="G375" s="20" t="str">
        <f>IF(Inddata!G381=0,"",Inddata!G381)</f>
        <v/>
      </c>
      <c r="H375" s="9" t="str">
        <f>IF(Inddata!H381="","",Inddata!H381)</f>
        <v/>
      </c>
      <c r="I375" s="4" t="str">
        <f t="shared" si="15"/>
        <v>Nej</v>
      </c>
      <c r="J375" s="20" t="str">
        <f t="shared" si="16"/>
        <v/>
      </c>
      <c r="K375" s="9" t="str">
        <f t="shared" si="17"/>
        <v/>
      </c>
      <c r="L375" s="9" t="str">
        <f>IF(AND(I375="Ja",Inddata!I381=""),10,IF(I375="Ja",Inddata!I381,""))</f>
        <v/>
      </c>
      <c r="M375" s="21" t="str">
        <f>IF(AND(I375="Ja",Inddata!J381=""),2,IF(I375="Ja",Inddata!J381,""))</f>
        <v/>
      </c>
      <c r="N375" s="4" t="str">
        <f>IF(AND(I375="Ja",Inddata!K381=""),"Nej",IF(I375="Ja",Inddata!K381,""))</f>
        <v/>
      </c>
      <c r="O375" s="6" t="str">
        <f>IF(AND(I375="Ja",Inddata!L381=""),3.5,IF(I375="Ja",Inddata!L381,""))</f>
        <v/>
      </c>
      <c r="P375" s="6" t="str">
        <f>IF(AND(I375="Ja",Inddata!M381=""),0.5,IF(I375="Ja",Inddata!M381,""))</f>
        <v/>
      </c>
      <c r="Q375" s="21" t="str">
        <f>IF(AND(I375="Ja",Inddata!N381=""),2,IF(I375="Ja",Inddata!N381,""))</f>
        <v/>
      </c>
      <c r="R375" s="4" t="str">
        <f>IF(AND(I375="Ja",Inddata!O381=""),"Nej",IF(I375="Ja",Inddata!O381,""))</f>
        <v/>
      </c>
      <c r="S375" s="4" t="str">
        <f>IF(AND(I375="Ja",Inddata!P381=""),"Nej",IF(I375="Ja",Inddata!P381,""))</f>
        <v/>
      </c>
      <c r="T375" s="21" t="str">
        <f>IF(AND(I375="Ja",Inddata!Q381=""),0,IF(I375="Ja",Inddata!Q381,""))</f>
        <v/>
      </c>
      <c r="U375" s="22" t="str">
        <f>IF(AND(I375="Ja",Inddata!R381=""),80,IF(I375="Ja",Inddata!R381,""))</f>
        <v/>
      </c>
    </row>
    <row r="376" spans="1:21" x14ac:dyDescent="0.3">
      <c r="A376" s="4" t="str">
        <f>IF(Inddata!A382="","",Inddata!A382)</f>
        <v/>
      </c>
      <c r="B376" s="4" t="str">
        <f>IF(Inddata!B382="","",Inddata!B382)</f>
        <v/>
      </c>
      <c r="C376" s="4" t="str">
        <f>IF(Inddata!C382="","",Inddata!C382)</f>
        <v/>
      </c>
      <c r="D376" s="4" t="str">
        <f>IF(Inddata!D382="","",Inddata!D382)</f>
        <v/>
      </c>
      <c r="E376" s="4" t="str">
        <f>IF(Inddata!E382="","",Inddata!E382)</f>
        <v/>
      </c>
      <c r="F376" s="4" t="str">
        <f>IF(Inddata!F382="","",Inddata!F382)</f>
        <v/>
      </c>
      <c r="G376" s="20" t="str">
        <f>IF(Inddata!G382=0,"",Inddata!G382)</f>
        <v/>
      </c>
      <c r="H376" s="9" t="str">
        <f>IF(Inddata!H382="","",Inddata!H382)</f>
        <v/>
      </c>
      <c r="I376" s="4" t="str">
        <f t="shared" si="15"/>
        <v>Nej</v>
      </c>
      <c r="J376" s="20" t="str">
        <f t="shared" si="16"/>
        <v/>
      </c>
      <c r="K376" s="9" t="str">
        <f t="shared" si="17"/>
        <v/>
      </c>
      <c r="L376" s="9" t="str">
        <f>IF(AND(I376="Ja",Inddata!I382=""),10,IF(I376="Ja",Inddata!I382,""))</f>
        <v/>
      </c>
      <c r="M376" s="21" t="str">
        <f>IF(AND(I376="Ja",Inddata!J382=""),2,IF(I376="Ja",Inddata!J382,""))</f>
        <v/>
      </c>
      <c r="N376" s="4" t="str">
        <f>IF(AND(I376="Ja",Inddata!K382=""),"Nej",IF(I376="Ja",Inddata!K382,""))</f>
        <v/>
      </c>
      <c r="O376" s="6" t="str">
        <f>IF(AND(I376="Ja",Inddata!L382=""),3.5,IF(I376="Ja",Inddata!L382,""))</f>
        <v/>
      </c>
      <c r="P376" s="6" t="str">
        <f>IF(AND(I376="Ja",Inddata!M382=""),0.5,IF(I376="Ja",Inddata!M382,""))</f>
        <v/>
      </c>
      <c r="Q376" s="21" t="str">
        <f>IF(AND(I376="Ja",Inddata!N382=""),2,IF(I376="Ja",Inddata!N382,""))</f>
        <v/>
      </c>
      <c r="R376" s="4" t="str">
        <f>IF(AND(I376="Ja",Inddata!O382=""),"Nej",IF(I376="Ja",Inddata!O382,""))</f>
        <v/>
      </c>
      <c r="S376" s="4" t="str">
        <f>IF(AND(I376="Ja",Inddata!P382=""),"Nej",IF(I376="Ja",Inddata!P382,""))</f>
        <v/>
      </c>
      <c r="T376" s="21" t="str">
        <f>IF(AND(I376="Ja",Inddata!Q382=""),0,IF(I376="Ja",Inddata!Q382,""))</f>
        <v/>
      </c>
      <c r="U376" s="22" t="str">
        <f>IF(AND(I376="Ja",Inddata!R382=""),80,IF(I376="Ja",Inddata!R382,""))</f>
        <v/>
      </c>
    </row>
    <row r="377" spans="1:21" x14ac:dyDescent="0.3">
      <c r="A377" s="4" t="str">
        <f>IF(Inddata!A383="","",Inddata!A383)</f>
        <v/>
      </c>
      <c r="B377" s="4" t="str">
        <f>IF(Inddata!B383="","",Inddata!B383)</f>
        <v/>
      </c>
      <c r="C377" s="4" t="str">
        <f>IF(Inddata!C383="","",Inddata!C383)</f>
        <v/>
      </c>
      <c r="D377" s="4" t="str">
        <f>IF(Inddata!D383="","",Inddata!D383)</f>
        <v/>
      </c>
      <c r="E377" s="4" t="str">
        <f>IF(Inddata!E383="","",Inddata!E383)</f>
        <v/>
      </c>
      <c r="F377" s="4" t="str">
        <f>IF(Inddata!F383="","",Inddata!F383)</f>
        <v/>
      </c>
      <c r="G377" s="20" t="str">
        <f>IF(Inddata!G383=0,"",Inddata!G383)</f>
        <v/>
      </c>
      <c r="H377" s="9" t="str">
        <f>IF(Inddata!H383="","",Inddata!H383)</f>
        <v/>
      </c>
      <c r="I377" s="4" t="str">
        <f t="shared" si="15"/>
        <v>Nej</v>
      </c>
      <c r="J377" s="20" t="str">
        <f t="shared" si="16"/>
        <v/>
      </c>
      <c r="K377" s="9" t="str">
        <f t="shared" si="17"/>
        <v/>
      </c>
      <c r="L377" s="9" t="str">
        <f>IF(AND(I377="Ja",Inddata!I383=""),10,IF(I377="Ja",Inddata!I383,""))</f>
        <v/>
      </c>
      <c r="M377" s="21" t="str">
        <f>IF(AND(I377="Ja",Inddata!J383=""),2,IF(I377="Ja",Inddata!J383,""))</f>
        <v/>
      </c>
      <c r="N377" s="4" t="str">
        <f>IF(AND(I377="Ja",Inddata!K383=""),"Nej",IF(I377="Ja",Inddata!K383,""))</f>
        <v/>
      </c>
      <c r="O377" s="6" t="str">
        <f>IF(AND(I377="Ja",Inddata!L383=""),3.5,IF(I377="Ja",Inddata!L383,""))</f>
        <v/>
      </c>
      <c r="P377" s="6" t="str">
        <f>IF(AND(I377="Ja",Inddata!M383=""),0.5,IF(I377="Ja",Inddata!M383,""))</f>
        <v/>
      </c>
      <c r="Q377" s="21" t="str">
        <f>IF(AND(I377="Ja",Inddata!N383=""),2,IF(I377="Ja",Inddata!N383,""))</f>
        <v/>
      </c>
      <c r="R377" s="4" t="str">
        <f>IF(AND(I377="Ja",Inddata!O383=""),"Nej",IF(I377="Ja",Inddata!O383,""))</f>
        <v/>
      </c>
      <c r="S377" s="4" t="str">
        <f>IF(AND(I377="Ja",Inddata!P383=""),"Nej",IF(I377="Ja",Inddata!P383,""))</f>
        <v/>
      </c>
      <c r="T377" s="21" t="str">
        <f>IF(AND(I377="Ja",Inddata!Q383=""),0,IF(I377="Ja",Inddata!Q383,""))</f>
        <v/>
      </c>
      <c r="U377" s="22" t="str">
        <f>IF(AND(I377="Ja",Inddata!R383=""),80,IF(I377="Ja",Inddata!R383,""))</f>
        <v/>
      </c>
    </row>
    <row r="378" spans="1:21" x14ac:dyDescent="0.3">
      <c r="A378" s="4" t="str">
        <f>IF(Inddata!A384="","",Inddata!A384)</f>
        <v/>
      </c>
      <c r="B378" s="4" t="str">
        <f>IF(Inddata!B384="","",Inddata!B384)</f>
        <v/>
      </c>
      <c r="C378" s="4" t="str">
        <f>IF(Inddata!C384="","",Inddata!C384)</f>
        <v/>
      </c>
      <c r="D378" s="4" t="str">
        <f>IF(Inddata!D384="","",Inddata!D384)</f>
        <v/>
      </c>
      <c r="E378" s="4" t="str">
        <f>IF(Inddata!E384="","",Inddata!E384)</f>
        <v/>
      </c>
      <c r="F378" s="4" t="str">
        <f>IF(Inddata!F384="","",Inddata!F384)</f>
        <v/>
      </c>
      <c r="G378" s="20" t="str">
        <f>IF(Inddata!G384=0,"",Inddata!G384)</f>
        <v/>
      </c>
      <c r="H378" s="9" t="str">
        <f>IF(Inddata!H384="","",Inddata!H384)</f>
        <v/>
      </c>
      <c r="I378" s="4" t="str">
        <f t="shared" si="15"/>
        <v>Nej</v>
      </c>
      <c r="J378" s="20" t="str">
        <f t="shared" si="16"/>
        <v/>
      </c>
      <c r="K378" s="9" t="str">
        <f t="shared" si="17"/>
        <v/>
      </c>
      <c r="L378" s="9" t="str">
        <f>IF(AND(I378="Ja",Inddata!I384=""),10,IF(I378="Ja",Inddata!I384,""))</f>
        <v/>
      </c>
      <c r="M378" s="21" t="str">
        <f>IF(AND(I378="Ja",Inddata!J384=""),2,IF(I378="Ja",Inddata!J384,""))</f>
        <v/>
      </c>
      <c r="N378" s="4" t="str">
        <f>IF(AND(I378="Ja",Inddata!K384=""),"Nej",IF(I378="Ja",Inddata!K384,""))</f>
        <v/>
      </c>
      <c r="O378" s="6" t="str">
        <f>IF(AND(I378="Ja",Inddata!L384=""),3.5,IF(I378="Ja",Inddata!L384,""))</f>
        <v/>
      </c>
      <c r="P378" s="6" t="str">
        <f>IF(AND(I378="Ja",Inddata!M384=""),0.5,IF(I378="Ja",Inddata!M384,""))</f>
        <v/>
      </c>
      <c r="Q378" s="21" t="str">
        <f>IF(AND(I378="Ja",Inddata!N384=""),2,IF(I378="Ja",Inddata!N384,""))</f>
        <v/>
      </c>
      <c r="R378" s="4" t="str">
        <f>IF(AND(I378="Ja",Inddata!O384=""),"Nej",IF(I378="Ja",Inddata!O384,""))</f>
        <v/>
      </c>
      <c r="S378" s="4" t="str">
        <f>IF(AND(I378="Ja",Inddata!P384=""),"Nej",IF(I378="Ja",Inddata!P384,""))</f>
        <v/>
      </c>
      <c r="T378" s="21" t="str">
        <f>IF(AND(I378="Ja",Inddata!Q384=""),0,IF(I378="Ja",Inddata!Q384,""))</f>
        <v/>
      </c>
      <c r="U378" s="22" t="str">
        <f>IF(AND(I378="Ja",Inddata!R384=""),80,IF(I378="Ja",Inddata!R384,""))</f>
        <v/>
      </c>
    </row>
    <row r="379" spans="1:21" x14ac:dyDescent="0.3">
      <c r="A379" s="4" t="str">
        <f>IF(Inddata!A385="","",Inddata!A385)</f>
        <v/>
      </c>
      <c r="B379" s="4" t="str">
        <f>IF(Inddata!B385="","",Inddata!B385)</f>
        <v/>
      </c>
      <c r="C379" s="4" t="str">
        <f>IF(Inddata!C385="","",Inddata!C385)</f>
        <v/>
      </c>
      <c r="D379" s="4" t="str">
        <f>IF(Inddata!D385="","",Inddata!D385)</f>
        <v/>
      </c>
      <c r="E379" s="4" t="str">
        <f>IF(Inddata!E385="","",Inddata!E385)</f>
        <v/>
      </c>
      <c r="F379" s="4" t="str">
        <f>IF(Inddata!F385="","",Inddata!F385)</f>
        <v/>
      </c>
      <c r="G379" s="20" t="str">
        <f>IF(Inddata!G385=0,"",Inddata!G385)</f>
        <v/>
      </c>
      <c r="H379" s="9" t="str">
        <f>IF(Inddata!H385="","",Inddata!H385)</f>
        <v/>
      </c>
      <c r="I379" s="4" t="str">
        <f t="shared" si="15"/>
        <v>Nej</v>
      </c>
      <c r="J379" s="20" t="str">
        <f t="shared" si="16"/>
        <v/>
      </c>
      <c r="K379" s="9" t="str">
        <f t="shared" si="17"/>
        <v/>
      </c>
      <c r="L379" s="9" t="str">
        <f>IF(AND(I379="Ja",Inddata!I385=""),10,IF(I379="Ja",Inddata!I385,""))</f>
        <v/>
      </c>
      <c r="M379" s="21" t="str">
        <f>IF(AND(I379="Ja",Inddata!J385=""),2,IF(I379="Ja",Inddata!J385,""))</f>
        <v/>
      </c>
      <c r="N379" s="4" t="str">
        <f>IF(AND(I379="Ja",Inddata!K385=""),"Nej",IF(I379="Ja",Inddata!K385,""))</f>
        <v/>
      </c>
      <c r="O379" s="6" t="str">
        <f>IF(AND(I379="Ja",Inddata!L385=""),3.5,IF(I379="Ja",Inddata!L385,""))</f>
        <v/>
      </c>
      <c r="P379" s="6" t="str">
        <f>IF(AND(I379="Ja",Inddata!M385=""),0.5,IF(I379="Ja",Inddata!M385,""))</f>
        <v/>
      </c>
      <c r="Q379" s="21" t="str">
        <f>IF(AND(I379="Ja",Inddata!N385=""),2,IF(I379="Ja",Inddata!N385,""))</f>
        <v/>
      </c>
      <c r="R379" s="4" t="str">
        <f>IF(AND(I379="Ja",Inddata!O385=""),"Nej",IF(I379="Ja",Inddata!O385,""))</f>
        <v/>
      </c>
      <c r="S379" s="4" t="str">
        <f>IF(AND(I379="Ja",Inddata!P385=""),"Nej",IF(I379="Ja",Inddata!P385,""))</f>
        <v/>
      </c>
      <c r="T379" s="21" t="str">
        <f>IF(AND(I379="Ja",Inddata!Q385=""),0,IF(I379="Ja",Inddata!Q385,""))</f>
        <v/>
      </c>
      <c r="U379" s="22" t="str">
        <f>IF(AND(I379="Ja",Inddata!R385=""),80,IF(I379="Ja",Inddata!R385,""))</f>
        <v/>
      </c>
    </row>
    <row r="380" spans="1:21" x14ac:dyDescent="0.3">
      <c r="A380" s="4" t="str">
        <f>IF(Inddata!A386="","",Inddata!A386)</f>
        <v/>
      </c>
      <c r="B380" s="4" t="str">
        <f>IF(Inddata!B386="","",Inddata!B386)</f>
        <v/>
      </c>
      <c r="C380" s="4" t="str">
        <f>IF(Inddata!C386="","",Inddata!C386)</f>
        <v/>
      </c>
      <c r="D380" s="4" t="str">
        <f>IF(Inddata!D386="","",Inddata!D386)</f>
        <v/>
      </c>
      <c r="E380" s="4" t="str">
        <f>IF(Inddata!E386="","",Inddata!E386)</f>
        <v/>
      </c>
      <c r="F380" s="4" t="str">
        <f>IF(Inddata!F386="","",Inddata!F386)</f>
        <v/>
      </c>
      <c r="G380" s="20" t="str">
        <f>IF(Inddata!G386=0,"",Inddata!G386)</f>
        <v/>
      </c>
      <c r="H380" s="9" t="str">
        <f>IF(Inddata!H386="","",Inddata!H386)</f>
        <v/>
      </c>
      <c r="I380" s="4" t="str">
        <f t="shared" si="15"/>
        <v>Nej</v>
      </c>
      <c r="J380" s="20" t="str">
        <f t="shared" si="16"/>
        <v/>
      </c>
      <c r="K380" s="9" t="str">
        <f t="shared" si="17"/>
        <v/>
      </c>
      <c r="L380" s="9" t="str">
        <f>IF(AND(I380="Ja",Inddata!I386=""),10,IF(I380="Ja",Inddata!I386,""))</f>
        <v/>
      </c>
      <c r="M380" s="21" t="str">
        <f>IF(AND(I380="Ja",Inddata!J386=""),2,IF(I380="Ja",Inddata!J386,""))</f>
        <v/>
      </c>
      <c r="N380" s="4" t="str">
        <f>IF(AND(I380="Ja",Inddata!K386=""),"Nej",IF(I380="Ja",Inddata!K386,""))</f>
        <v/>
      </c>
      <c r="O380" s="6" t="str">
        <f>IF(AND(I380="Ja",Inddata!L386=""),3.5,IF(I380="Ja",Inddata!L386,""))</f>
        <v/>
      </c>
      <c r="P380" s="6" t="str">
        <f>IF(AND(I380="Ja",Inddata!M386=""),0.5,IF(I380="Ja",Inddata!M386,""))</f>
        <v/>
      </c>
      <c r="Q380" s="21" t="str">
        <f>IF(AND(I380="Ja",Inddata!N386=""),2,IF(I380="Ja",Inddata!N386,""))</f>
        <v/>
      </c>
      <c r="R380" s="4" t="str">
        <f>IF(AND(I380="Ja",Inddata!O386=""),"Nej",IF(I380="Ja",Inddata!O386,""))</f>
        <v/>
      </c>
      <c r="S380" s="4" t="str">
        <f>IF(AND(I380="Ja",Inddata!P386=""),"Nej",IF(I380="Ja",Inddata!P386,""))</f>
        <v/>
      </c>
      <c r="T380" s="21" t="str">
        <f>IF(AND(I380="Ja",Inddata!Q386=""),0,IF(I380="Ja",Inddata!Q386,""))</f>
        <v/>
      </c>
      <c r="U380" s="22" t="str">
        <f>IF(AND(I380="Ja",Inddata!R386=""),80,IF(I380="Ja",Inddata!R386,""))</f>
        <v/>
      </c>
    </row>
    <row r="381" spans="1:21" x14ac:dyDescent="0.3">
      <c r="A381" s="4" t="str">
        <f>IF(Inddata!A387="","",Inddata!A387)</f>
        <v/>
      </c>
      <c r="B381" s="4" t="str">
        <f>IF(Inddata!B387="","",Inddata!B387)</f>
        <v/>
      </c>
      <c r="C381" s="4" t="str">
        <f>IF(Inddata!C387="","",Inddata!C387)</f>
        <v/>
      </c>
      <c r="D381" s="4" t="str">
        <f>IF(Inddata!D387="","",Inddata!D387)</f>
        <v/>
      </c>
      <c r="E381" s="4" t="str">
        <f>IF(Inddata!E387="","",Inddata!E387)</f>
        <v/>
      </c>
      <c r="F381" s="4" t="str">
        <f>IF(Inddata!F387="","",Inddata!F387)</f>
        <v/>
      </c>
      <c r="G381" s="20" t="str">
        <f>IF(Inddata!G387=0,"",Inddata!G387)</f>
        <v/>
      </c>
      <c r="H381" s="9" t="str">
        <f>IF(Inddata!H387="","",Inddata!H387)</f>
        <v/>
      </c>
      <c r="I381" s="4" t="str">
        <f t="shared" si="15"/>
        <v>Nej</v>
      </c>
      <c r="J381" s="20" t="str">
        <f t="shared" si="16"/>
        <v/>
      </c>
      <c r="K381" s="9" t="str">
        <f t="shared" si="17"/>
        <v/>
      </c>
      <c r="L381" s="9" t="str">
        <f>IF(AND(I381="Ja",Inddata!I387=""),10,IF(I381="Ja",Inddata!I387,""))</f>
        <v/>
      </c>
      <c r="M381" s="21" t="str">
        <f>IF(AND(I381="Ja",Inddata!J387=""),2,IF(I381="Ja",Inddata!J387,""))</f>
        <v/>
      </c>
      <c r="N381" s="4" t="str">
        <f>IF(AND(I381="Ja",Inddata!K387=""),"Nej",IF(I381="Ja",Inddata!K387,""))</f>
        <v/>
      </c>
      <c r="O381" s="6" t="str">
        <f>IF(AND(I381="Ja",Inddata!L387=""),3.5,IF(I381="Ja",Inddata!L387,""))</f>
        <v/>
      </c>
      <c r="P381" s="6" t="str">
        <f>IF(AND(I381="Ja",Inddata!M387=""),0.5,IF(I381="Ja",Inddata!M387,""))</f>
        <v/>
      </c>
      <c r="Q381" s="21" t="str">
        <f>IF(AND(I381="Ja",Inddata!N387=""),2,IF(I381="Ja",Inddata!N387,""))</f>
        <v/>
      </c>
      <c r="R381" s="4" t="str">
        <f>IF(AND(I381="Ja",Inddata!O387=""),"Nej",IF(I381="Ja",Inddata!O387,""))</f>
        <v/>
      </c>
      <c r="S381" s="4" t="str">
        <f>IF(AND(I381="Ja",Inddata!P387=""),"Nej",IF(I381="Ja",Inddata!P387,""))</f>
        <v/>
      </c>
      <c r="T381" s="21" t="str">
        <f>IF(AND(I381="Ja",Inddata!Q387=""),0,IF(I381="Ja",Inddata!Q387,""))</f>
        <v/>
      </c>
      <c r="U381" s="22" t="str">
        <f>IF(AND(I381="Ja",Inddata!R387=""),80,IF(I381="Ja",Inddata!R387,""))</f>
        <v/>
      </c>
    </row>
    <row r="382" spans="1:21" x14ac:dyDescent="0.3">
      <c r="A382" s="4" t="str">
        <f>IF(Inddata!A388="","",Inddata!A388)</f>
        <v/>
      </c>
      <c r="B382" s="4" t="str">
        <f>IF(Inddata!B388="","",Inddata!B388)</f>
        <v/>
      </c>
      <c r="C382" s="4" t="str">
        <f>IF(Inddata!C388="","",Inddata!C388)</f>
        <v/>
      </c>
      <c r="D382" s="4" t="str">
        <f>IF(Inddata!D388="","",Inddata!D388)</f>
        <v/>
      </c>
      <c r="E382" s="4" t="str">
        <f>IF(Inddata!E388="","",Inddata!E388)</f>
        <v/>
      </c>
      <c r="F382" s="4" t="str">
        <f>IF(Inddata!F388="","",Inddata!F388)</f>
        <v/>
      </c>
      <c r="G382" s="20" t="str">
        <f>IF(Inddata!G388=0,"",Inddata!G388)</f>
        <v/>
      </c>
      <c r="H382" s="9" t="str">
        <f>IF(Inddata!H388="","",Inddata!H388)</f>
        <v/>
      </c>
      <c r="I382" s="4" t="str">
        <f t="shared" si="15"/>
        <v>Nej</v>
      </c>
      <c r="J382" s="20" t="str">
        <f t="shared" si="16"/>
        <v/>
      </c>
      <c r="K382" s="9" t="str">
        <f t="shared" si="17"/>
        <v/>
      </c>
      <c r="L382" s="9" t="str">
        <f>IF(AND(I382="Ja",Inddata!I388=""),10,IF(I382="Ja",Inddata!I388,""))</f>
        <v/>
      </c>
      <c r="M382" s="21" t="str">
        <f>IF(AND(I382="Ja",Inddata!J388=""),2,IF(I382="Ja",Inddata!J388,""))</f>
        <v/>
      </c>
      <c r="N382" s="4" t="str">
        <f>IF(AND(I382="Ja",Inddata!K388=""),"Nej",IF(I382="Ja",Inddata!K388,""))</f>
        <v/>
      </c>
      <c r="O382" s="6" t="str">
        <f>IF(AND(I382="Ja",Inddata!L388=""),3.5,IF(I382="Ja",Inddata!L388,""))</f>
        <v/>
      </c>
      <c r="P382" s="6" t="str">
        <f>IF(AND(I382="Ja",Inddata!M388=""),0.5,IF(I382="Ja",Inddata!M388,""))</f>
        <v/>
      </c>
      <c r="Q382" s="21" t="str">
        <f>IF(AND(I382="Ja",Inddata!N388=""),2,IF(I382="Ja",Inddata!N388,""))</f>
        <v/>
      </c>
      <c r="R382" s="4" t="str">
        <f>IF(AND(I382="Ja",Inddata!O388=""),"Nej",IF(I382="Ja",Inddata!O388,""))</f>
        <v/>
      </c>
      <c r="S382" s="4" t="str">
        <f>IF(AND(I382="Ja",Inddata!P388=""),"Nej",IF(I382="Ja",Inddata!P388,""))</f>
        <v/>
      </c>
      <c r="T382" s="21" t="str">
        <f>IF(AND(I382="Ja",Inddata!Q388=""),0,IF(I382="Ja",Inddata!Q388,""))</f>
        <v/>
      </c>
      <c r="U382" s="22" t="str">
        <f>IF(AND(I382="Ja",Inddata!R388=""),80,IF(I382="Ja",Inddata!R388,""))</f>
        <v/>
      </c>
    </row>
    <row r="383" spans="1:21" x14ac:dyDescent="0.3">
      <c r="A383" s="4" t="str">
        <f>IF(Inddata!A389="","",Inddata!A389)</f>
        <v/>
      </c>
      <c r="B383" s="4" t="str">
        <f>IF(Inddata!B389="","",Inddata!B389)</f>
        <v/>
      </c>
      <c r="C383" s="4" t="str">
        <f>IF(Inddata!C389="","",Inddata!C389)</f>
        <v/>
      </c>
      <c r="D383" s="4" t="str">
        <f>IF(Inddata!D389="","",Inddata!D389)</f>
        <v/>
      </c>
      <c r="E383" s="4" t="str">
        <f>IF(Inddata!E389="","",Inddata!E389)</f>
        <v/>
      </c>
      <c r="F383" s="4" t="str">
        <f>IF(Inddata!F389="","",Inddata!F389)</f>
        <v/>
      </c>
      <c r="G383" s="20" t="str">
        <f>IF(Inddata!G389=0,"",Inddata!G389)</f>
        <v/>
      </c>
      <c r="H383" s="9" t="str">
        <f>IF(Inddata!H389="","",Inddata!H389)</f>
        <v/>
      </c>
      <c r="I383" s="4" t="str">
        <f t="shared" si="15"/>
        <v>Nej</v>
      </c>
      <c r="J383" s="20" t="str">
        <f t="shared" si="16"/>
        <v/>
      </c>
      <c r="K383" s="9" t="str">
        <f t="shared" si="17"/>
        <v/>
      </c>
      <c r="L383" s="9" t="str">
        <f>IF(AND(I383="Ja",Inddata!I389=""),10,IF(I383="Ja",Inddata!I389,""))</f>
        <v/>
      </c>
      <c r="M383" s="21" t="str">
        <f>IF(AND(I383="Ja",Inddata!J389=""),2,IF(I383="Ja",Inddata!J389,""))</f>
        <v/>
      </c>
      <c r="N383" s="4" t="str">
        <f>IF(AND(I383="Ja",Inddata!K389=""),"Nej",IF(I383="Ja",Inddata!K389,""))</f>
        <v/>
      </c>
      <c r="O383" s="6" t="str">
        <f>IF(AND(I383="Ja",Inddata!L389=""),3.5,IF(I383="Ja",Inddata!L389,""))</f>
        <v/>
      </c>
      <c r="P383" s="6" t="str">
        <f>IF(AND(I383="Ja",Inddata!M389=""),0.5,IF(I383="Ja",Inddata!M389,""))</f>
        <v/>
      </c>
      <c r="Q383" s="21" t="str">
        <f>IF(AND(I383="Ja",Inddata!N389=""),2,IF(I383="Ja",Inddata!N389,""))</f>
        <v/>
      </c>
      <c r="R383" s="4" t="str">
        <f>IF(AND(I383="Ja",Inddata!O389=""),"Nej",IF(I383="Ja",Inddata!O389,""))</f>
        <v/>
      </c>
      <c r="S383" s="4" t="str">
        <f>IF(AND(I383="Ja",Inddata!P389=""),"Nej",IF(I383="Ja",Inddata!P389,""))</f>
        <v/>
      </c>
      <c r="T383" s="21" t="str">
        <f>IF(AND(I383="Ja",Inddata!Q389=""),0,IF(I383="Ja",Inddata!Q389,""))</f>
        <v/>
      </c>
      <c r="U383" s="22" t="str">
        <f>IF(AND(I383="Ja",Inddata!R389=""),80,IF(I383="Ja",Inddata!R389,""))</f>
        <v/>
      </c>
    </row>
    <row r="384" spans="1:21" x14ac:dyDescent="0.3">
      <c r="A384" s="4" t="str">
        <f>IF(Inddata!A390="","",Inddata!A390)</f>
        <v/>
      </c>
      <c r="B384" s="4" t="str">
        <f>IF(Inddata!B390="","",Inddata!B390)</f>
        <v/>
      </c>
      <c r="C384" s="4" t="str">
        <f>IF(Inddata!C390="","",Inddata!C390)</f>
        <v/>
      </c>
      <c r="D384" s="4" t="str">
        <f>IF(Inddata!D390="","",Inddata!D390)</f>
        <v/>
      </c>
      <c r="E384" s="4" t="str">
        <f>IF(Inddata!E390="","",Inddata!E390)</f>
        <v/>
      </c>
      <c r="F384" s="4" t="str">
        <f>IF(Inddata!F390="","",Inddata!F390)</f>
        <v/>
      </c>
      <c r="G384" s="20" t="str">
        <f>IF(Inddata!G390=0,"",Inddata!G390)</f>
        <v/>
      </c>
      <c r="H384" s="9" t="str">
        <f>IF(Inddata!H390="","",Inddata!H390)</f>
        <v/>
      </c>
      <c r="I384" s="4" t="str">
        <f t="shared" si="15"/>
        <v>Nej</v>
      </c>
      <c r="J384" s="20" t="str">
        <f t="shared" si="16"/>
        <v/>
      </c>
      <c r="K384" s="9" t="str">
        <f t="shared" si="17"/>
        <v/>
      </c>
      <c r="L384" s="9" t="str">
        <f>IF(AND(I384="Ja",Inddata!I390=""),10,IF(I384="Ja",Inddata!I390,""))</f>
        <v/>
      </c>
      <c r="M384" s="21" t="str">
        <f>IF(AND(I384="Ja",Inddata!J390=""),2,IF(I384="Ja",Inddata!J390,""))</f>
        <v/>
      </c>
      <c r="N384" s="4" t="str">
        <f>IF(AND(I384="Ja",Inddata!K390=""),"Nej",IF(I384="Ja",Inddata!K390,""))</f>
        <v/>
      </c>
      <c r="O384" s="6" t="str">
        <f>IF(AND(I384="Ja",Inddata!L390=""),3.5,IF(I384="Ja",Inddata!L390,""))</f>
        <v/>
      </c>
      <c r="P384" s="6" t="str">
        <f>IF(AND(I384="Ja",Inddata!M390=""),0.5,IF(I384="Ja",Inddata!M390,""))</f>
        <v/>
      </c>
      <c r="Q384" s="21" t="str">
        <f>IF(AND(I384="Ja",Inddata!N390=""),2,IF(I384="Ja",Inddata!N390,""))</f>
        <v/>
      </c>
      <c r="R384" s="4" t="str">
        <f>IF(AND(I384="Ja",Inddata!O390=""),"Nej",IF(I384="Ja",Inddata!O390,""))</f>
        <v/>
      </c>
      <c r="S384" s="4" t="str">
        <f>IF(AND(I384="Ja",Inddata!P390=""),"Nej",IF(I384="Ja",Inddata!P390,""))</f>
        <v/>
      </c>
      <c r="T384" s="21" t="str">
        <f>IF(AND(I384="Ja",Inddata!Q390=""),0,IF(I384="Ja",Inddata!Q390,""))</f>
        <v/>
      </c>
      <c r="U384" s="22" t="str">
        <f>IF(AND(I384="Ja",Inddata!R390=""),80,IF(I384="Ja",Inddata!R390,""))</f>
        <v/>
      </c>
    </row>
    <row r="385" spans="1:21" x14ac:dyDescent="0.3">
      <c r="A385" s="4" t="str">
        <f>IF(Inddata!A391="","",Inddata!A391)</f>
        <v/>
      </c>
      <c r="B385" s="4" t="str">
        <f>IF(Inddata!B391="","",Inddata!B391)</f>
        <v/>
      </c>
      <c r="C385" s="4" t="str">
        <f>IF(Inddata!C391="","",Inddata!C391)</f>
        <v/>
      </c>
      <c r="D385" s="4" t="str">
        <f>IF(Inddata!D391="","",Inddata!D391)</f>
        <v/>
      </c>
      <c r="E385" s="4" t="str">
        <f>IF(Inddata!E391="","",Inddata!E391)</f>
        <v/>
      </c>
      <c r="F385" s="4" t="str">
        <f>IF(Inddata!F391="","",Inddata!F391)</f>
        <v/>
      </c>
      <c r="G385" s="20" t="str">
        <f>IF(Inddata!G391=0,"",Inddata!G391)</f>
        <v/>
      </c>
      <c r="H385" s="9" t="str">
        <f>IF(Inddata!H391="","",Inddata!H391)</f>
        <v/>
      </c>
      <c r="I385" s="4" t="str">
        <f t="shared" si="15"/>
        <v>Nej</v>
      </c>
      <c r="J385" s="20" t="str">
        <f t="shared" si="16"/>
        <v/>
      </c>
      <c r="K385" s="9" t="str">
        <f t="shared" si="17"/>
        <v/>
      </c>
      <c r="L385" s="9" t="str">
        <f>IF(AND(I385="Ja",Inddata!I391=""),10,IF(I385="Ja",Inddata!I391,""))</f>
        <v/>
      </c>
      <c r="M385" s="21" t="str">
        <f>IF(AND(I385="Ja",Inddata!J391=""),2,IF(I385="Ja",Inddata!J391,""))</f>
        <v/>
      </c>
      <c r="N385" s="4" t="str">
        <f>IF(AND(I385="Ja",Inddata!K391=""),"Nej",IF(I385="Ja",Inddata!K391,""))</f>
        <v/>
      </c>
      <c r="O385" s="6" t="str">
        <f>IF(AND(I385="Ja",Inddata!L391=""),3.5,IF(I385="Ja",Inddata!L391,""))</f>
        <v/>
      </c>
      <c r="P385" s="6" t="str">
        <f>IF(AND(I385="Ja",Inddata!M391=""),0.5,IF(I385="Ja",Inddata!M391,""))</f>
        <v/>
      </c>
      <c r="Q385" s="21" t="str">
        <f>IF(AND(I385="Ja",Inddata!N391=""),2,IF(I385="Ja",Inddata!N391,""))</f>
        <v/>
      </c>
      <c r="R385" s="4" t="str">
        <f>IF(AND(I385="Ja",Inddata!O391=""),"Nej",IF(I385="Ja",Inddata!O391,""))</f>
        <v/>
      </c>
      <c r="S385" s="4" t="str">
        <f>IF(AND(I385="Ja",Inddata!P391=""),"Nej",IF(I385="Ja",Inddata!P391,""))</f>
        <v/>
      </c>
      <c r="T385" s="21" t="str">
        <f>IF(AND(I385="Ja",Inddata!Q391=""),0,IF(I385="Ja",Inddata!Q391,""))</f>
        <v/>
      </c>
      <c r="U385" s="22" t="str">
        <f>IF(AND(I385="Ja",Inddata!R391=""),80,IF(I385="Ja",Inddata!R391,""))</f>
        <v/>
      </c>
    </row>
    <row r="386" spans="1:21" x14ac:dyDescent="0.3">
      <c r="A386" s="4" t="str">
        <f>IF(Inddata!A392="","",Inddata!A392)</f>
        <v/>
      </c>
      <c r="B386" s="4" t="str">
        <f>IF(Inddata!B392="","",Inddata!B392)</f>
        <v/>
      </c>
      <c r="C386" s="4" t="str">
        <f>IF(Inddata!C392="","",Inddata!C392)</f>
        <v/>
      </c>
      <c r="D386" s="4" t="str">
        <f>IF(Inddata!D392="","",Inddata!D392)</f>
        <v/>
      </c>
      <c r="E386" s="4" t="str">
        <f>IF(Inddata!E392="","",Inddata!E392)</f>
        <v/>
      </c>
      <c r="F386" s="4" t="str">
        <f>IF(Inddata!F392="","",Inddata!F392)</f>
        <v/>
      </c>
      <c r="G386" s="20" t="str">
        <f>IF(Inddata!G392=0,"",Inddata!G392)</f>
        <v/>
      </c>
      <c r="H386" s="9" t="str">
        <f>IF(Inddata!H392="","",Inddata!H392)</f>
        <v/>
      </c>
      <c r="I386" s="4" t="str">
        <f t="shared" si="15"/>
        <v>Nej</v>
      </c>
      <c r="J386" s="20" t="str">
        <f t="shared" si="16"/>
        <v/>
      </c>
      <c r="K386" s="9" t="str">
        <f t="shared" si="17"/>
        <v/>
      </c>
      <c r="L386" s="9" t="str">
        <f>IF(AND(I386="Ja",Inddata!I392=""),10,IF(I386="Ja",Inddata!I392,""))</f>
        <v/>
      </c>
      <c r="M386" s="21" t="str">
        <f>IF(AND(I386="Ja",Inddata!J392=""),2,IF(I386="Ja",Inddata!J392,""))</f>
        <v/>
      </c>
      <c r="N386" s="4" t="str">
        <f>IF(AND(I386="Ja",Inddata!K392=""),"Nej",IF(I386="Ja",Inddata!K392,""))</f>
        <v/>
      </c>
      <c r="O386" s="6" t="str">
        <f>IF(AND(I386="Ja",Inddata!L392=""),3.5,IF(I386="Ja",Inddata!L392,""))</f>
        <v/>
      </c>
      <c r="P386" s="6" t="str">
        <f>IF(AND(I386="Ja",Inddata!M392=""),0.5,IF(I386="Ja",Inddata!M392,""))</f>
        <v/>
      </c>
      <c r="Q386" s="21" t="str">
        <f>IF(AND(I386="Ja",Inddata!N392=""),2,IF(I386="Ja",Inddata!N392,""))</f>
        <v/>
      </c>
      <c r="R386" s="4" t="str">
        <f>IF(AND(I386="Ja",Inddata!O392=""),"Nej",IF(I386="Ja",Inddata!O392,""))</f>
        <v/>
      </c>
      <c r="S386" s="4" t="str">
        <f>IF(AND(I386="Ja",Inddata!P392=""),"Nej",IF(I386="Ja",Inddata!P392,""))</f>
        <v/>
      </c>
      <c r="T386" s="21" t="str">
        <f>IF(AND(I386="Ja",Inddata!Q392=""),0,IF(I386="Ja",Inddata!Q392,""))</f>
        <v/>
      </c>
      <c r="U386" s="22" t="str">
        <f>IF(AND(I386="Ja",Inddata!R392=""),80,IF(I386="Ja",Inddata!R392,""))</f>
        <v/>
      </c>
    </row>
    <row r="387" spans="1:21" x14ac:dyDescent="0.3">
      <c r="A387" s="4" t="str">
        <f>IF(Inddata!A393="","",Inddata!A393)</f>
        <v/>
      </c>
      <c r="B387" s="4" t="str">
        <f>IF(Inddata!B393="","",Inddata!B393)</f>
        <v/>
      </c>
      <c r="C387" s="4" t="str">
        <f>IF(Inddata!C393="","",Inddata!C393)</f>
        <v/>
      </c>
      <c r="D387" s="4" t="str">
        <f>IF(Inddata!D393="","",Inddata!D393)</f>
        <v/>
      </c>
      <c r="E387" s="4" t="str">
        <f>IF(Inddata!E393="","",Inddata!E393)</f>
        <v/>
      </c>
      <c r="F387" s="4" t="str">
        <f>IF(Inddata!F393="","",Inddata!F393)</f>
        <v/>
      </c>
      <c r="G387" s="20" t="str">
        <f>IF(Inddata!G393=0,"",Inddata!G393)</f>
        <v/>
      </c>
      <c r="H387" s="9" t="str">
        <f>IF(Inddata!H393="","",Inddata!H393)</f>
        <v/>
      </c>
      <c r="I387" s="4" t="str">
        <f t="shared" si="15"/>
        <v>Nej</v>
      </c>
      <c r="J387" s="20" t="str">
        <f t="shared" si="16"/>
        <v/>
      </c>
      <c r="K387" s="9" t="str">
        <f t="shared" si="17"/>
        <v/>
      </c>
      <c r="L387" s="9" t="str">
        <f>IF(AND(I387="Ja",Inddata!I393=""),10,IF(I387="Ja",Inddata!I393,""))</f>
        <v/>
      </c>
      <c r="M387" s="21" t="str">
        <f>IF(AND(I387="Ja",Inddata!J393=""),2,IF(I387="Ja",Inddata!J393,""))</f>
        <v/>
      </c>
      <c r="N387" s="4" t="str">
        <f>IF(AND(I387="Ja",Inddata!K393=""),"Nej",IF(I387="Ja",Inddata!K393,""))</f>
        <v/>
      </c>
      <c r="O387" s="6" t="str">
        <f>IF(AND(I387="Ja",Inddata!L393=""),3.5,IF(I387="Ja",Inddata!L393,""))</f>
        <v/>
      </c>
      <c r="P387" s="6" t="str">
        <f>IF(AND(I387="Ja",Inddata!M393=""),0.5,IF(I387="Ja",Inddata!M393,""))</f>
        <v/>
      </c>
      <c r="Q387" s="21" t="str">
        <f>IF(AND(I387="Ja",Inddata!N393=""),2,IF(I387="Ja",Inddata!N393,""))</f>
        <v/>
      </c>
      <c r="R387" s="4" t="str">
        <f>IF(AND(I387="Ja",Inddata!O393=""),"Nej",IF(I387="Ja",Inddata!O393,""))</f>
        <v/>
      </c>
      <c r="S387" s="4" t="str">
        <f>IF(AND(I387="Ja",Inddata!P393=""),"Nej",IF(I387="Ja",Inddata!P393,""))</f>
        <v/>
      </c>
      <c r="T387" s="21" t="str">
        <f>IF(AND(I387="Ja",Inddata!Q393=""),0,IF(I387="Ja",Inddata!Q393,""))</f>
        <v/>
      </c>
      <c r="U387" s="22" t="str">
        <f>IF(AND(I387="Ja",Inddata!R393=""),80,IF(I387="Ja",Inddata!R393,""))</f>
        <v/>
      </c>
    </row>
    <row r="388" spans="1:21" x14ac:dyDescent="0.3">
      <c r="A388" s="4" t="str">
        <f>IF(Inddata!A394="","",Inddata!A394)</f>
        <v/>
      </c>
      <c r="B388" s="4" t="str">
        <f>IF(Inddata!B394="","",Inddata!B394)</f>
        <v/>
      </c>
      <c r="C388" s="4" t="str">
        <f>IF(Inddata!C394="","",Inddata!C394)</f>
        <v/>
      </c>
      <c r="D388" s="4" t="str">
        <f>IF(Inddata!D394="","",Inddata!D394)</f>
        <v/>
      </c>
      <c r="E388" s="4" t="str">
        <f>IF(Inddata!E394="","",Inddata!E394)</f>
        <v/>
      </c>
      <c r="F388" s="4" t="str">
        <f>IF(Inddata!F394="","",Inddata!F394)</f>
        <v/>
      </c>
      <c r="G388" s="20" t="str">
        <f>IF(Inddata!G394=0,"",Inddata!G394)</f>
        <v/>
      </c>
      <c r="H388" s="9" t="str">
        <f>IF(Inddata!H394="","",Inddata!H394)</f>
        <v/>
      </c>
      <c r="I388" s="4" t="str">
        <f t="shared" si="15"/>
        <v>Nej</v>
      </c>
      <c r="J388" s="20" t="str">
        <f t="shared" si="16"/>
        <v/>
      </c>
      <c r="K388" s="9" t="str">
        <f t="shared" si="17"/>
        <v/>
      </c>
      <c r="L388" s="9" t="str">
        <f>IF(AND(I388="Ja",Inddata!I394=""),10,IF(I388="Ja",Inddata!I394,""))</f>
        <v/>
      </c>
      <c r="M388" s="21" t="str">
        <f>IF(AND(I388="Ja",Inddata!J394=""),2,IF(I388="Ja",Inddata!J394,""))</f>
        <v/>
      </c>
      <c r="N388" s="4" t="str">
        <f>IF(AND(I388="Ja",Inddata!K394=""),"Nej",IF(I388="Ja",Inddata!K394,""))</f>
        <v/>
      </c>
      <c r="O388" s="6" t="str">
        <f>IF(AND(I388="Ja",Inddata!L394=""),3.5,IF(I388="Ja",Inddata!L394,""))</f>
        <v/>
      </c>
      <c r="P388" s="6" t="str">
        <f>IF(AND(I388="Ja",Inddata!M394=""),0.5,IF(I388="Ja",Inddata!M394,""))</f>
        <v/>
      </c>
      <c r="Q388" s="21" t="str">
        <f>IF(AND(I388="Ja",Inddata!N394=""),2,IF(I388="Ja",Inddata!N394,""))</f>
        <v/>
      </c>
      <c r="R388" s="4" t="str">
        <f>IF(AND(I388="Ja",Inddata!O394=""),"Nej",IF(I388="Ja",Inddata!O394,""))</f>
        <v/>
      </c>
      <c r="S388" s="4" t="str">
        <f>IF(AND(I388="Ja",Inddata!P394=""),"Nej",IF(I388="Ja",Inddata!P394,""))</f>
        <v/>
      </c>
      <c r="T388" s="21" t="str">
        <f>IF(AND(I388="Ja",Inddata!Q394=""),0,IF(I388="Ja",Inddata!Q394,""))</f>
        <v/>
      </c>
      <c r="U388" s="22" t="str">
        <f>IF(AND(I388="Ja",Inddata!R394=""),80,IF(I388="Ja",Inddata!R394,""))</f>
        <v/>
      </c>
    </row>
    <row r="389" spans="1:21" x14ac:dyDescent="0.3">
      <c r="A389" s="4" t="str">
        <f>IF(Inddata!A395="","",Inddata!A395)</f>
        <v/>
      </c>
      <c r="B389" s="4" t="str">
        <f>IF(Inddata!B395="","",Inddata!B395)</f>
        <v/>
      </c>
      <c r="C389" s="4" t="str">
        <f>IF(Inddata!C395="","",Inddata!C395)</f>
        <v/>
      </c>
      <c r="D389" s="4" t="str">
        <f>IF(Inddata!D395="","",Inddata!D395)</f>
        <v/>
      </c>
      <c r="E389" s="4" t="str">
        <f>IF(Inddata!E395="","",Inddata!E395)</f>
        <v/>
      </c>
      <c r="F389" s="4" t="str">
        <f>IF(Inddata!F395="","",Inddata!F395)</f>
        <v/>
      </c>
      <c r="G389" s="20" t="str">
        <f>IF(Inddata!G395=0,"",Inddata!G395)</f>
        <v/>
      </c>
      <c r="H389" s="9" t="str">
        <f>IF(Inddata!H395="","",Inddata!H395)</f>
        <v/>
      </c>
      <c r="I389" s="4" t="str">
        <f t="shared" si="15"/>
        <v>Nej</v>
      </c>
      <c r="J389" s="20" t="str">
        <f t="shared" si="16"/>
        <v/>
      </c>
      <c r="K389" s="9" t="str">
        <f t="shared" si="17"/>
        <v/>
      </c>
      <c r="L389" s="9" t="str">
        <f>IF(AND(I389="Ja",Inddata!I395=""),10,IF(I389="Ja",Inddata!I395,""))</f>
        <v/>
      </c>
      <c r="M389" s="21" t="str">
        <f>IF(AND(I389="Ja",Inddata!J395=""),2,IF(I389="Ja",Inddata!J395,""))</f>
        <v/>
      </c>
      <c r="N389" s="4" t="str">
        <f>IF(AND(I389="Ja",Inddata!K395=""),"Nej",IF(I389="Ja",Inddata!K395,""))</f>
        <v/>
      </c>
      <c r="O389" s="6" t="str">
        <f>IF(AND(I389="Ja",Inddata!L395=""),3.5,IF(I389="Ja",Inddata!L395,""))</f>
        <v/>
      </c>
      <c r="P389" s="6" t="str">
        <f>IF(AND(I389="Ja",Inddata!M395=""),0.5,IF(I389="Ja",Inddata!M395,""))</f>
        <v/>
      </c>
      <c r="Q389" s="21" t="str">
        <f>IF(AND(I389="Ja",Inddata!N395=""),2,IF(I389="Ja",Inddata!N395,""))</f>
        <v/>
      </c>
      <c r="R389" s="4" t="str">
        <f>IF(AND(I389="Ja",Inddata!O395=""),"Nej",IF(I389="Ja",Inddata!O395,""))</f>
        <v/>
      </c>
      <c r="S389" s="4" t="str">
        <f>IF(AND(I389="Ja",Inddata!P395=""),"Nej",IF(I389="Ja",Inddata!P395,""))</f>
        <v/>
      </c>
      <c r="T389" s="21" t="str">
        <f>IF(AND(I389="Ja",Inddata!Q395=""),0,IF(I389="Ja",Inddata!Q395,""))</f>
        <v/>
      </c>
      <c r="U389" s="22" t="str">
        <f>IF(AND(I389="Ja",Inddata!R395=""),80,IF(I389="Ja",Inddata!R395,""))</f>
        <v/>
      </c>
    </row>
    <row r="390" spans="1:21" x14ac:dyDescent="0.3">
      <c r="A390" s="4" t="str">
        <f>IF(Inddata!A396="","",Inddata!A396)</f>
        <v/>
      </c>
      <c r="B390" s="4" t="str">
        <f>IF(Inddata!B396="","",Inddata!B396)</f>
        <v/>
      </c>
      <c r="C390" s="4" t="str">
        <f>IF(Inddata!C396="","",Inddata!C396)</f>
        <v/>
      </c>
      <c r="D390" s="4" t="str">
        <f>IF(Inddata!D396="","",Inddata!D396)</f>
        <v/>
      </c>
      <c r="E390" s="4" t="str">
        <f>IF(Inddata!E396="","",Inddata!E396)</f>
        <v/>
      </c>
      <c r="F390" s="4" t="str">
        <f>IF(Inddata!F396="","",Inddata!F396)</f>
        <v/>
      </c>
      <c r="G390" s="20" t="str">
        <f>IF(Inddata!G396=0,"",Inddata!G396)</f>
        <v/>
      </c>
      <c r="H390" s="9" t="str">
        <f>IF(Inddata!H396="","",Inddata!H396)</f>
        <v/>
      </c>
      <c r="I390" s="4" t="str">
        <f t="shared" si="15"/>
        <v>Nej</v>
      </c>
      <c r="J390" s="20" t="str">
        <f t="shared" si="16"/>
        <v/>
      </c>
      <c r="K390" s="9" t="str">
        <f t="shared" si="17"/>
        <v/>
      </c>
      <c r="L390" s="9" t="str">
        <f>IF(AND(I390="Ja",Inddata!I396=""),10,IF(I390="Ja",Inddata!I396,""))</f>
        <v/>
      </c>
      <c r="M390" s="21" t="str">
        <f>IF(AND(I390="Ja",Inddata!J396=""),2,IF(I390="Ja",Inddata!J396,""))</f>
        <v/>
      </c>
      <c r="N390" s="4" t="str">
        <f>IF(AND(I390="Ja",Inddata!K396=""),"Nej",IF(I390="Ja",Inddata!K396,""))</f>
        <v/>
      </c>
      <c r="O390" s="6" t="str">
        <f>IF(AND(I390="Ja",Inddata!L396=""),3.5,IF(I390="Ja",Inddata!L396,""))</f>
        <v/>
      </c>
      <c r="P390" s="6" t="str">
        <f>IF(AND(I390="Ja",Inddata!M396=""),0.5,IF(I390="Ja",Inddata!M396,""))</f>
        <v/>
      </c>
      <c r="Q390" s="21" t="str">
        <f>IF(AND(I390="Ja",Inddata!N396=""),2,IF(I390="Ja",Inddata!N396,""))</f>
        <v/>
      </c>
      <c r="R390" s="4" t="str">
        <f>IF(AND(I390="Ja",Inddata!O396=""),"Nej",IF(I390="Ja",Inddata!O396,""))</f>
        <v/>
      </c>
      <c r="S390" s="4" t="str">
        <f>IF(AND(I390="Ja",Inddata!P396=""),"Nej",IF(I390="Ja",Inddata!P396,""))</f>
        <v/>
      </c>
      <c r="T390" s="21" t="str">
        <f>IF(AND(I390="Ja",Inddata!Q396=""),0,IF(I390="Ja",Inddata!Q396,""))</f>
        <v/>
      </c>
      <c r="U390" s="22" t="str">
        <f>IF(AND(I390="Ja",Inddata!R396=""),80,IF(I390="Ja",Inddata!R396,""))</f>
        <v/>
      </c>
    </row>
    <row r="391" spans="1:21" x14ac:dyDescent="0.3">
      <c r="A391" s="4" t="str">
        <f>IF(Inddata!A397="","",Inddata!A397)</f>
        <v/>
      </c>
      <c r="B391" s="4" t="str">
        <f>IF(Inddata!B397="","",Inddata!B397)</f>
        <v/>
      </c>
      <c r="C391" s="4" t="str">
        <f>IF(Inddata!C397="","",Inddata!C397)</f>
        <v/>
      </c>
      <c r="D391" s="4" t="str">
        <f>IF(Inddata!D397="","",Inddata!D397)</f>
        <v/>
      </c>
      <c r="E391" s="4" t="str">
        <f>IF(Inddata!E397="","",Inddata!E397)</f>
        <v/>
      </c>
      <c r="F391" s="4" t="str">
        <f>IF(Inddata!F397="","",Inddata!F397)</f>
        <v/>
      </c>
      <c r="G391" s="20" t="str">
        <f>IF(Inddata!G397=0,"",Inddata!G397)</f>
        <v/>
      </c>
      <c r="H391" s="9" t="str">
        <f>IF(Inddata!H397="","",Inddata!H397)</f>
        <v/>
      </c>
      <c r="I391" s="4" t="str">
        <f t="shared" ref="I391:I454" si="18">IF(AND(G391&gt;0,G391&lt;100,H391&gt;0.5,H391&lt;50000.5),"Ja","Nej")</f>
        <v>Nej</v>
      </c>
      <c r="J391" s="20" t="str">
        <f t="shared" ref="J391:J454" si="19">IF(I391="Ja",G391,"")</f>
        <v/>
      </c>
      <c r="K391" s="9" t="str">
        <f t="shared" ref="K391:K454" si="20">IF(I391="Ja",H391,"")</f>
        <v/>
      </c>
      <c r="L391" s="9" t="str">
        <f>IF(AND(I391="Ja",Inddata!I397=""),10,IF(I391="Ja",Inddata!I397,""))</f>
        <v/>
      </c>
      <c r="M391" s="21" t="str">
        <f>IF(AND(I391="Ja",Inddata!J397=""),2,IF(I391="Ja",Inddata!J397,""))</f>
        <v/>
      </c>
      <c r="N391" s="4" t="str">
        <f>IF(AND(I391="Ja",Inddata!K397=""),"Nej",IF(I391="Ja",Inddata!K397,""))</f>
        <v/>
      </c>
      <c r="O391" s="6" t="str">
        <f>IF(AND(I391="Ja",Inddata!L397=""),3.5,IF(I391="Ja",Inddata!L397,""))</f>
        <v/>
      </c>
      <c r="P391" s="6" t="str">
        <f>IF(AND(I391="Ja",Inddata!M397=""),0.5,IF(I391="Ja",Inddata!M397,""))</f>
        <v/>
      </c>
      <c r="Q391" s="21" t="str">
        <f>IF(AND(I391="Ja",Inddata!N397=""),2,IF(I391="Ja",Inddata!N397,""))</f>
        <v/>
      </c>
      <c r="R391" s="4" t="str">
        <f>IF(AND(I391="Ja",Inddata!O397=""),"Nej",IF(I391="Ja",Inddata!O397,""))</f>
        <v/>
      </c>
      <c r="S391" s="4" t="str">
        <f>IF(AND(I391="Ja",Inddata!P397=""),"Nej",IF(I391="Ja",Inddata!P397,""))</f>
        <v/>
      </c>
      <c r="T391" s="21" t="str">
        <f>IF(AND(I391="Ja",Inddata!Q397=""),0,IF(I391="Ja",Inddata!Q397,""))</f>
        <v/>
      </c>
      <c r="U391" s="22" t="str">
        <f>IF(AND(I391="Ja",Inddata!R397=""),80,IF(I391="Ja",Inddata!R397,""))</f>
        <v/>
      </c>
    </row>
    <row r="392" spans="1:21" x14ac:dyDescent="0.3">
      <c r="A392" s="4" t="str">
        <f>IF(Inddata!A398="","",Inddata!A398)</f>
        <v/>
      </c>
      <c r="B392" s="4" t="str">
        <f>IF(Inddata!B398="","",Inddata!B398)</f>
        <v/>
      </c>
      <c r="C392" s="4" t="str">
        <f>IF(Inddata!C398="","",Inddata!C398)</f>
        <v/>
      </c>
      <c r="D392" s="4" t="str">
        <f>IF(Inddata!D398="","",Inddata!D398)</f>
        <v/>
      </c>
      <c r="E392" s="4" t="str">
        <f>IF(Inddata!E398="","",Inddata!E398)</f>
        <v/>
      </c>
      <c r="F392" s="4" t="str">
        <f>IF(Inddata!F398="","",Inddata!F398)</f>
        <v/>
      </c>
      <c r="G392" s="20" t="str">
        <f>IF(Inddata!G398=0,"",Inddata!G398)</f>
        <v/>
      </c>
      <c r="H392" s="9" t="str">
        <f>IF(Inddata!H398="","",Inddata!H398)</f>
        <v/>
      </c>
      <c r="I392" s="4" t="str">
        <f t="shared" si="18"/>
        <v>Nej</v>
      </c>
      <c r="J392" s="20" t="str">
        <f t="shared" si="19"/>
        <v/>
      </c>
      <c r="K392" s="9" t="str">
        <f t="shared" si="20"/>
        <v/>
      </c>
      <c r="L392" s="9" t="str">
        <f>IF(AND(I392="Ja",Inddata!I398=""),10,IF(I392="Ja",Inddata!I398,""))</f>
        <v/>
      </c>
      <c r="M392" s="21" t="str">
        <f>IF(AND(I392="Ja",Inddata!J398=""),2,IF(I392="Ja",Inddata!J398,""))</f>
        <v/>
      </c>
      <c r="N392" s="4" t="str">
        <f>IF(AND(I392="Ja",Inddata!K398=""),"Nej",IF(I392="Ja",Inddata!K398,""))</f>
        <v/>
      </c>
      <c r="O392" s="6" t="str">
        <f>IF(AND(I392="Ja",Inddata!L398=""),3.5,IF(I392="Ja",Inddata!L398,""))</f>
        <v/>
      </c>
      <c r="P392" s="6" t="str">
        <f>IF(AND(I392="Ja",Inddata!M398=""),0.5,IF(I392="Ja",Inddata!M398,""))</f>
        <v/>
      </c>
      <c r="Q392" s="21" t="str">
        <f>IF(AND(I392="Ja",Inddata!N398=""),2,IF(I392="Ja",Inddata!N398,""))</f>
        <v/>
      </c>
      <c r="R392" s="4" t="str">
        <f>IF(AND(I392="Ja",Inddata!O398=""),"Nej",IF(I392="Ja",Inddata!O398,""))</f>
        <v/>
      </c>
      <c r="S392" s="4" t="str">
        <f>IF(AND(I392="Ja",Inddata!P398=""),"Nej",IF(I392="Ja",Inddata!P398,""))</f>
        <v/>
      </c>
      <c r="T392" s="21" t="str">
        <f>IF(AND(I392="Ja",Inddata!Q398=""),0,IF(I392="Ja",Inddata!Q398,""))</f>
        <v/>
      </c>
      <c r="U392" s="22" t="str">
        <f>IF(AND(I392="Ja",Inddata!R398=""),80,IF(I392="Ja",Inddata!R398,""))</f>
        <v/>
      </c>
    </row>
    <row r="393" spans="1:21" x14ac:dyDescent="0.3">
      <c r="A393" s="4" t="str">
        <f>IF(Inddata!A399="","",Inddata!A399)</f>
        <v/>
      </c>
      <c r="B393" s="4" t="str">
        <f>IF(Inddata!B399="","",Inddata!B399)</f>
        <v/>
      </c>
      <c r="C393" s="4" t="str">
        <f>IF(Inddata!C399="","",Inddata!C399)</f>
        <v/>
      </c>
      <c r="D393" s="4" t="str">
        <f>IF(Inddata!D399="","",Inddata!D399)</f>
        <v/>
      </c>
      <c r="E393" s="4" t="str">
        <f>IF(Inddata!E399="","",Inddata!E399)</f>
        <v/>
      </c>
      <c r="F393" s="4" t="str">
        <f>IF(Inddata!F399="","",Inddata!F399)</f>
        <v/>
      </c>
      <c r="G393" s="20" t="str">
        <f>IF(Inddata!G399=0,"",Inddata!G399)</f>
        <v/>
      </c>
      <c r="H393" s="9" t="str">
        <f>IF(Inddata!H399="","",Inddata!H399)</f>
        <v/>
      </c>
      <c r="I393" s="4" t="str">
        <f t="shared" si="18"/>
        <v>Nej</v>
      </c>
      <c r="J393" s="20" t="str">
        <f t="shared" si="19"/>
        <v/>
      </c>
      <c r="K393" s="9" t="str">
        <f t="shared" si="20"/>
        <v/>
      </c>
      <c r="L393" s="9" t="str">
        <f>IF(AND(I393="Ja",Inddata!I399=""),10,IF(I393="Ja",Inddata!I399,""))</f>
        <v/>
      </c>
      <c r="M393" s="21" t="str">
        <f>IF(AND(I393="Ja",Inddata!J399=""),2,IF(I393="Ja",Inddata!J399,""))</f>
        <v/>
      </c>
      <c r="N393" s="4" t="str">
        <f>IF(AND(I393="Ja",Inddata!K399=""),"Nej",IF(I393="Ja",Inddata!K399,""))</f>
        <v/>
      </c>
      <c r="O393" s="6" t="str">
        <f>IF(AND(I393="Ja",Inddata!L399=""),3.5,IF(I393="Ja",Inddata!L399,""))</f>
        <v/>
      </c>
      <c r="P393" s="6" t="str">
        <f>IF(AND(I393="Ja",Inddata!M399=""),0.5,IF(I393="Ja",Inddata!M399,""))</f>
        <v/>
      </c>
      <c r="Q393" s="21" t="str">
        <f>IF(AND(I393="Ja",Inddata!N399=""),2,IF(I393="Ja",Inddata!N399,""))</f>
        <v/>
      </c>
      <c r="R393" s="4" t="str">
        <f>IF(AND(I393="Ja",Inddata!O399=""),"Nej",IF(I393="Ja",Inddata!O399,""))</f>
        <v/>
      </c>
      <c r="S393" s="4" t="str">
        <f>IF(AND(I393="Ja",Inddata!P399=""),"Nej",IF(I393="Ja",Inddata!P399,""))</f>
        <v/>
      </c>
      <c r="T393" s="21" t="str">
        <f>IF(AND(I393="Ja",Inddata!Q399=""),0,IF(I393="Ja",Inddata!Q399,""))</f>
        <v/>
      </c>
      <c r="U393" s="22" t="str">
        <f>IF(AND(I393="Ja",Inddata!R399=""),80,IF(I393="Ja",Inddata!R399,""))</f>
        <v/>
      </c>
    </row>
    <row r="394" spans="1:21" x14ac:dyDescent="0.3">
      <c r="A394" s="4" t="str">
        <f>IF(Inddata!A400="","",Inddata!A400)</f>
        <v/>
      </c>
      <c r="B394" s="4" t="str">
        <f>IF(Inddata!B400="","",Inddata!B400)</f>
        <v/>
      </c>
      <c r="C394" s="4" t="str">
        <f>IF(Inddata!C400="","",Inddata!C400)</f>
        <v/>
      </c>
      <c r="D394" s="4" t="str">
        <f>IF(Inddata!D400="","",Inddata!D400)</f>
        <v/>
      </c>
      <c r="E394" s="4" t="str">
        <f>IF(Inddata!E400="","",Inddata!E400)</f>
        <v/>
      </c>
      <c r="F394" s="4" t="str">
        <f>IF(Inddata!F400="","",Inddata!F400)</f>
        <v/>
      </c>
      <c r="G394" s="20" t="str">
        <f>IF(Inddata!G400=0,"",Inddata!G400)</f>
        <v/>
      </c>
      <c r="H394" s="9" t="str">
        <f>IF(Inddata!H400="","",Inddata!H400)</f>
        <v/>
      </c>
      <c r="I394" s="4" t="str">
        <f t="shared" si="18"/>
        <v>Nej</v>
      </c>
      <c r="J394" s="20" t="str">
        <f t="shared" si="19"/>
        <v/>
      </c>
      <c r="K394" s="9" t="str">
        <f t="shared" si="20"/>
        <v/>
      </c>
      <c r="L394" s="9" t="str">
        <f>IF(AND(I394="Ja",Inddata!I400=""),10,IF(I394="Ja",Inddata!I400,""))</f>
        <v/>
      </c>
      <c r="M394" s="21" t="str">
        <f>IF(AND(I394="Ja",Inddata!J400=""),2,IF(I394="Ja",Inddata!J400,""))</f>
        <v/>
      </c>
      <c r="N394" s="4" t="str">
        <f>IF(AND(I394="Ja",Inddata!K400=""),"Nej",IF(I394="Ja",Inddata!K400,""))</f>
        <v/>
      </c>
      <c r="O394" s="6" t="str">
        <f>IF(AND(I394="Ja",Inddata!L400=""),3.5,IF(I394="Ja",Inddata!L400,""))</f>
        <v/>
      </c>
      <c r="P394" s="6" t="str">
        <f>IF(AND(I394="Ja",Inddata!M400=""),0.5,IF(I394="Ja",Inddata!M400,""))</f>
        <v/>
      </c>
      <c r="Q394" s="21" t="str">
        <f>IF(AND(I394="Ja",Inddata!N400=""),2,IF(I394="Ja",Inddata!N400,""))</f>
        <v/>
      </c>
      <c r="R394" s="4" t="str">
        <f>IF(AND(I394="Ja",Inddata!O400=""),"Nej",IF(I394="Ja",Inddata!O400,""))</f>
        <v/>
      </c>
      <c r="S394" s="4" t="str">
        <f>IF(AND(I394="Ja",Inddata!P400=""),"Nej",IF(I394="Ja",Inddata!P400,""))</f>
        <v/>
      </c>
      <c r="T394" s="21" t="str">
        <f>IF(AND(I394="Ja",Inddata!Q400=""),0,IF(I394="Ja",Inddata!Q400,""))</f>
        <v/>
      </c>
      <c r="U394" s="22" t="str">
        <f>IF(AND(I394="Ja",Inddata!R400=""),80,IF(I394="Ja",Inddata!R400,""))</f>
        <v/>
      </c>
    </row>
    <row r="395" spans="1:21" x14ac:dyDescent="0.3">
      <c r="A395" s="4" t="str">
        <f>IF(Inddata!A401="","",Inddata!A401)</f>
        <v/>
      </c>
      <c r="B395" s="4" t="str">
        <f>IF(Inddata!B401="","",Inddata!B401)</f>
        <v/>
      </c>
      <c r="C395" s="4" t="str">
        <f>IF(Inddata!C401="","",Inddata!C401)</f>
        <v/>
      </c>
      <c r="D395" s="4" t="str">
        <f>IF(Inddata!D401="","",Inddata!D401)</f>
        <v/>
      </c>
      <c r="E395" s="4" t="str">
        <f>IF(Inddata!E401="","",Inddata!E401)</f>
        <v/>
      </c>
      <c r="F395" s="4" t="str">
        <f>IF(Inddata!F401="","",Inddata!F401)</f>
        <v/>
      </c>
      <c r="G395" s="20" t="str">
        <f>IF(Inddata!G401=0,"",Inddata!G401)</f>
        <v/>
      </c>
      <c r="H395" s="9" t="str">
        <f>IF(Inddata!H401="","",Inddata!H401)</f>
        <v/>
      </c>
      <c r="I395" s="4" t="str">
        <f t="shared" si="18"/>
        <v>Nej</v>
      </c>
      <c r="J395" s="20" t="str">
        <f t="shared" si="19"/>
        <v/>
      </c>
      <c r="K395" s="9" t="str">
        <f t="shared" si="20"/>
        <v/>
      </c>
      <c r="L395" s="9" t="str">
        <f>IF(AND(I395="Ja",Inddata!I401=""),10,IF(I395="Ja",Inddata!I401,""))</f>
        <v/>
      </c>
      <c r="M395" s="21" t="str">
        <f>IF(AND(I395="Ja",Inddata!J401=""),2,IF(I395="Ja",Inddata!J401,""))</f>
        <v/>
      </c>
      <c r="N395" s="4" t="str">
        <f>IF(AND(I395="Ja",Inddata!K401=""),"Nej",IF(I395="Ja",Inddata!K401,""))</f>
        <v/>
      </c>
      <c r="O395" s="6" t="str">
        <f>IF(AND(I395="Ja",Inddata!L401=""),3.5,IF(I395="Ja",Inddata!L401,""))</f>
        <v/>
      </c>
      <c r="P395" s="6" t="str">
        <f>IF(AND(I395="Ja",Inddata!M401=""),0.5,IF(I395="Ja",Inddata!M401,""))</f>
        <v/>
      </c>
      <c r="Q395" s="21" t="str">
        <f>IF(AND(I395="Ja",Inddata!N401=""),2,IF(I395="Ja",Inddata!N401,""))</f>
        <v/>
      </c>
      <c r="R395" s="4" t="str">
        <f>IF(AND(I395="Ja",Inddata!O401=""),"Nej",IF(I395="Ja",Inddata!O401,""))</f>
        <v/>
      </c>
      <c r="S395" s="4" t="str">
        <f>IF(AND(I395="Ja",Inddata!P401=""),"Nej",IF(I395="Ja",Inddata!P401,""))</f>
        <v/>
      </c>
      <c r="T395" s="21" t="str">
        <f>IF(AND(I395="Ja",Inddata!Q401=""),0,IF(I395="Ja",Inddata!Q401,""))</f>
        <v/>
      </c>
      <c r="U395" s="22" t="str">
        <f>IF(AND(I395="Ja",Inddata!R401=""),80,IF(I395="Ja",Inddata!R401,""))</f>
        <v/>
      </c>
    </row>
    <row r="396" spans="1:21" x14ac:dyDescent="0.3">
      <c r="A396" s="4" t="str">
        <f>IF(Inddata!A402="","",Inddata!A402)</f>
        <v/>
      </c>
      <c r="B396" s="4" t="str">
        <f>IF(Inddata!B402="","",Inddata!B402)</f>
        <v/>
      </c>
      <c r="C396" s="4" t="str">
        <f>IF(Inddata!C402="","",Inddata!C402)</f>
        <v/>
      </c>
      <c r="D396" s="4" t="str">
        <f>IF(Inddata!D402="","",Inddata!D402)</f>
        <v/>
      </c>
      <c r="E396" s="4" t="str">
        <f>IF(Inddata!E402="","",Inddata!E402)</f>
        <v/>
      </c>
      <c r="F396" s="4" t="str">
        <f>IF(Inddata!F402="","",Inddata!F402)</f>
        <v/>
      </c>
      <c r="G396" s="20" t="str">
        <f>IF(Inddata!G402=0,"",Inddata!G402)</f>
        <v/>
      </c>
      <c r="H396" s="9" t="str">
        <f>IF(Inddata!H402="","",Inddata!H402)</f>
        <v/>
      </c>
      <c r="I396" s="4" t="str">
        <f t="shared" si="18"/>
        <v>Nej</v>
      </c>
      <c r="J396" s="20" t="str">
        <f t="shared" si="19"/>
        <v/>
      </c>
      <c r="K396" s="9" t="str">
        <f t="shared" si="20"/>
        <v/>
      </c>
      <c r="L396" s="9" t="str">
        <f>IF(AND(I396="Ja",Inddata!I402=""),10,IF(I396="Ja",Inddata!I402,""))</f>
        <v/>
      </c>
      <c r="M396" s="21" t="str">
        <f>IF(AND(I396="Ja",Inddata!J402=""),2,IF(I396="Ja",Inddata!J402,""))</f>
        <v/>
      </c>
      <c r="N396" s="4" t="str">
        <f>IF(AND(I396="Ja",Inddata!K402=""),"Nej",IF(I396="Ja",Inddata!K402,""))</f>
        <v/>
      </c>
      <c r="O396" s="6" t="str">
        <f>IF(AND(I396="Ja",Inddata!L402=""),3.5,IF(I396="Ja",Inddata!L402,""))</f>
        <v/>
      </c>
      <c r="P396" s="6" t="str">
        <f>IF(AND(I396="Ja",Inddata!M402=""),0.5,IF(I396="Ja",Inddata!M402,""))</f>
        <v/>
      </c>
      <c r="Q396" s="21" t="str">
        <f>IF(AND(I396="Ja",Inddata!N402=""),2,IF(I396="Ja",Inddata!N402,""))</f>
        <v/>
      </c>
      <c r="R396" s="4" t="str">
        <f>IF(AND(I396="Ja",Inddata!O402=""),"Nej",IF(I396="Ja",Inddata!O402,""))</f>
        <v/>
      </c>
      <c r="S396" s="4" t="str">
        <f>IF(AND(I396="Ja",Inddata!P402=""),"Nej",IF(I396="Ja",Inddata!P402,""))</f>
        <v/>
      </c>
      <c r="T396" s="21" t="str">
        <f>IF(AND(I396="Ja",Inddata!Q402=""),0,IF(I396="Ja",Inddata!Q402,""))</f>
        <v/>
      </c>
      <c r="U396" s="22" t="str">
        <f>IF(AND(I396="Ja",Inddata!R402=""),80,IF(I396="Ja",Inddata!R402,""))</f>
        <v/>
      </c>
    </row>
    <row r="397" spans="1:21" x14ac:dyDescent="0.3">
      <c r="A397" s="4" t="str">
        <f>IF(Inddata!A403="","",Inddata!A403)</f>
        <v/>
      </c>
      <c r="B397" s="4" t="str">
        <f>IF(Inddata!B403="","",Inddata!B403)</f>
        <v/>
      </c>
      <c r="C397" s="4" t="str">
        <f>IF(Inddata!C403="","",Inddata!C403)</f>
        <v/>
      </c>
      <c r="D397" s="4" t="str">
        <f>IF(Inddata!D403="","",Inddata!D403)</f>
        <v/>
      </c>
      <c r="E397" s="4" t="str">
        <f>IF(Inddata!E403="","",Inddata!E403)</f>
        <v/>
      </c>
      <c r="F397" s="4" t="str">
        <f>IF(Inddata!F403="","",Inddata!F403)</f>
        <v/>
      </c>
      <c r="G397" s="20" t="str">
        <f>IF(Inddata!G403=0,"",Inddata!G403)</f>
        <v/>
      </c>
      <c r="H397" s="9" t="str">
        <f>IF(Inddata!H403="","",Inddata!H403)</f>
        <v/>
      </c>
      <c r="I397" s="4" t="str">
        <f t="shared" si="18"/>
        <v>Nej</v>
      </c>
      <c r="J397" s="20" t="str">
        <f t="shared" si="19"/>
        <v/>
      </c>
      <c r="K397" s="9" t="str">
        <f t="shared" si="20"/>
        <v/>
      </c>
      <c r="L397" s="9" t="str">
        <f>IF(AND(I397="Ja",Inddata!I403=""),10,IF(I397="Ja",Inddata!I403,""))</f>
        <v/>
      </c>
      <c r="M397" s="21" t="str">
        <f>IF(AND(I397="Ja",Inddata!J403=""),2,IF(I397="Ja",Inddata!J403,""))</f>
        <v/>
      </c>
      <c r="N397" s="4" t="str">
        <f>IF(AND(I397="Ja",Inddata!K403=""),"Nej",IF(I397="Ja",Inddata!K403,""))</f>
        <v/>
      </c>
      <c r="O397" s="6" t="str">
        <f>IF(AND(I397="Ja",Inddata!L403=""),3.5,IF(I397="Ja",Inddata!L403,""))</f>
        <v/>
      </c>
      <c r="P397" s="6" t="str">
        <f>IF(AND(I397="Ja",Inddata!M403=""),0.5,IF(I397="Ja",Inddata!M403,""))</f>
        <v/>
      </c>
      <c r="Q397" s="21" t="str">
        <f>IF(AND(I397="Ja",Inddata!N403=""),2,IF(I397="Ja",Inddata!N403,""))</f>
        <v/>
      </c>
      <c r="R397" s="4" t="str">
        <f>IF(AND(I397="Ja",Inddata!O403=""),"Nej",IF(I397="Ja",Inddata!O403,""))</f>
        <v/>
      </c>
      <c r="S397" s="4" t="str">
        <f>IF(AND(I397="Ja",Inddata!P403=""),"Nej",IF(I397="Ja",Inddata!P403,""))</f>
        <v/>
      </c>
      <c r="T397" s="21" t="str">
        <f>IF(AND(I397="Ja",Inddata!Q403=""),0,IF(I397="Ja",Inddata!Q403,""))</f>
        <v/>
      </c>
      <c r="U397" s="22" t="str">
        <f>IF(AND(I397="Ja",Inddata!R403=""),80,IF(I397="Ja",Inddata!R403,""))</f>
        <v/>
      </c>
    </row>
    <row r="398" spans="1:21" x14ac:dyDescent="0.3">
      <c r="A398" s="4" t="str">
        <f>IF(Inddata!A404="","",Inddata!A404)</f>
        <v/>
      </c>
      <c r="B398" s="4" t="str">
        <f>IF(Inddata!B404="","",Inddata!B404)</f>
        <v/>
      </c>
      <c r="C398" s="4" t="str">
        <f>IF(Inddata!C404="","",Inddata!C404)</f>
        <v/>
      </c>
      <c r="D398" s="4" t="str">
        <f>IF(Inddata!D404="","",Inddata!D404)</f>
        <v/>
      </c>
      <c r="E398" s="4" t="str">
        <f>IF(Inddata!E404="","",Inddata!E404)</f>
        <v/>
      </c>
      <c r="F398" s="4" t="str">
        <f>IF(Inddata!F404="","",Inddata!F404)</f>
        <v/>
      </c>
      <c r="G398" s="20" t="str">
        <f>IF(Inddata!G404=0,"",Inddata!G404)</f>
        <v/>
      </c>
      <c r="H398" s="9" t="str">
        <f>IF(Inddata!H404="","",Inddata!H404)</f>
        <v/>
      </c>
      <c r="I398" s="4" t="str">
        <f t="shared" si="18"/>
        <v>Nej</v>
      </c>
      <c r="J398" s="20" t="str">
        <f t="shared" si="19"/>
        <v/>
      </c>
      <c r="K398" s="9" t="str">
        <f t="shared" si="20"/>
        <v/>
      </c>
      <c r="L398" s="9" t="str">
        <f>IF(AND(I398="Ja",Inddata!I404=""),10,IF(I398="Ja",Inddata!I404,""))</f>
        <v/>
      </c>
      <c r="M398" s="21" t="str">
        <f>IF(AND(I398="Ja",Inddata!J404=""),2,IF(I398="Ja",Inddata!J404,""))</f>
        <v/>
      </c>
      <c r="N398" s="4" t="str">
        <f>IF(AND(I398="Ja",Inddata!K404=""),"Nej",IF(I398="Ja",Inddata!K404,""))</f>
        <v/>
      </c>
      <c r="O398" s="6" t="str">
        <f>IF(AND(I398="Ja",Inddata!L404=""),3.5,IF(I398="Ja",Inddata!L404,""))</f>
        <v/>
      </c>
      <c r="P398" s="6" t="str">
        <f>IF(AND(I398="Ja",Inddata!M404=""),0.5,IF(I398="Ja",Inddata!M404,""))</f>
        <v/>
      </c>
      <c r="Q398" s="21" t="str">
        <f>IF(AND(I398="Ja",Inddata!N404=""),2,IF(I398="Ja",Inddata!N404,""))</f>
        <v/>
      </c>
      <c r="R398" s="4" t="str">
        <f>IF(AND(I398="Ja",Inddata!O404=""),"Nej",IF(I398="Ja",Inddata!O404,""))</f>
        <v/>
      </c>
      <c r="S398" s="4" t="str">
        <f>IF(AND(I398="Ja",Inddata!P404=""),"Nej",IF(I398="Ja",Inddata!P404,""))</f>
        <v/>
      </c>
      <c r="T398" s="21" t="str">
        <f>IF(AND(I398="Ja",Inddata!Q404=""),0,IF(I398="Ja",Inddata!Q404,""))</f>
        <v/>
      </c>
      <c r="U398" s="22" t="str">
        <f>IF(AND(I398="Ja",Inddata!R404=""),80,IF(I398="Ja",Inddata!R404,""))</f>
        <v/>
      </c>
    </row>
    <row r="399" spans="1:21" x14ac:dyDescent="0.3">
      <c r="A399" s="4" t="str">
        <f>IF(Inddata!A405="","",Inddata!A405)</f>
        <v/>
      </c>
      <c r="B399" s="4" t="str">
        <f>IF(Inddata!B405="","",Inddata!B405)</f>
        <v/>
      </c>
      <c r="C399" s="4" t="str">
        <f>IF(Inddata!C405="","",Inddata!C405)</f>
        <v/>
      </c>
      <c r="D399" s="4" t="str">
        <f>IF(Inddata!D405="","",Inddata!D405)</f>
        <v/>
      </c>
      <c r="E399" s="4" t="str">
        <f>IF(Inddata!E405="","",Inddata!E405)</f>
        <v/>
      </c>
      <c r="F399" s="4" t="str">
        <f>IF(Inddata!F405="","",Inddata!F405)</f>
        <v/>
      </c>
      <c r="G399" s="20" t="str">
        <f>IF(Inddata!G405=0,"",Inddata!G405)</f>
        <v/>
      </c>
      <c r="H399" s="9" t="str">
        <f>IF(Inddata!H405="","",Inddata!H405)</f>
        <v/>
      </c>
      <c r="I399" s="4" t="str">
        <f t="shared" si="18"/>
        <v>Nej</v>
      </c>
      <c r="J399" s="20" t="str">
        <f t="shared" si="19"/>
        <v/>
      </c>
      <c r="K399" s="9" t="str">
        <f t="shared" si="20"/>
        <v/>
      </c>
      <c r="L399" s="9" t="str">
        <f>IF(AND(I399="Ja",Inddata!I405=""),10,IF(I399="Ja",Inddata!I405,""))</f>
        <v/>
      </c>
      <c r="M399" s="21" t="str">
        <f>IF(AND(I399="Ja",Inddata!J405=""),2,IF(I399="Ja",Inddata!J405,""))</f>
        <v/>
      </c>
      <c r="N399" s="4" t="str">
        <f>IF(AND(I399="Ja",Inddata!K405=""),"Nej",IF(I399="Ja",Inddata!K405,""))</f>
        <v/>
      </c>
      <c r="O399" s="6" t="str">
        <f>IF(AND(I399="Ja",Inddata!L405=""),3.5,IF(I399="Ja",Inddata!L405,""))</f>
        <v/>
      </c>
      <c r="P399" s="6" t="str">
        <f>IF(AND(I399="Ja",Inddata!M405=""),0.5,IF(I399="Ja",Inddata!M405,""))</f>
        <v/>
      </c>
      <c r="Q399" s="21" t="str">
        <f>IF(AND(I399="Ja",Inddata!N405=""),2,IF(I399="Ja",Inddata!N405,""))</f>
        <v/>
      </c>
      <c r="R399" s="4" t="str">
        <f>IF(AND(I399="Ja",Inddata!O405=""),"Nej",IF(I399="Ja",Inddata!O405,""))</f>
        <v/>
      </c>
      <c r="S399" s="4" t="str">
        <f>IF(AND(I399="Ja",Inddata!P405=""),"Nej",IF(I399="Ja",Inddata!P405,""))</f>
        <v/>
      </c>
      <c r="T399" s="21" t="str">
        <f>IF(AND(I399="Ja",Inddata!Q405=""),0,IF(I399="Ja",Inddata!Q405,""))</f>
        <v/>
      </c>
      <c r="U399" s="22" t="str">
        <f>IF(AND(I399="Ja",Inddata!R405=""),80,IF(I399="Ja",Inddata!R405,""))</f>
        <v/>
      </c>
    </row>
    <row r="400" spans="1:21" x14ac:dyDescent="0.3">
      <c r="A400" s="4" t="str">
        <f>IF(Inddata!A406="","",Inddata!A406)</f>
        <v/>
      </c>
      <c r="B400" s="4" t="str">
        <f>IF(Inddata!B406="","",Inddata!B406)</f>
        <v/>
      </c>
      <c r="C400" s="4" t="str">
        <f>IF(Inddata!C406="","",Inddata!C406)</f>
        <v/>
      </c>
      <c r="D400" s="4" t="str">
        <f>IF(Inddata!D406="","",Inddata!D406)</f>
        <v/>
      </c>
      <c r="E400" s="4" t="str">
        <f>IF(Inddata!E406="","",Inddata!E406)</f>
        <v/>
      </c>
      <c r="F400" s="4" t="str">
        <f>IF(Inddata!F406="","",Inddata!F406)</f>
        <v/>
      </c>
      <c r="G400" s="20" t="str">
        <f>IF(Inddata!G406=0,"",Inddata!G406)</f>
        <v/>
      </c>
      <c r="H400" s="9" t="str">
        <f>IF(Inddata!H406="","",Inddata!H406)</f>
        <v/>
      </c>
      <c r="I400" s="4" t="str">
        <f t="shared" si="18"/>
        <v>Nej</v>
      </c>
      <c r="J400" s="20" t="str">
        <f t="shared" si="19"/>
        <v/>
      </c>
      <c r="K400" s="9" t="str">
        <f t="shared" si="20"/>
        <v/>
      </c>
      <c r="L400" s="9" t="str">
        <f>IF(AND(I400="Ja",Inddata!I406=""),10,IF(I400="Ja",Inddata!I406,""))</f>
        <v/>
      </c>
      <c r="M400" s="21" t="str">
        <f>IF(AND(I400="Ja",Inddata!J406=""),2,IF(I400="Ja",Inddata!J406,""))</f>
        <v/>
      </c>
      <c r="N400" s="4" t="str">
        <f>IF(AND(I400="Ja",Inddata!K406=""),"Nej",IF(I400="Ja",Inddata!K406,""))</f>
        <v/>
      </c>
      <c r="O400" s="6" t="str">
        <f>IF(AND(I400="Ja",Inddata!L406=""),3.5,IF(I400="Ja",Inddata!L406,""))</f>
        <v/>
      </c>
      <c r="P400" s="6" t="str">
        <f>IF(AND(I400="Ja",Inddata!M406=""),0.5,IF(I400="Ja",Inddata!M406,""))</f>
        <v/>
      </c>
      <c r="Q400" s="21" t="str">
        <f>IF(AND(I400="Ja",Inddata!N406=""),2,IF(I400="Ja",Inddata!N406,""))</f>
        <v/>
      </c>
      <c r="R400" s="4" t="str">
        <f>IF(AND(I400="Ja",Inddata!O406=""),"Nej",IF(I400="Ja",Inddata!O406,""))</f>
        <v/>
      </c>
      <c r="S400" s="4" t="str">
        <f>IF(AND(I400="Ja",Inddata!P406=""),"Nej",IF(I400="Ja",Inddata!P406,""))</f>
        <v/>
      </c>
      <c r="T400" s="21" t="str">
        <f>IF(AND(I400="Ja",Inddata!Q406=""),0,IF(I400="Ja",Inddata!Q406,""))</f>
        <v/>
      </c>
      <c r="U400" s="22" t="str">
        <f>IF(AND(I400="Ja",Inddata!R406=""),80,IF(I400="Ja",Inddata!R406,""))</f>
        <v/>
      </c>
    </row>
    <row r="401" spans="1:21" x14ac:dyDescent="0.3">
      <c r="A401" s="4" t="str">
        <f>IF(Inddata!A407="","",Inddata!A407)</f>
        <v/>
      </c>
      <c r="B401" s="4" t="str">
        <f>IF(Inddata!B407="","",Inddata!B407)</f>
        <v/>
      </c>
      <c r="C401" s="4" t="str">
        <f>IF(Inddata!C407="","",Inddata!C407)</f>
        <v/>
      </c>
      <c r="D401" s="4" t="str">
        <f>IF(Inddata!D407="","",Inddata!D407)</f>
        <v/>
      </c>
      <c r="E401" s="4" t="str">
        <f>IF(Inddata!E407="","",Inddata!E407)</f>
        <v/>
      </c>
      <c r="F401" s="4" t="str">
        <f>IF(Inddata!F407="","",Inddata!F407)</f>
        <v/>
      </c>
      <c r="G401" s="20" t="str">
        <f>IF(Inddata!G407=0,"",Inddata!G407)</f>
        <v/>
      </c>
      <c r="H401" s="9" t="str">
        <f>IF(Inddata!H407="","",Inddata!H407)</f>
        <v/>
      </c>
      <c r="I401" s="4" t="str">
        <f t="shared" si="18"/>
        <v>Nej</v>
      </c>
      <c r="J401" s="20" t="str">
        <f t="shared" si="19"/>
        <v/>
      </c>
      <c r="K401" s="9" t="str">
        <f t="shared" si="20"/>
        <v/>
      </c>
      <c r="L401" s="9" t="str">
        <f>IF(AND(I401="Ja",Inddata!I407=""),10,IF(I401="Ja",Inddata!I407,""))</f>
        <v/>
      </c>
      <c r="M401" s="21" t="str">
        <f>IF(AND(I401="Ja",Inddata!J407=""),2,IF(I401="Ja",Inddata!J407,""))</f>
        <v/>
      </c>
      <c r="N401" s="4" t="str">
        <f>IF(AND(I401="Ja",Inddata!K407=""),"Nej",IF(I401="Ja",Inddata!K407,""))</f>
        <v/>
      </c>
      <c r="O401" s="6" t="str">
        <f>IF(AND(I401="Ja",Inddata!L407=""),3.5,IF(I401="Ja",Inddata!L407,""))</f>
        <v/>
      </c>
      <c r="P401" s="6" t="str">
        <f>IF(AND(I401="Ja",Inddata!M407=""),0.5,IF(I401="Ja",Inddata!M407,""))</f>
        <v/>
      </c>
      <c r="Q401" s="21" t="str">
        <f>IF(AND(I401="Ja",Inddata!N407=""),2,IF(I401="Ja",Inddata!N407,""))</f>
        <v/>
      </c>
      <c r="R401" s="4" t="str">
        <f>IF(AND(I401="Ja",Inddata!O407=""),"Nej",IF(I401="Ja",Inddata!O407,""))</f>
        <v/>
      </c>
      <c r="S401" s="4" t="str">
        <f>IF(AND(I401="Ja",Inddata!P407=""),"Nej",IF(I401="Ja",Inddata!P407,""))</f>
        <v/>
      </c>
      <c r="T401" s="21" t="str">
        <f>IF(AND(I401="Ja",Inddata!Q407=""),0,IF(I401="Ja",Inddata!Q407,""))</f>
        <v/>
      </c>
      <c r="U401" s="22" t="str">
        <f>IF(AND(I401="Ja",Inddata!R407=""),80,IF(I401="Ja",Inddata!R407,""))</f>
        <v/>
      </c>
    </row>
    <row r="402" spans="1:21" x14ac:dyDescent="0.3">
      <c r="A402" s="4" t="str">
        <f>IF(Inddata!A408="","",Inddata!A408)</f>
        <v/>
      </c>
      <c r="B402" s="4" t="str">
        <f>IF(Inddata!B408="","",Inddata!B408)</f>
        <v/>
      </c>
      <c r="C402" s="4" t="str">
        <f>IF(Inddata!C408="","",Inddata!C408)</f>
        <v/>
      </c>
      <c r="D402" s="4" t="str">
        <f>IF(Inddata!D408="","",Inddata!D408)</f>
        <v/>
      </c>
      <c r="E402" s="4" t="str">
        <f>IF(Inddata!E408="","",Inddata!E408)</f>
        <v/>
      </c>
      <c r="F402" s="4" t="str">
        <f>IF(Inddata!F408="","",Inddata!F408)</f>
        <v/>
      </c>
      <c r="G402" s="20" t="str">
        <f>IF(Inddata!G408=0,"",Inddata!G408)</f>
        <v/>
      </c>
      <c r="H402" s="9" t="str">
        <f>IF(Inddata!H408="","",Inddata!H408)</f>
        <v/>
      </c>
      <c r="I402" s="4" t="str">
        <f t="shared" si="18"/>
        <v>Nej</v>
      </c>
      <c r="J402" s="20" t="str">
        <f t="shared" si="19"/>
        <v/>
      </c>
      <c r="K402" s="9" t="str">
        <f t="shared" si="20"/>
        <v/>
      </c>
      <c r="L402" s="9" t="str">
        <f>IF(AND(I402="Ja",Inddata!I408=""),10,IF(I402="Ja",Inddata!I408,""))</f>
        <v/>
      </c>
      <c r="M402" s="21" t="str">
        <f>IF(AND(I402="Ja",Inddata!J408=""),2,IF(I402="Ja",Inddata!J408,""))</f>
        <v/>
      </c>
      <c r="N402" s="4" t="str">
        <f>IF(AND(I402="Ja",Inddata!K408=""),"Nej",IF(I402="Ja",Inddata!K408,""))</f>
        <v/>
      </c>
      <c r="O402" s="6" t="str">
        <f>IF(AND(I402="Ja",Inddata!L408=""),3.5,IF(I402="Ja",Inddata!L408,""))</f>
        <v/>
      </c>
      <c r="P402" s="6" t="str">
        <f>IF(AND(I402="Ja",Inddata!M408=""),0.5,IF(I402="Ja",Inddata!M408,""))</f>
        <v/>
      </c>
      <c r="Q402" s="21" t="str">
        <f>IF(AND(I402="Ja",Inddata!N408=""),2,IF(I402="Ja",Inddata!N408,""))</f>
        <v/>
      </c>
      <c r="R402" s="4" t="str">
        <f>IF(AND(I402="Ja",Inddata!O408=""),"Nej",IF(I402="Ja",Inddata!O408,""))</f>
        <v/>
      </c>
      <c r="S402" s="4" t="str">
        <f>IF(AND(I402="Ja",Inddata!P408=""),"Nej",IF(I402="Ja",Inddata!P408,""))</f>
        <v/>
      </c>
      <c r="T402" s="21" t="str">
        <f>IF(AND(I402="Ja",Inddata!Q408=""),0,IF(I402="Ja",Inddata!Q408,""))</f>
        <v/>
      </c>
      <c r="U402" s="22" t="str">
        <f>IF(AND(I402="Ja",Inddata!R408=""),80,IF(I402="Ja",Inddata!R408,""))</f>
        <v/>
      </c>
    </row>
    <row r="403" spans="1:21" x14ac:dyDescent="0.3">
      <c r="A403" s="4" t="str">
        <f>IF(Inddata!A409="","",Inddata!A409)</f>
        <v/>
      </c>
      <c r="B403" s="4" t="str">
        <f>IF(Inddata!B409="","",Inddata!B409)</f>
        <v/>
      </c>
      <c r="C403" s="4" t="str">
        <f>IF(Inddata!C409="","",Inddata!C409)</f>
        <v/>
      </c>
      <c r="D403" s="4" t="str">
        <f>IF(Inddata!D409="","",Inddata!D409)</f>
        <v/>
      </c>
      <c r="E403" s="4" t="str">
        <f>IF(Inddata!E409="","",Inddata!E409)</f>
        <v/>
      </c>
      <c r="F403" s="4" t="str">
        <f>IF(Inddata!F409="","",Inddata!F409)</f>
        <v/>
      </c>
      <c r="G403" s="20" t="str">
        <f>IF(Inddata!G409=0,"",Inddata!G409)</f>
        <v/>
      </c>
      <c r="H403" s="9" t="str">
        <f>IF(Inddata!H409="","",Inddata!H409)</f>
        <v/>
      </c>
      <c r="I403" s="4" t="str">
        <f t="shared" si="18"/>
        <v>Nej</v>
      </c>
      <c r="J403" s="20" t="str">
        <f t="shared" si="19"/>
        <v/>
      </c>
      <c r="K403" s="9" t="str">
        <f t="shared" si="20"/>
        <v/>
      </c>
      <c r="L403" s="9" t="str">
        <f>IF(AND(I403="Ja",Inddata!I409=""),10,IF(I403="Ja",Inddata!I409,""))</f>
        <v/>
      </c>
      <c r="M403" s="21" t="str">
        <f>IF(AND(I403="Ja",Inddata!J409=""),2,IF(I403="Ja",Inddata!J409,""))</f>
        <v/>
      </c>
      <c r="N403" s="4" t="str">
        <f>IF(AND(I403="Ja",Inddata!K409=""),"Nej",IF(I403="Ja",Inddata!K409,""))</f>
        <v/>
      </c>
      <c r="O403" s="6" t="str">
        <f>IF(AND(I403="Ja",Inddata!L409=""),3.5,IF(I403="Ja",Inddata!L409,""))</f>
        <v/>
      </c>
      <c r="P403" s="6" t="str">
        <f>IF(AND(I403="Ja",Inddata!M409=""),0.5,IF(I403="Ja",Inddata!M409,""))</f>
        <v/>
      </c>
      <c r="Q403" s="21" t="str">
        <f>IF(AND(I403="Ja",Inddata!N409=""),2,IF(I403="Ja",Inddata!N409,""))</f>
        <v/>
      </c>
      <c r="R403" s="4" t="str">
        <f>IF(AND(I403="Ja",Inddata!O409=""),"Nej",IF(I403="Ja",Inddata!O409,""))</f>
        <v/>
      </c>
      <c r="S403" s="4" t="str">
        <f>IF(AND(I403="Ja",Inddata!P409=""),"Nej",IF(I403="Ja",Inddata!P409,""))</f>
        <v/>
      </c>
      <c r="T403" s="21" t="str">
        <f>IF(AND(I403="Ja",Inddata!Q409=""),0,IF(I403="Ja",Inddata!Q409,""))</f>
        <v/>
      </c>
      <c r="U403" s="22" t="str">
        <f>IF(AND(I403="Ja",Inddata!R409=""),80,IF(I403="Ja",Inddata!R409,""))</f>
        <v/>
      </c>
    </row>
    <row r="404" spans="1:21" x14ac:dyDescent="0.3">
      <c r="A404" s="4" t="str">
        <f>IF(Inddata!A410="","",Inddata!A410)</f>
        <v/>
      </c>
      <c r="B404" s="4" t="str">
        <f>IF(Inddata!B410="","",Inddata!B410)</f>
        <v/>
      </c>
      <c r="C404" s="4" t="str">
        <f>IF(Inddata!C410="","",Inddata!C410)</f>
        <v/>
      </c>
      <c r="D404" s="4" t="str">
        <f>IF(Inddata!D410="","",Inddata!D410)</f>
        <v/>
      </c>
      <c r="E404" s="4" t="str">
        <f>IF(Inddata!E410="","",Inddata!E410)</f>
        <v/>
      </c>
      <c r="F404" s="4" t="str">
        <f>IF(Inddata!F410="","",Inddata!F410)</f>
        <v/>
      </c>
      <c r="G404" s="20" t="str">
        <f>IF(Inddata!G410=0,"",Inddata!G410)</f>
        <v/>
      </c>
      <c r="H404" s="9" t="str">
        <f>IF(Inddata!H410="","",Inddata!H410)</f>
        <v/>
      </c>
      <c r="I404" s="4" t="str">
        <f t="shared" si="18"/>
        <v>Nej</v>
      </c>
      <c r="J404" s="20" t="str">
        <f t="shared" si="19"/>
        <v/>
      </c>
      <c r="K404" s="9" t="str">
        <f t="shared" si="20"/>
        <v/>
      </c>
      <c r="L404" s="9" t="str">
        <f>IF(AND(I404="Ja",Inddata!I410=""),10,IF(I404="Ja",Inddata!I410,""))</f>
        <v/>
      </c>
      <c r="M404" s="21" t="str">
        <f>IF(AND(I404="Ja",Inddata!J410=""),2,IF(I404="Ja",Inddata!J410,""))</f>
        <v/>
      </c>
      <c r="N404" s="4" t="str">
        <f>IF(AND(I404="Ja",Inddata!K410=""),"Nej",IF(I404="Ja",Inddata!K410,""))</f>
        <v/>
      </c>
      <c r="O404" s="6" t="str">
        <f>IF(AND(I404="Ja",Inddata!L410=""),3.5,IF(I404="Ja",Inddata!L410,""))</f>
        <v/>
      </c>
      <c r="P404" s="6" t="str">
        <f>IF(AND(I404="Ja",Inddata!M410=""),0.5,IF(I404="Ja",Inddata!M410,""))</f>
        <v/>
      </c>
      <c r="Q404" s="21" t="str">
        <f>IF(AND(I404="Ja",Inddata!N410=""),2,IF(I404="Ja",Inddata!N410,""))</f>
        <v/>
      </c>
      <c r="R404" s="4" t="str">
        <f>IF(AND(I404="Ja",Inddata!O410=""),"Nej",IF(I404="Ja",Inddata!O410,""))</f>
        <v/>
      </c>
      <c r="S404" s="4" t="str">
        <f>IF(AND(I404="Ja",Inddata!P410=""),"Nej",IF(I404="Ja",Inddata!P410,""))</f>
        <v/>
      </c>
      <c r="T404" s="21" t="str">
        <f>IF(AND(I404="Ja",Inddata!Q410=""),0,IF(I404="Ja",Inddata!Q410,""))</f>
        <v/>
      </c>
      <c r="U404" s="22" t="str">
        <f>IF(AND(I404="Ja",Inddata!R410=""),80,IF(I404="Ja",Inddata!R410,""))</f>
        <v/>
      </c>
    </row>
    <row r="405" spans="1:21" x14ac:dyDescent="0.3">
      <c r="A405" s="4" t="str">
        <f>IF(Inddata!A411="","",Inddata!A411)</f>
        <v/>
      </c>
      <c r="B405" s="4" t="str">
        <f>IF(Inddata!B411="","",Inddata!B411)</f>
        <v/>
      </c>
      <c r="C405" s="4" t="str">
        <f>IF(Inddata!C411="","",Inddata!C411)</f>
        <v/>
      </c>
      <c r="D405" s="4" t="str">
        <f>IF(Inddata!D411="","",Inddata!D411)</f>
        <v/>
      </c>
      <c r="E405" s="4" t="str">
        <f>IF(Inddata!E411="","",Inddata!E411)</f>
        <v/>
      </c>
      <c r="F405" s="4" t="str">
        <f>IF(Inddata!F411="","",Inddata!F411)</f>
        <v/>
      </c>
      <c r="G405" s="20" t="str">
        <f>IF(Inddata!G411=0,"",Inddata!G411)</f>
        <v/>
      </c>
      <c r="H405" s="9" t="str">
        <f>IF(Inddata!H411="","",Inddata!H411)</f>
        <v/>
      </c>
      <c r="I405" s="4" t="str">
        <f t="shared" si="18"/>
        <v>Nej</v>
      </c>
      <c r="J405" s="20" t="str">
        <f t="shared" si="19"/>
        <v/>
      </c>
      <c r="K405" s="9" t="str">
        <f t="shared" si="20"/>
        <v/>
      </c>
      <c r="L405" s="9" t="str">
        <f>IF(AND(I405="Ja",Inddata!I411=""),10,IF(I405="Ja",Inddata!I411,""))</f>
        <v/>
      </c>
      <c r="M405" s="21" t="str">
        <f>IF(AND(I405="Ja",Inddata!J411=""),2,IF(I405="Ja",Inddata!J411,""))</f>
        <v/>
      </c>
      <c r="N405" s="4" t="str">
        <f>IF(AND(I405="Ja",Inddata!K411=""),"Nej",IF(I405="Ja",Inddata!K411,""))</f>
        <v/>
      </c>
      <c r="O405" s="6" t="str">
        <f>IF(AND(I405="Ja",Inddata!L411=""),3.5,IF(I405="Ja",Inddata!L411,""))</f>
        <v/>
      </c>
      <c r="P405" s="6" t="str">
        <f>IF(AND(I405="Ja",Inddata!M411=""),0.5,IF(I405="Ja",Inddata!M411,""))</f>
        <v/>
      </c>
      <c r="Q405" s="21" t="str">
        <f>IF(AND(I405="Ja",Inddata!N411=""),2,IF(I405="Ja",Inddata!N411,""))</f>
        <v/>
      </c>
      <c r="R405" s="4" t="str">
        <f>IF(AND(I405="Ja",Inddata!O411=""),"Nej",IF(I405="Ja",Inddata!O411,""))</f>
        <v/>
      </c>
      <c r="S405" s="4" t="str">
        <f>IF(AND(I405="Ja",Inddata!P411=""),"Nej",IF(I405="Ja",Inddata!P411,""))</f>
        <v/>
      </c>
      <c r="T405" s="21" t="str">
        <f>IF(AND(I405="Ja",Inddata!Q411=""),0,IF(I405="Ja",Inddata!Q411,""))</f>
        <v/>
      </c>
      <c r="U405" s="22" t="str">
        <f>IF(AND(I405="Ja",Inddata!R411=""),80,IF(I405="Ja",Inddata!R411,""))</f>
        <v/>
      </c>
    </row>
    <row r="406" spans="1:21" x14ac:dyDescent="0.3">
      <c r="A406" s="4" t="str">
        <f>IF(Inddata!A412="","",Inddata!A412)</f>
        <v/>
      </c>
      <c r="B406" s="4" t="str">
        <f>IF(Inddata!B412="","",Inddata!B412)</f>
        <v/>
      </c>
      <c r="C406" s="4" t="str">
        <f>IF(Inddata!C412="","",Inddata!C412)</f>
        <v/>
      </c>
      <c r="D406" s="4" t="str">
        <f>IF(Inddata!D412="","",Inddata!D412)</f>
        <v/>
      </c>
      <c r="E406" s="4" t="str">
        <f>IF(Inddata!E412="","",Inddata!E412)</f>
        <v/>
      </c>
      <c r="F406" s="4" t="str">
        <f>IF(Inddata!F412="","",Inddata!F412)</f>
        <v/>
      </c>
      <c r="G406" s="20" t="str">
        <f>IF(Inddata!G412=0,"",Inddata!G412)</f>
        <v/>
      </c>
      <c r="H406" s="9" t="str">
        <f>IF(Inddata!H412="","",Inddata!H412)</f>
        <v/>
      </c>
      <c r="I406" s="4" t="str">
        <f t="shared" si="18"/>
        <v>Nej</v>
      </c>
      <c r="J406" s="20" t="str">
        <f t="shared" si="19"/>
        <v/>
      </c>
      <c r="K406" s="9" t="str">
        <f t="shared" si="20"/>
        <v/>
      </c>
      <c r="L406" s="9" t="str">
        <f>IF(AND(I406="Ja",Inddata!I412=""),10,IF(I406="Ja",Inddata!I412,""))</f>
        <v/>
      </c>
      <c r="M406" s="21" t="str">
        <f>IF(AND(I406="Ja",Inddata!J412=""),2,IF(I406="Ja",Inddata!J412,""))</f>
        <v/>
      </c>
      <c r="N406" s="4" t="str">
        <f>IF(AND(I406="Ja",Inddata!K412=""),"Nej",IF(I406="Ja",Inddata!K412,""))</f>
        <v/>
      </c>
      <c r="O406" s="6" t="str">
        <f>IF(AND(I406="Ja",Inddata!L412=""),3.5,IF(I406="Ja",Inddata!L412,""))</f>
        <v/>
      </c>
      <c r="P406" s="6" t="str">
        <f>IF(AND(I406="Ja",Inddata!M412=""),0.5,IF(I406="Ja",Inddata!M412,""))</f>
        <v/>
      </c>
      <c r="Q406" s="21" t="str">
        <f>IF(AND(I406="Ja",Inddata!N412=""),2,IF(I406="Ja",Inddata!N412,""))</f>
        <v/>
      </c>
      <c r="R406" s="4" t="str">
        <f>IF(AND(I406="Ja",Inddata!O412=""),"Nej",IF(I406="Ja",Inddata!O412,""))</f>
        <v/>
      </c>
      <c r="S406" s="4" t="str">
        <f>IF(AND(I406="Ja",Inddata!P412=""),"Nej",IF(I406="Ja",Inddata!P412,""))</f>
        <v/>
      </c>
      <c r="T406" s="21" t="str">
        <f>IF(AND(I406="Ja",Inddata!Q412=""),0,IF(I406="Ja",Inddata!Q412,""))</f>
        <v/>
      </c>
      <c r="U406" s="22" t="str">
        <f>IF(AND(I406="Ja",Inddata!R412=""),80,IF(I406="Ja",Inddata!R412,""))</f>
        <v/>
      </c>
    </row>
    <row r="407" spans="1:21" x14ac:dyDescent="0.3">
      <c r="A407" s="4" t="str">
        <f>IF(Inddata!A413="","",Inddata!A413)</f>
        <v/>
      </c>
      <c r="B407" s="4" t="str">
        <f>IF(Inddata!B413="","",Inddata!B413)</f>
        <v/>
      </c>
      <c r="C407" s="4" t="str">
        <f>IF(Inddata!C413="","",Inddata!C413)</f>
        <v/>
      </c>
      <c r="D407" s="4" t="str">
        <f>IF(Inddata!D413="","",Inddata!D413)</f>
        <v/>
      </c>
      <c r="E407" s="4" t="str">
        <f>IF(Inddata!E413="","",Inddata!E413)</f>
        <v/>
      </c>
      <c r="F407" s="4" t="str">
        <f>IF(Inddata!F413="","",Inddata!F413)</f>
        <v/>
      </c>
      <c r="G407" s="20" t="str">
        <f>IF(Inddata!G413=0,"",Inddata!G413)</f>
        <v/>
      </c>
      <c r="H407" s="9" t="str">
        <f>IF(Inddata!H413="","",Inddata!H413)</f>
        <v/>
      </c>
      <c r="I407" s="4" t="str">
        <f t="shared" si="18"/>
        <v>Nej</v>
      </c>
      <c r="J407" s="20" t="str">
        <f t="shared" si="19"/>
        <v/>
      </c>
      <c r="K407" s="9" t="str">
        <f t="shared" si="20"/>
        <v/>
      </c>
      <c r="L407" s="9" t="str">
        <f>IF(AND(I407="Ja",Inddata!I413=""),10,IF(I407="Ja",Inddata!I413,""))</f>
        <v/>
      </c>
      <c r="M407" s="21" t="str">
        <f>IF(AND(I407="Ja",Inddata!J413=""),2,IF(I407="Ja",Inddata!J413,""))</f>
        <v/>
      </c>
      <c r="N407" s="4" t="str">
        <f>IF(AND(I407="Ja",Inddata!K413=""),"Nej",IF(I407="Ja",Inddata!K413,""))</f>
        <v/>
      </c>
      <c r="O407" s="6" t="str">
        <f>IF(AND(I407="Ja",Inddata!L413=""),3.5,IF(I407="Ja",Inddata!L413,""))</f>
        <v/>
      </c>
      <c r="P407" s="6" t="str">
        <f>IF(AND(I407="Ja",Inddata!M413=""),0.5,IF(I407="Ja",Inddata!M413,""))</f>
        <v/>
      </c>
      <c r="Q407" s="21" t="str">
        <f>IF(AND(I407="Ja",Inddata!N413=""),2,IF(I407="Ja",Inddata!N413,""))</f>
        <v/>
      </c>
      <c r="R407" s="4" t="str">
        <f>IF(AND(I407="Ja",Inddata!O413=""),"Nej",IF(I407="Ja",Inddata!O413,""))</f>
        <v/>
      </c>
      <c r="S407" s="4" t="str">
        <f>IF(AND(I407="Ja",Inddata!P413=""),"Nej",IF(I407="Ja",Inddata!P413,""))</f>
        <v/>
      </c>
      <c r="T407" s="21" t="str">
        <f>IF(AND(I407="Ja",Inddata!Q413=""),0,IF(I407="Ja",Inddata!Q413,""))</f>
        <v/>
      </c>
      <c r="U407" s="22" t="str">
        <f>IF(AND(I407="Ja",Inddata!R413=""),80,IF(I407="Ja",Inddata!R413,""))</f>
        <v/>
      </c>
    </row>
    <row r="408" spans="1:21" x14ac:dyDescent="0.3">
      <c r="A408" s="4" t="str">
        <f>IF(Inddata!A414="","",Inddata!A414)</f>
        <v/>
      </c>
      <c r="B408" s="4" t="str">
        <f>IF(Inddata!B414="","",Inddata!B414)</f>
        <v/>
      </c>
      <c r="C408" s="4" t="str">
        <f>IF(Inddata!C414="","",Inddata!C414)</f>
        <v/>
      </c>
      <c r="D408" s="4" t="str">
        <f>IF(Inddata!D414="","",Inddata!D414)</f>
        <v/>
      </c>
      <c r="E408" s="4" t="str">
        <f>IF(Inddata!E414="","",Inddata!E414)</f>
        <v/>
      </c>
      <c r="F408" s="4" t="str">
        <f>IF(Inddata!F414="","",Inddata!F414)</f>
        <v/>
      </c>
      <c r="G408" s="20" t="str">
        <f>IF(Inddata!G414=0,"",Inddata!G414)</f>
        <v/>
      </c>
      <c r="H408" s="9" t="str">
        <f>IF(Inddata!H414="","",Inddata!H414)</f>
        <v/>
      </c>
      <c r="I408" s="4" t="str">
        <f t="shared" si="18"/>
        <v>Nej</v>
      </c>
      <c r="J408" s="20" t="str">
        <f t="shared" si="19"/>
        <v/>
      </c>
      <c r="K408" s="9" t="str">
        <f t="shared" si="20"/>
        <v/>
      </c>
      <c r="L408" s="9" t="str">
        <f>IF(AND(I408="Ja",Inddata!I414=""),10,IF(I408="Ja",Inddata!I414,""))</f>
        <v/>
      </c>
      <c r="M408" s="21" t="str">
        <f>IF(AND(I408="Ja",Inddata!J414=""),2,IF(I408="Ja",Inddata!J414,""))</f>
        <v/>
      </c>
      <c r="N408" s="4" t="str">
        <f>IF(AND(I408="Ja",Inddata!K414=""),"Nej",IF(I408="Ja",Inddata!K414,""))</f>
        <v/>
      </c>
      <c r="O408" s="6" t="str">
        <f>IF(AND(I408="Ja",Inddata!L414=""),3.5,IF(I408="Ja",Inddata!L414,""))</f>
        <v/>
      </c>
      <c r="P408" s="6" t="str">
        <f>IF(AND(I408="Ja",Inddata!M414=""),0.5,IF(I408="Ja",Inddata!M414,""))</f>
        <v/>
      </c>
      <c r="Q408" s="21" t="str">
        <f>IF(AND(I408="Ja",Inddata!N414=""),2,IF(I408="Ja",Inddata!N414,""))</f>
        <v/>
      </c>
      <c r="R408" s="4" t="str">
        <f>IF(AND(I408="Ja",Inddata!O414=""),"Nej",IF(I408="Ja",Inddata!O414,""))</f>
        <v/>
      </c>
      <c r="S408" s="4" t="str">
        <f>IF(AND(I408="Ja",Inddata!P414=""),"Nej",IF(I408="Ja",Inddata!P414,""))</f>
        <v/>
      </c>
      <c r="T408" s="21" t="str">
        <f>IF(AND(I408="Ja",Inddata!Q414=""),0,IF(I408="Ja",Inddata!Q414,""))</f>
        <v/>
      </c>
      <c r="U408" s="22" t="str">
        <f>IF(AND(I408="Ja",Inddata!R414=""),80,IF(I408="Ja",Inddata!R414,""))</f>
        <v/>
      </c>
    </row>
    <row r="409" spans="1:21" x14ac:dyDescent="0.3">
      <c r="A409" s="4" t="str">
        <f>IF(Inddata!A415="","",Inddata!A415)</f>
        <v/>
      </c>
      <c r="B409" s="4" t="str">
        <f>IF(Inddata!B415="","",Inddata!B415)</f>
        <v/>
      </c>
      <c r="C409" s="4" t="str">
        <f>IF(Inddata!C415="","",Inddata!C415)</f>
        <v/>
      </c>
      <c r="D409" s="4" t="str">
        <f>IF(Inddata!D415="","",Inddata!D415)</f>
        <v/>
      </c>
      <c r="E409" s="4" t="str">
        <f>IF(Inddata!E415="","",Inddata!E415)</f>
        <v/>
      </c>
      <c r="F409" s="4" t="str">
        <f>IF(Inddata!F415="","",Inddata!F415)</f>
        <v/>
      </c>
      <c r="G409" s="20" t="str">
        <f>IF(Inddata!G415=0,"",Inddata!G415)</f>
        <v/>
      </c>
      <c r="H409" s="9" t="str">
        <f>IF(Inddata!H415="","",Inddata!H415)</f>
        <v/>
      </c>
      <c r="I409" s="4" t="str">
        <f t="shared" si="18"/>
        <v>Nej</v>
      </c>
      <c r="J409" s="20" t="str">
        <f t="shared" si="19"/>
        <v/>
      </c>
      <c r="K409" s="9" t="str">
        <f t="shared" si="20"/>
        <v/>
      </c>
      <c r="L409" s="9" t="str">
        <f>IF(AND(I409="Ja",Inddata!I415=""),10,IF(I409="Ja",Inddata!I415,""))</f>
        <v/>
      </c>
      <c r="M409" s="21" t="str">
        <f>IF(AND(I409="Ja",Inddata!J415=""),2,IF(I409="Ja",Inddata!J415,""))</f>
        <v/>
      </c>
      <c r="N409" s="4" t="str">
        <f>IF(AND(I409="Ja",Inddata!K415=""),"Nej",IF(I409="Ja",Inddata!K415,""))</f>
        <v/>
      </c>
      <c r="O409" s="6" t="str">
        <f>IF(AND(I409="Ja",Inddata!L415=""),3.5,IF(I409="Ja",Inddata!L415,""))</f>
        <v/>
      </c>
      <c r="P409" s="6" t="str">
        <f>IF(AND(I409="Ja",Inddata!M415=""),0.5,IF(I409="Ja",Inddata!M415,""))</f>
        <v/>
      </c>
      <c r="Q409" s="21" t="str">
        <f>IF(AND(I409="Ja",Inddata!N415=""),2,IF(I409="Ja",Inddata!N415,""))</f>
        <v/>
      </c>
      <c r="R409" s="4" t="str">
        <f>IF(AND(I409="Ja",Inddata!O415=""),"Nej",IF(I409="Ja",Inddata!O415,""))</f>
        <v/>
      </c>
      <c r="S409" s="4" t="str">
        <f>IF(AND(I409="Ja",Inddata!P415=""),"Nej",IF(I409="Ja",Inddata!P415,""))</f>
        <v/>
      </c>
      <c r="T409" s="21" t="str">
        <f>IF(AND(I409="Ja",Inddata!Q415=""),0,IF(I409="Ja",Inddata!Q415,""))</f>
        <v/>
      </c>
      <c r="U409" s="22" t="str">
        <f>IF(AND(I409="Ja",Inddata!R415=""),80,IF(I409="Ja",Inddata!R415,""))</f>
        <v/>
      </c>
    </row>
    <row r="410" spans="1:21" x14ac:dyDescent="0.3">
      <c r="A410" s="4" t="str">
        <f>IF(Inddata!A416="","",Inddata!A416)</f>
        <v/>
      </c>
      <c r="B410" s="4" t="str">
        <f>IF(Inddata!B416="","",Inddata!B416)</f>
        <v/>
      </c>
      <c r="C410" s="4" t="str">
        <f>IF(Inddata!C416="","",Inddata!C416)</f>
        <v/>
      </c>
      <c r="D410" s="4" t="str">
        <f>IF(Inddata!D416="","",Inddata!D416)</f>
        <v/>
      </c>
      <c r="E410" s="4" t="str">
        <f>IF(Inddata!E416="","",Inddata!E416)</f>
        <v/>
      </c>
      <c r="F410" s="4" t="str">
        <f>IF(Inddata!F416="","",Inddata!F416)</f>
        <v/>
      </c>
      <c r="G410" s="20" t="str">
        <f>IF(Inddata!G416=0,"",Inddata!G416)</f>
        <v/>
      </c>
      <c r="H410" s="9" t="str">
        <f>IF(Inddata!H416="","",Inddata!H416)</f>
        <v/>
      </c>
      <c r="I410" s="4" t="str">
        <f t="shared" si="18"/>
        <v>Nej</v>
      </c>
      <c r="J410" s="20" t="str">
        <f t="shared" si="19"/>
        <v/>
      </c>
      <c r="K410" s="9" t="str">
        <f t="shared" si="20"/>
        <v/>
      </c>
      <c r="L410" s="9" t="str">
        <f>IF(AND(I410="Ja",Inddata!I416=""),10,IF(I410="Ja",Inddata!I416,""))</f>
        <v/>
      </c>
      <c r="M410" s="21" t="str">
        <f>IF(AND(I410="Ja",Inddata!J416=""),2,IF(I410="Ja",Inddata!J416,""))</f>
        <v/>
      </c>
      <c r="N410" s="4" t="str">
        <f>IF(AND(I410="Ja",Inddata!K416=""),"Nej",IF(I410="Ja",Inddata!K416,""))</f>
        <v/>
      </c>
      <c r="O410" s="6" t="str">
        <f>IF(AND(I410="Ja",Inddata!L416=""),3.5,IF(I410="Ja",Inddata!L416,""))</f>
        <v/>
      </c>
      <c r="P410" s="6" t="str">
        <f>IF(AND(I410="Ja",Inddata!M416=""),0.5,IF(I410="Ja",Inddata!M416,""))</f>
        <v/>
      </c>
      <c r="Q410" s="21" t="str">
        <f>IF(AND(I410="Ja",Inddata!N416=""),2,IF(I410="Ja",Inddata!N416,""))</f>
        <v/>
      </c>
      <c r="R410" s="4" t="str">
        <f>IF(AND(I410="Ja",Inddata!O416=""),"Nej",IF(I410="Ja",Inddata!O416,""))</f>
        <v/>
      </c>
      <c r="S410" s="4" t="str">
        <f>IF(AND(I410="Ja",Inddata!P416=""),"Nej",IF(I410="Ja",Inddata!P416,""))</f>
        <v/>
      </c>
      <c r="T410" s="21" t="str">
        <f>IF(AND(I410="Ja",Inddata!Q416=""),0,IF(I410="Ja",Inddata!Q416,""))</f>
        <v/>
      </c>
      <c r="U410" s="22" t="str">
        <f>IF(AND(I410="Ja",Inddata!R416=""),80,IF(I410="Ja",Inddata!R416,""))</f>
        <v/>
      </c>
    </row>
    <row r="411" spans="1:21" x14ac:dyDescent="0.3">
      <c r="A411" s="4" t="str">
        <f>IF(Inddata!A417="","",Inddata!A417)</f>
        <v/>
      </c>
      <c r="B411" s="4" t="str">
        <f>IF(Inddata!B417="","",Inddata!B417)</f>
        <v/>
      </c>
      <c r="C411" s="4" t="str">
        <f>IF(Inddata!C417="","",Inddata!C417)</f>
        <v/>
      </c>
      <c r="D411" s="4" t="str">
        <f>IF(Inddata!D417="","",Inddata!D417)</f>
        <v/>
      </c>
      <c r="E411" s="4" t="str">
        <f>IF(Inddata!E417="","",Inddata!E417)</f>
        <v/>
      </c>
      <c r="F411" s="4" t="str">
        <f>IF(Inddata!F417="","",Inddata!F417)</f>
        <v/>
      </c>
      <c r="G411" s="20" t="str">
        <f>IF(Inddata!G417=0,"",Inddata!G417)</f>
        <v/>
      </c>
      <c r="H411" s="9" t="str">
        <f>IF(Inddata!H417="","",Inddata!H417)</f>
        <v/>
      </c>
      <c r="I411" s="4" t="str">
        <f t="shared" si="18"/>
        <v>Nej</v>
      </c>
      <c r="J411" s="20" t="str">
        <f t="shared" si="19"/>
        <v/>
      </c>
      <c r="K411" s="9" t="str">
        <f t="shared" si="20"/>
        <v/>
      </c>
      <c r="L411" s="9" t="str">
        <f>IF(AND(I411="Ja",Inddata!I417=""),10,IF(I411="Ja",Inddata!I417,""))</f>
        <v/>
      </c>
      <c r="M411" s="21" t="str">
        <f>IF(AND(I411="Ja",Inddata!J417=""),2,IF(I411="Ja",Inddata!J417,""))</f>
        <v/>
      </c>
      <c r="N411" s="4" t="str">
        <f>IF(AND(I411="Ja",Inddata!K417=""),"Nej",IF(I411="Ja",Inddata!K417,""))</f>
        <v/>
      </c>
      <c r="O411" s="6" t="str">
        <f>IF(AND(I411="Ja",Inddata!L417=""),3.5,IF(I411="Ja",Inddata!L417,""))</f>
        <v/>
      </c>
      <c r="P411" s="6" t="str">
        <f>IF(AND(I411="Ja",Inddata!M417=""),0.5,IF(I411="Ja",Inddata!M417,""))</f>
        <v/>
      </c>
      <c r="Q411" s="21" t="str">
        <f>IF(AND(I411="Ja",Inddata!N417=""),2,IF(I411="Ja",Inddata!N417,""))</f>
        <v/>
      </c>
      <c r="R411" s="4" t="str">
        <f>IF(AND(I411="Ja",Inddata!O417=""),"Nej",IF(I411="Ja",Inddata!O417,""))</f>
        <v/>
      </c>
      <c r="S411" s="4" t="str">
        <f>IF(AND(I411="Ja",Inddata!P417=""),"Nej",IF(I411="Ja",Inddata!P417,""))</f>
        <v/>
      </c>
      <c r="T411" s="21" t="str">
        <f>IF(AND(I411="Ja",Inddata!Q417=""),0,IF(I411="Ja",Inddata!Q417,""))</f>
        <v/>
      </c>
      <c r="U411" s="22" t="str">
        <f>IF(AND(I411="Ja",Inddata!R417=""),80,IF(I411="Ja",Inddata!R417,""))</f>
        <v/>
      </c>
    </row>
    <row r="412" spans="1:21" x14ac:dyDescent="0.3">
      <c r="A412" s="4" t="str">
        <f>IF(Inddata!A418="","",Inddata!A418)</f>
        <v/>
      </c>
      <c r="B412" s="4" t="str">
        <f>IF(Inddata!B418="","",Inddata!B418)</f>
        <v/>
      </c>
      <c r="C412" s="4" t="str">
        <f>IF(Inddata!C418="","",Inddata!C418)</f>
        <v/>
      </c>
      <c r="D412" s="4" t="str">
        <f>IF(Inddata!D418="","",Inddata!D418)</f>
        <v/>
      </c>
      <c r="E412" s="4" t="str">
        <f>IF(Inddata!E418="","",Inddata!E418)</f>
        <v/>
      </c>
      <c r="F412" s="4" t="str">
        <f>IF(Inddata!F418="","",Inddata!F418)</f>
        <v/>
      </c>
      <c r="G412" s="20" t="str">
        <f>IF(Inddata!G418=0,"",Inddata!G418)</f>
        <v/>
      </c>
      <c r="H412" s="9" t="str">
        <f>IF(Inddata!H418="","",Inddata!H418)</f>
        <v/>
      </c>
      <c r="I412" s="4" t="str">
        <f t="shared" si="18"/>
        <v>Nej</v>
      </c>
      <c r="J412" s="20" t="str">
        <f t="shared" si="19"/>
        <v/>
      </c>
      <c r="K412" s="9" t="str">
        <f t="shared" si="20"/>
        <v/>
      </c>
      <c r="L412" s="9" t="str">
        <f>IF(AND(I412="Ja",Inddata!I418=""),10,IF(I412="Ja",Inddata!I418,""))</f>
        <v/>
      </c>
      <c r="M412" s="21" t="str">
        <f>IF(AND(I412="Ja",Inddata!J418=""),2,IF(I412="Ja",Inddata!J418,""))</f>
        <v/>
      </c>
      <c r="N412" s="4" t="str">
        <f>IF(AND(I412="Ja",Inddata!K418=""),"Nej",IF(I412="Ja",Inddata!K418,""))</f>
        <v/>
      </c>
      <c r="O412" s="6" t="str">
        <f>IF(AND(I412="Ja",Inddata!L418=""),3.5,IF(I412="Ja",Inddata!L418,""))</f>
        <v/>
      </c>
      <c r="P412" s="6" t="str">
        <f>IF(AND(I412="Ja",Inddata!M418=""),0.5,IF(I412="Ja",Inddata!M418,""))</f>
        <v/>
      </c>
      <c r="Q412" s="21" t="str">
        <f>IF(AND(I412="Ja",Inddata!N418=""),2,IF(I412="Ja",Inddata!N418,""))</f>
        <v/>
      </c>
      <c r="R412" s="4" t="str">
        <f>IF(AND(I412="Ja",Inddata!O418=""),"Nej",IF(I412="Ja",Inddata!O418,""))</f>
        <v/>
      </c>
      <c r="S412" s="4" t="str">
        <f>IF(AND(I412="Ja",Inddata!P418=""),"Nej",IF(I412="Ja",Inddata!P418,""))</f>
        <v/>
      </c>
      <c r="T412" s="21" t="str">
        <f>IF(AND(I412="Ja",Inddata!Q418=""),0,IF(I412="Ja",Inddata!Q418,""))</f>
        <v/>
      </c>
      <c r="U412" s="22" t="str">
        <f>IF(AND(I412="Ja",Inddata!R418=""),80,IF(I412="Ja",Inddata!R418,""))</f>
        <v/>
      </c>
    </row>
    <row r="413" spans="1:21" x14ac:dyDescent="0.3">
      <c r="A413" s="4" t="str">
        <f>IF(Inddata!A419="","",Inddata!A419)</f>
        <v/>
      </c>
      <c r="B413" s="4" t="str">
        <f>IF(Inddata!B419="","",Inddata!B419)</f>
        <v/>
      </c>
      <c r="C413" s="4" t="str">
        <f>IF(Inddata!C419="","",Inddata!C419)</f>
        <v/>
      </c>
      <c r="D413" s="4" t="str">
        <f>IF(Inddata!D419="","",Inddata!D419)</f>
        <v/>
      </c>
      <c r="E413" s="4" t="str">
        <f>IF(Inddata!E419="","",Inddata!E419)</f>
        <v/>
      </c>
      <c r="F413" s="4" t="str">
        <f>IF(Inddata!F419="","",Inddata!F419)</f>
        <v/>
      </c>
      <c r="G413" s="20" t="str">
        <f>IF(Inddata!G419=0,"",Inddata!G419)</f>
        <v/>
      </c>
      <c r="H413" s="9" t="str">
        <f>IF(Inddata!H419="","",Inddata!H419)</f>
        <v/>
      </c>
      <c r="I413" s="4" t="str">
        <f t="shared" si="18"/>
        <v>Nej</v>
      </c>
      <c r="J413" s="20" t="str">
        <f t="shared" si="19"/>
        <v/>
      </c>
      <c r="K413" s="9" t="str">
        <f t="shared" si="20"/>
        <v/>
      </c>
      <c r="L413" s="9" t="str">
        <f>IF(AND(I413="Ja",Inddata!I419=""),10,IF(I413="Ja",Inddata!I419,""))</f>
        <v/>
      </c>
      <c r="M413" s="21" t="str">
        <f>IF(AND(I413="Ja",Inddata!J419=""),2,IF(I413="Ja",Inddata!J419,""))</f>
        <v/>
      </c>
      <c r="N413" s="4" t="str">
        <f>IF(AND(I413="Ja",Inddata!K419=""),"Nej",IF(I413="Ja",Inddata!K419,""))</f>
        <v/>
      </c>
      <c r="O413" s="6" t="str">
        <f>IF(AND(I413="Ja",Inddata!L419=""),3.5,IF(I413="Ja",Inddata!L419,""))</f>
        <v/>
      </c>
      <c r="P413" s="6" t="str">
        <f>IF(AND(I413="Ja",Inddata!M419=""),0.5,IF(I413="Ja",Inddata!M419,""))</f>
        <v/>
      </c>
      <c r="Q413" s="21" t="str">
        <f>IF(AND(I413="Ja",Inddata!N419=""),2,IF(I413="Ja",Inddata!N419,""))</f>
        <v/>
      </c>
      <c r="R413" s="4" t="str">
        <f>IF(AND(I413="Ja",Inddata!O419=""),"Nej",IF(I413="Ja",Inddata!O419,""))</f>
        <v/>
      </c>
      <c r="S413" s="4" t="str">
        <f>IF(AND(I413="Ja",Inddata!P419=""),"Nej",IF(I413="Ja",Inddata!P419,""))</f>
        <v/>
      </c>
      <c r="T413" s="21" t="str">
        <f>IF(AND(I413="Ja",Inddata!Q419=""),0,IF(I413="Ja",Inddata!Q419,""))</f>
        <v/>
      </c>
      <c r="U413" s="22" t="str">
        <f>IF(AND(I413="Ja",Inddata!R419=""),80,IF(I413="Ja",Inddata!R419,""))</f>
        <v/>
      </c>
    </row>
    <row r="414" spans="1:21" x14ac:dyDescent="0.3">
      <c r="A414" s="4" t="str">
        <f>IF(Inddata!A420="","",Inddata!A420)</f>
        <v/>
      </c>
      <c r="B414" s="4" t="str">
        <f>IF(Inddata!B420="","",Inddata!B420)</f>
        <v/>
      </c>
      <c r="C414" s="4" t="str">
        <f>IF(Inddata!C420="","",Inddata!C420)</f>
        <v/>
      </c>
      <c r="D414" s="4" t="str">
        <f>IF(Inddata!D420="","",Inddata!D420)</f>
        <v/>
      </c>
      <c r="E414" s="4" t="str">
        <f>IF(Inddata!E420="","",Inddata!E420)</f>
        <v/>
      </c>
      <c r="F414" s="4" t="str">
        <f>IF(Inddata!F420="","",Inddata!F420)</f>
        <v/>
      </c>
      <c r="G414" s="20" t="str">
        <f>IF(Inddata!G420=0,"",Inddata!G420)</f>
        <v/>
      </c>
      <c r="H414" s="9" t="str">
        <f>IF(Inddata!H420="","",Inddata!H420)</f>
        <v/>
      </c>
      <c r="I414" s="4" t="str">
        <f t="shared" si="18"/>
        <v>Nej</v>
      </c>
      <c r="J414" s="20" t="str">
        <f t="shared" si="19"/>
        <v/>
      </c>
      <c r="K414" s="9" t="str">
        <f t="shared" si="20"/>
        <v/>
      </c>
      <c r="L414" s="9" t="str">
        <f>IF(AND(I414="Ja",Inddata!I420=""),10,IF(I414="Ja",Inddata!I420,""))</f>
        <v/>
      </c>
      <c r="M414" s="21" t="str">
        <f>IF(AND(I414="Ja",Inddata!J420=""),2,IF(I414="Ja",Inddata!J420,""))</f>
        <v/>
      </c>
      <c r="N414" s="4" t="str">
        <f>IF(AND(I414="Ja",Inddata!K420=""),"Nej",IF(I414="Ja",Inddata!K420,""))</f>
        <v/>
      </c>
      <c r="O414" s="6" t="str">
        <f>IF(AND(I414="Ja",Inddata!L420=""),3.5,IF(I414="Ja",Inddata!L420,""))</f>
        <v/>
      </c>
      <c r="P414" s="6" t="str">
        <f>IF(AND(I414="Ja",Inddata!M420=""),0.5,IF(I414="Ja",Inddata!M420,""))</f>
        <v/>
      </c>
      <c r="Q414" s="21" t="str">
        <f>IF(AND(I414="Ja",Inddata!N420=""),2,IF(I414="Ja",Inddata!N420,""))</f>
        <v/>
      </c>
      <c r="R414" s="4" t="str">
        <f>IF(AND(I414="Ja",Inddata!O420=""),"Nej",IF(I414="Ja",Inddata!O420,""))</f>
        <v/>
      </c>
      <c r="S414" s="4" t="str">
        <f>IF(AND(I414="Ja",Inddata!P420=""),"Nej",IF(I414="Ja",Inddata!P420,""))</f>
        <v/>
      </c>
      <c r="T414" s="21" t="str">
        <f>IF(AND(I414="Ja",Inddata!Q420=""),0,IF(I414="Ja",Inddata!Q420,""))</f>
        <v/>
      </c>
      <c r="U414" s="22" t="str">
        <f>IF(AND(I414="Ja",Inddata!R420=""),80,IF(I414="Ja",Inddata!R420,""))</f>
        <v/>
      </c>
    </row>
    <row r="415" spans="1:21" x14ac:dyDescent="0.3">
      <c r="A415" s="4" t="str">
        <f>IF(Inddata!A421="","",Inddata!A421)</f>
        <v/>
      </c>
      <c r="B415" s="4" t="str">
        <f>IF(Inddata!B421="","",Inddata!B421)</f>
        <v/>
      </c>
      <c r="C415" s="4" t="str">
        <f>IF(Inddata!C421="","",Inddata!C421)</f>
        <v/>
      </c>
      <c r="D415" s="4" t="str">
        <f>IF(Inddata!D421="","",Inddata!D421)</f>
        <v/>
      </c>
      <c r="E415" s="4" t="str">
        <f>IF(Inddata!E421="","",Inddata!E421)</f>
        <v/>
      </c>
      <c r="F415" s="4" t="str">
        <f>IF(Inddata!F421="","",Inddata!F421)</f>
        <v/>
      </c>
      <c r="G415" s="20" t="str">
        <f>IF(Inddata!G421=0,"",Inddata!G421)</f>
        <v/>
      </c>
      <c r="H415" s="9" t="str">
        <f>IF(Inddata!H421="","",Inddata!H421)</f>
        <v/>
      </c>
      <c r="I415" s="4" t="str">
        <f t="shared" si="18"/>
        <v>Nej</v>
      </c>
      <c r="J415" s="20" t="str">
        <f t="shared" si="19"/>
        <v/>
      </c>
      <c r="K415" s="9" t="str">
        <f t="shared" si="20"/>
        <v/>
      </c>
      <c r="L415" s="9" t="str">
        <f>IF(AND(I415="Ja",Inddata!I421=""),10,IF(I415="Ja",Inddata!I421,""))</f>
        <v/>
      </c>
      <c r="M415" s="21" t="str">
        <f>IF(AND(I415="Ja",Inddata!J421=""),2,IF(I415="Ja",Inddata!J421,""))</f>
        <v/>
      </c>
      <c r="N415" s="4" t="str">
        <f>IF(AND(I415="Ja",Inddata!K421=""),"Nej",IF(I415="Ja",Inddata!K421,""))</f>
        <v/>
      </c>
      <c r="O415" s="6" t="str">
        <f>IF(AND(I415="Ja",Inddata!L421=""),3.5,IF(I415="Ja",Inddata!L421,""))</f>
        <v/>
      </c>
      <c r="P415" s="6" t="str">
        <f>IF(AND(I415="Ja",Inddata!M421=""),0.5,IF(I415="Ja",Inddata!M421,""))</f>
        <v/>
      </c>
      <c r="Q415" s="21" t="str">
        <f>IF(AND(I415="Ja",Inddata!N421=""),2,IF(I415="Ja",Inddata!N421,""))</f>
        <v/>
      </c>
      <c r="R415" s="4" t="str">
        <f>IF(AND(I415="Ja",Inddata!O421=""),"Nej",IF(I415="Ja",Inddata!O421,""))</f>
        <v/>
      </c>
      <c r="S415" s="4" t="str">
        <f>IF(AND(I415="Ja",Inddata!P421=""),"Nej",IF(I415="Ja",Inddata!P421,""))</f>
        <v/>
      </c>
      <c r="T415" s="21" t="str">
        <f>IF(AND(I415="Ja",Inddata!Q421=""),0,IF(I415="Ja",Inddata!Q421,""))</f>
        <v/>
      </c>
      <c r="U415" s="22" t="str">
        <f>IF(AND(I415="Ja",Inddata!R421=""),80,IF(I415="Ja",Inddata!R421,""))</f>
        <v/>
      </c>
    </row>
    <row r="416" spans="1:21" x14ac:dyDescent="0.3">
      <c r="A416" s="4" t="str">
        <f>IF(Inddata!A422="","",Inddata!A422)</f>
        <v/>
      </c>
      <c r="B416" s="4" t="str">
        <f>IF(Inddata!B422="","",Inddata!B422)</f>
        <v/>
      </c>
      <c r="C416" s="4" t="str">
        <f>IF(Inddata!C422="","",Inddata!C422)</f>
        <v/>
      </c>
      <c r="D416" s="4" t="str">
        <f>IF(Inddata!D422="","",Inddata!D422)</f>
        <v/>
      </c>
      <c r="E416" s="4" t="str">
        <f>IF(Inddata!E422="","",Inddata!E422)</f>
        <v/>
      </c>
      <c r="F416" s="4" t="str">
        <f>IF(Inddata!F422="","",Inddata!F422)</f>
        <v/>
      </c>
      <c r="G416" s="20" t="str">
        <f>IF(Inddata!G422=0,"",Inddata!G422)</f>
        <v/>
      </c>
      <c r="H416" s="9" t="str">
        <f>IF(Inddata!H422="","",Inddata!H422)</f>
        <v/>
      </c>
      <c r="I416" s="4" t="str">
        <f t="shared" si="18"/>
        <v>Nej</v>
      </c>
      <c r="J416" s="20" t="str">
        <f t="shared" si="19"/>
        <v/>
      </c>
      <c r="K416" s="9" t="str">
        <f t="shared" si="20"/>
        <v/>
      </c>
      <c r="L416" s="9" t="str">
        <f>IF(AND(I416="Ja",Inddata!I422=""),10,IF(I416="Ja",Inddata!I422,""))</f>
        <v/>
      </c>
      <c r="M416" s="21" t="str">
        <f>IF(AND(I416="Ja",Inddata!J422=""),2,IF(I416="Ja",Inddata!J422,""))</f>
        <v/>
      </c>
      <c r="N416" s="4" t="str">
        <f>IF(AND(I416="Ja",Inddata!K422=""),"Nej",IF(I416="Ja",Inddata!K422,""))</f>
        <v/>
      </c>
      <c r="O416" s="6" t="str">
        <f>IF(AND(I416="Ja",Inddata!L422=""),3.5,IF(I416="Ja",Inddata!L422,""))</f>
        <v/>
      </c>
      <c r="P416" s="6" t="str">
        <f>IF(AND(I416="Ja",Inddata!M422=""),0.5,IF(I416="Ja",Inddata!M422,""))</f>
        <v/>
      </c>
      <c r="Q416" s="21" t="str">
        <f>IF(AND(I416="Ja",Inddata!N422=""),2,IF(I416="Ja",Inddata!N422,""))</f>
        <v/>
      </c>
      <c r="R416" s="4" t="str">
        <f>IF(AND(I416="Ja",Inddata!O422=""),"Nej",IF(I416="Ja",Inddata!O422,""))</f>
        <v/>
      </c>
      <c r="S416" s="4" t="str">
        <f>IF(AND(I416="Ja",Inddata!P422=""),"Nej",IF(I416="Ja",Inddata!P422,""))</f>
        <v/>
      </c>
      <c r="T416" s="21" t="str">
        <f>IF(AND(I416="Ja",Inddata!Q422=""),0,IF(I416="Ja",Inddata!Q422,""))</f>
        <v/>
      </c>
      <c r="U416" s="22" t="str">
        <f>IF(AND(I416="Ja",Inddata!R422=""),80,IF(I416="Ja",Inddata!R422,""))</f>
        <v/>
      </c>
    </row>
    <row r="417" spans="1:21" x14ac:dyDescent="0.3">
      <c r="A417" s="4" t="str">
        <f>IF(Inddata!A423="","",Inddata!A423)</f>
        <v/>
      </c>
      <c r="B417" s="4" t="str">
        <f>IF(Inddata!B423="","",Inddata!B423)</f>
        <v/>
      </c>
      <c r="C417" s="4" t="str">
        <f>IF(Inddata!C423="","",Inddata!C423)</f>
        <v/>
      </c>
      <c r="D417" s="4" t="str">
        <f>IF(Inddata!D423="","",Inddata!D423)</f>
        <v/>
      </c>
      <c r="E417" s="4" t="str">
        <f>IF(Inddata!E423="","",Inddata!E423)</f>
        <v/>
      </c>
      <c r="F417" s="4" t="str">
        <f>IF(Inddata!F423="","",Inddata!F423)</f>
        <v/>
      </c>
      <c r="G417" s="20" t="str">
        <f>IF(Inddata!G423=0,"",Inddata!G423)</f>
        <v/>
      </c>
      <c r="H417" s="9" t="str">
        <f>IF(Inddata!H423="","",Inddata!H423)</f>
        <v/>
      </c>
      <c r="I417" s="4" t="str">
        <f t="shared" si="18"/>
        <v>Nej</v>
      </c>
      <c r="J417" s="20" t="str">
        <f t="shared" si="19"/>
        <v/>
      </c>
      <c r="K417" s="9" t="str">
        <f t="shared" si="20"/>
        <v/>
      </c>
      <c r="L417" s="9" t="str">
        <f>IF(AND(I417="Ja",Inddata!I423=""),10,IF(I417="Ja",Inddata!I423,""))</f>
        <v/>
      </c>
      <c r="M417" s="21" t="str">
        <f>IF(AND(I417="Ja",Inddata!J423=""),2,IF(I417="Ja",Inddata!J423,""))</f>
        <v/>
      </c>
      <c r="N417" s="4" t="str">
        <f>IF(AND(I417="Ja",Inddata!K423=""),"Nej",IF(I417="Ja",Inddata!K423,""))</f>
        <v/>
      </c>
      <c r="O417" s="6" t="str">
        <f>IF(AND(I417="Ja",Inddata!L423=""),3.5,IF(I417="Ja",Inddata!L423,""))</f>
        <v/>
      </c>
      <c r="P417" s="6" t="str">
        <f>IF(AND(I417="Ja",Inddata!M423=""),0.5,IF(I417="Ja",Inddata!M423,""))</f>
        <v/>
      </c>
      <c r="Q417" s="21" t="str">
        <f>IF(AND(I417="Ja",Inddata!N423=""),2,IF(I417="Ja",Inddata!N423,""))</f>
        <v/>
      </c>
      <c r="R417" s="4" t="str">
        <f>IF(AND(I417="Ja",Inddata!O423=""),"Nej",IF(I417="Ja",Inddata!O423,""))</f>
        <v/>
      </c>
      <c r="S417" s="4" t="str">
        <f>IF(AND(I417="Ja",Inddata!P423=""),"Nej",IF(I417="Ja",Inddata!P423,""))</f>
        <v/>
      </c>
      <c r="T417" s="21" t="str">
        <f>IF(AND(I417="Ja",Inddata!Q423=""),0,IF(I417="Ja",Inddata!Q423,""))</f>
        <v/>
      </c>
      <c r="U417" s="22" t="str">
        <f>IF(AND(I417="Ja",Inddata!R423=""),80,IF(I417="Ja",Inddata!R423,""))</f>
        <v/>
      </c>
    </row>
    <row r="418" spans="1:21" x14ac:dyDescent="0.3">
      <c r="A418" s="4" t="str">
        <f>IF(Inddata!A424="","",Inddata!A424)</f>
        <v/>
      </c>
      <c r="B418" s="4" t="str">
        <f>IF(Inddata!B424="","",Inddata!B424)</f>
        <v/>
      </c>
      <c r="C418" s="4" t="str">
        <f>IF(Inddata!C424="","",Inddata!C424)</f>
        <v/>
      </c>
      <c r="D418" s="4" t="str">
        <f>IF(Inddata!D424="","",Inddata!D424)</f>
        <v/>
      </c>
      <c r="E418" s="4" t="str">
        <f>IF(Inddata!E424="","",Inddata!E424)</f>
        <v/>
      </c>
      <c r="F418" s="4" t="str">
        <f>IF(Inddata!F424="","",Inddata!F424)</f>
        <v/>
      </c>
      <c r="G418" s="20" t="str">
        <f>IF(Inddata!G424=0,"",Inddata!G424)</f>
        <v/>
      </c>
      <c r="H418" s="9" t="str">
        <f>IF(Inddata!H424="","",Inddata!H424)</f>
        <v/>
      </c>
      <c r="I418" s="4" t="str">
        <f t="shared" si="18"/>
        <v>Nej</v>
      </c>
      <c r="J418" s="20" t="str">
        <f t="shared" si="19"/>
        <v/>
      </c>
      <c r="K418" s="9" t="str">
        <f t="shared" si="20"/>
        <v/>
      </c>
      <c r="L418" s="9" t="str">
        <f>IF(AND(I418="Ja",Inddata!I424=""),10,IF(I418="Ja",Inddata!I424,""))</f>
        <v/>
      </c>
      <c r="M418" s="21" t="str">
        <f>IF(AND(I418="Ja",Inddata!J424=""),2,IF(I418="Ja",Inddata!J424,""))</f>
        <v/>
      </c>
      <c r="N418" s="4" t="str">
        <f>IF(AND(I418="Ja",Inddata!K424=""),"Nej",IF(I418="Ja",Inddata!K424,""))</f>
        <v/>
      </c>
      <c r="O418" s="6" t="str">
        <f>IF(AND(I418="Ja",Inddata!L424=""),3.5,IF(I418="Ja",Inddata!L424,""))</f>
        <v/>
      </c>
      <c r="P418" s="6" t="str">
        <f>IF(AND(I418="Ja",Inddata!M424=""),0.5,IF(I418="Ja",Inddata!M424,""))</f>
        <v/>
      </c>
      <c r="Q418" s="21" t="str">
        <f>IF(AND(I418="Ja",Inddata!N424=""),2,IF(I418="Ja",Inddata!N424,""))</f>
        <v/>
      </c>
      <c r="R418" s="4" t="str">
        <f>IF(AND(I418="Ja",Inddata!O424=""),"Nej",IF(I418="Ja",Inddata!O424,""))</f>
        <v/>
      </c>
      <c r="S418" s="4" t="str">
        <f>IF(AND(I418="Ja",Inddata!P424=""),"Nej",IF(I418="Ja",Inddata!P424,""))</f>
        <v/>
      </c>
      <c r="T418" s="21" t="str">
        <f>IF(AND(I418="Ja",Inddata!Q424=""),0,IF(I418="Ja",Inddata!Q424,""))</f>
        <v/>
      </c>
      <c r="U418" s="22" t="str">
        <f>IF(AND(I418="Ja",Inddata!R424=""),80,IF(I418="Ja",Inddata!R424,""))</f>
        <v/>
      </c>
    </row>
    <row r="419" spans="1:21" x14ac:dyDescent="0.3">
      <c r="A419" s="4" t="str">
        <f>IF(Inddata!A425="","",Inddata!A425)</f>
        <v/>
      </c>
      <c r="B419" s="4" t="str">
        <f>IF(Inddata!B425="","",Inddata!B425)</f>
        <v/>
      </c>
      <c r="C419" s="4" t="str">
        <f>IF(Inddata!C425="","",Inddata!C425)</f>
        <v/>
      </c>
      <c r="D419" s="4" t="str">
        <f>IF(Inddata!D425="","",Inddata!D425)</f>
        <v/>
      </c>
      <c r="E419" s="4" t="str">
        <f>IF(Inddata!E425="","",Inddata!E425)</f>
        <v/>
      </c>
      <c r="F419" s="4" t="str">
        <f>IF(Inddata!F425="","",Inddata!F425)</f>
        <v/>
      </c>
      <c r="G419" s="20" t="str">
        <f>IF(Inddata!G425=0,"",Inddata!G425)</f>
        <v/>
      </c>
      <c r="H419" s="9" t="str">
        <f>IF(Inddata!H425="","",Inddata!H425)</f>
        <v/>
      </c>
      <c r="I419" s="4" t="str">
        <f t="shared" si="18"/>
        <v>Nej</v>
      </c>
      <c r="J419" s="20" t="str">
        <f t="shared" si="19"/>
        <v/>
      </c>
      <c r="K419" s="9" t="str">
        <f t="shared" si="20"/>
        <v/>
      </c>
      <c r="L419" s="9" t="str">
        <f>IF(AND(I419="Ja",Inddata!I425=""),10,IF(I419="Ja",Inddata!I425,""))</f>
        <v/>
      </c>
      <c r="M419" s="21" t="str">
        <f>IF(AND(I419="Ja",Inddata!J425=""),2,IF(I419="Ja",Inddata!J425,""))</f>
        <v/>
      </c>
      <c r="N419" s="4" t="str">
        <f>IF(AND(I419="Ja",Inddata!K425=""),"Nej",IF(I419="Ja",Inddata!K425,""))</f>
        <v/>
      </c>
      <c r="O419" s="6" t="str">
        <f>IF(AND(I419="Ja",Inddata!L425=""),3.5,IF(I419="Ja",Inddata!L425,""))</f>
        <v/>
      </c>
      <c r="P419" s="6" t="str">
        <f>IF(AND(I419="Ja",Inddata!M425=""),0.5,IF(I419="Ja",Inddata!M425,""))</f>
        <v/>
      </c>
      <c r="Q419" s="21" t="str">
        <f>IF(AND(I419="Ja",Inddata!N425=""),2,IF(I419="Ja",Inddata!N425,""))</f>
        <v/>
      </c>
      <c r="R419" s="4" t="str">
        <f>IF(AND(I419="Ja",Inddata!O425=""),"Nej",IF(I419="Ja",Inddata!O425,""))</f>
        <v/>
      </c>
      <c r="S419" s="4" t="str">
        <f>IF(AND(I419="Ja",Inddata!P425=""),"Nej",IF(I419="Ja",Inddata!P425,""))</f>
        <v/>
      </c>
      <c r="T419" s="21" t="str">
        <f>IF(AND(I419="Ja",Inddata!Q425=""),0,IF(I419="Ja",Inddata!Q425,""))</f>
        <v/>
      </c>
      <c r="U419" s="22" t="str">
        <f>IF(AND(I419="Ja",Inddata!R425=""),80,IF(I419="Ja",Inddata!R425,""))</f>
        <v/>
      </c>
    </row>
    <row r="420" spans="1:21" x14ac:dyDescent="0.3">
      <c r="A420" s="4" t="str">
        <f>IF(Inddata!A426="","",Inddata!A426)</f>
        <v/>
      </c>
      <c r="B420" s="4" t="str">
        <f>IF(Inddata!B426="","",Inddata!B426)</f>
        <v/>
      </c>
      <c r="C420" s="4" t="str">
        <f>IF(Inddata!C426="","",Inddata!C426)</f>
        <v/>
      </c>
      <c r="D420" s="4" t="str">
        <f>IF(Inddata!D426="","",Inddata!D426)</f>
        <v/>
      </c>
      <c r="E420" s="4" t="str">
        <f>IF(Inddata!E426="","",Inddata!E426)</f>
        <v/>
      </c>
      <c r="F420" s="4" t="str">
        <f>IF(Inddata!F426="","",Inddata!F426)</f>
        <v/>
      </c>
      <c r="G420" s="20" t="str">
        <f>IF(Inddata!G426=0,"",Inddata!G426)</f>
        <v/>
      </c>
      <c r="H420" s="9" t="str">
        <f>IF(Inddata!H426="","",Inddata!H426)</f>
        <v/>
      </c>
      <c r="I420" s="4" t="str">
        <f t="shared" si="18"/>
        <v>Nej</v>
      </c>
      <c r="J420" s="20" t="str">
        <f t="shared" si="19"/>
        <v/>
      </c>
      <c r="K420" s="9" t="str">
        <f t="shared" si="20"/>
        <v/>
      </c>
      <c r="L420" s="9" t="str">
        <f>IF(AND(I420="Ja",Inddata!I426=""),10,IF(I420="Ja",Inddata!I426,""))</f>
        <v/>
      </c>
      <c r="M420" s="21" t="str">
        <f>IF(AND(I420="Ja",Inddata!J426=""),2,IF(I420="Ja",Inddata!J426,""))</f>
        <v/>
      </c>
      <c r="N420" s="4" t="str">
        <f>IF(AND(I420="Ja",Inddata!K426=""),"Nej",IF(I420="Ja",Inddata!K426,""))</f>
        <v/>
      </c>
      <c r="O420" s="6" t="str">
        <f>IF(AND(I420="Ja",Inddata!L426=""),3.5,IF(I420="Ja",Inddata!L426,""))</f>
        <v/>
      </c>
      <c r="P420" s="6" t="str">
        <f>IF(AND(I420="Ja",Inddata!M426=""),0.5,IF(I420="Ja",Inddata!M426,""))</f>
        <v/>
      </c>
      <c r="Q420" s="21" t="str">
        <f>IF(AND(I420="Ja",Inddata!N426=""),2,IF(I420="Ja",Inddata!N426,""))</f>
        <v/>
      </c>
      <c r="R420" s="4" t="str">
        <f>IF(AND(I420="Ja",Inddata!O426=""),"Nej",IF(I420="Ja",Inddata!O426,""))</f>
        <v/>
      </c>
      <c r="S420" s="4" t="str">
        <f>IF(AND(I420="Ja",Inddata!P426=""),"Nej",IF(I420="Ja",Inddata!P426,""))</f>
        <v/>
      </c>
      <c r="T420" s="21" t="str">
        <f>IF(AND(I420="Ja",Inddata!Q426=""),0,IF(I420="Ja",Inddata!Q426,""))</f>
        <v/>
      </c>
      <c r="U420" s="22" t="str">
        <f>IF(AND(I420="Ja",Inddata!R426=""),80,IF(I420="Ja",Inddata!R426,""))</f>
        <v/>
      </c>
    </row>
    <row r="421" spans="1:21" x14ac:dyDescent="0.3">
      <c r="A421" s="4" t="str">
        <f>IF(Inddata!A427="","",Inddata!A427)</f>
        <v/>
      </c>
      <c r="B421" s="4" t="str">
        <f>IF(Inddata!B427="","",Inddata!B427)</f>
        <v/>
      </c>
      <c r="C421" s="4" t="str">
        <f>IF(Inddata!C427="","",Inddata!C427)</f>
        <v/>
      </c>
      <c r="D421" s="4" t="str">
        <f>IF(Inddata!D427="","",Inddata!D427)</f>
        <v/>
      </c>
      <c r="E421" s="4" t="str">
        <f>IF(Inddata!E427="","",Inddata!E427)</f>
        <v/>
      </c>
      <c r="F421" s="4" t="str">
        <f>IF(Inddata!F427="","",Inddata!F427)</f>
        <v/>
      </c>
      <c r="G421" s="20" t="str">
        <f>IF(Inddata!G427=0,"",Inddata!G427)</f>
        <v/>
      </c>
      <c r="H421" s="9" t="str">
        <f>IF(Inddata!H427="","",Inddata!H427)</f>
        <v/>
      </c>
      <c r="I421" s="4" t="str">
        <f t="shared" si="18"/>
        <v>Nej</v>
      </c>
      <c r="J421" s="20" t="str">
        <f t="shared" si="19"/>
        <v/>
      </c>
      <c r="K421" s="9" t="str">
        <f t="shared" si="20"/>
        <v/>
      </c>
      <c r="L421" s="9" t="str">
        <f>IF(AND(I421="Ja",Inddata!I427=""),10,IF(I421="Ja",Inddata!I427,""))</f>
        <v/>
      </c>
      <c r="M421" s="21" t="str">
        <f>IF(AND(I421="Ja",Inddata!J427=""),2,IF(I421="Ja",Inddata!J427,""))</f>
        <v/>
      </c>
      <c r="N421" s="4" t="str">
        <f>IF(AND(I421="Ja",Inddata!K427=""),"Nej",IF(I421="Ja",Inddata!K427,""))</f>
        <v/>
      </c>
      <c r="O421" s="6" t="str">
        <f>IF(AND(I421="Ja",Inddata!L427=""),3.5,IF(I421="Ja",Inddata!L427,""))</f>
        <v/>
      </c>
      <c r="P421" s="6" t="str">
        <f>IF(AND(I421="Ja",Inddata!M427=""),0.5,IF(I421="Ja",Inddata!M427,""))</f>
        <v/>
      </c>
      <c r="Q421" s="21" t="str">
        <f>IF(AND(I421="Ja",Inddata!N427=""),2,IF(I421="Ja",Inddata!N427,""))</f>
        <v/>
      </c>
      <c r="R421" s="4" t="str">
        <f>IF(AND(I421="Ja",Inddata!O427=""),"Nej",IF(I421="Ja",Inddata!O427,""))</f>
        <v/>
      </c>
      <c r="S421" s="4" t="str">
        <f>IF(AND(I421="Ja",Inddata!P427=""),"Nej",IF(I421="Ja",Inddata!P427,""))</f>
        <v/>
      </c>
      <c r="T421" s="21" t="str">
        <f>IF(AND(I421="Ja",Inddata!Q427=""),0,IF(I421="Ja",Inddata!Q427,""))</f>
        <v/>
      </c>
      <c r="U421" s="22" t="str">
        <f>IF(AND(I421="Ja",Inddata!R427=""),80,IF(I421="Ja",Inddata!R427,""))</f>
        <v/>
      </c>
    </row>
    <row r="422" spans="1:21" x14ac:dyDescent="0.3">
      <c r="A422" s="4" t="str">
        <f>IF(Inddata!A428="","",Inddata!A428)</f>
        <v/>
      </c>
      <c r="B422" s="4" t="str">
        <f>IF(Inddata!B428="","",Inddata!B428)</f>
        <v/>
      </c>
      <c r="C422" s="4" t="str">
        <f>IF(Inddata!C428="","",Inddata!C428)</f>
        <v/>
      </c>
      <c r="D422" s="4" t="str">
        <f>IF(Inddata!D428="","",Inddata!D428)</f>
        <v/>
      </c>
      <c r="E422" s="4" t="str">
        <f>IF(Inddata!E428="","",Inddata!E428)</f>
        <v/>
      </c>
      <c r="F422" s="4" t="str">
        <f>IF(Inddata!F428="","",Inddata!F428)</f>
        <v/>
      </c>
      <c r="G422" s="20" t="str">
        <f>IF(Inddata!G428=0,"",Inddata!G428)</f>
        <v/>
      </c>
      <c r="H422" s="9" t="str">
        <f>IF(Inddata!H428="","",Inddata!H428)</f>
        <v/>
      </c>
      <c r="I422" s="4" t="str">
        <f t="shared" si="18"/>
        <v>Nej</v>
      </c>
      <c r="J422" s="20" t="str">
        <f t="shared" si="19"/>
        <v/>
      </c>
      <c r="K422" s="9" t="str">
        <f t="shared" si="20"/>
        <v/>
      </c>
      <c r="L422" s="9" t="str">
        <f>IF(AND(I422="Ja",Inddata!I428=""),10,IF(I422="Ja",Inddata!I428,""))</f>
        <v/>
      </c>
      <c r="M422" s="21" t="str">
        <f>IF(AND(I422="Ja",Inddata!J428=""),2,IF(I422="Ja",Inddata!J428,""))</f>
        <v/>
      </c>
      <c r="N422" s="4" t="str">
        <f>IF(AND(I422="Ja",Inddata!K428=""),"Nej",IF(I422="Ja",Inddata!K428,""))</f>
        <v/>
      </c>
      <c r="O422" s="6" t="str">
        <f>IF(AND(I422="Ja",Inddata!L428=""),3.5,IF(I422="Ja",Inddata!L428,""))</f>
        <v/>
      </c>
      <c r="P422" s="6" t="str">
        <f>IF(AND(I422="Ja",Inddata!M428=""),0.5,IF(I422="Ja",Inddata!M428,""))</f>
        <v/>
      </c>
      <c r="Q422" s="21" t="str">
        <f>IF(AND(I422="Ja",Inddata!N428=""),2,IF(I422="Ja",Inddata!N428,""))</f>
        <v/>
      </c>
      <c r="R422" s="4" t="str">
        <f>IF(AND(I422="Ja",Inddata!O428=""),"Nej",IF(I422="Ja",Inddata!O428,""))</f>
        <v/>
      </c>
      <c r="S422" s="4" t="str">
        <f>IF(AND(I422="Ja",Inddata!P428=""),"Nej",IF(I422="Ja",Inddata!P428,""))</f>
        <v/>
      </c>
      <c r="T422" s="21" t="str">
        <f>IF(AND(I422="Ja",Inddata!Q428=""),0,IF(I422="Ja",Inddata!Q428,""))</f>
        <v/>
      </c>
      <c r="U422" s="22" t="str">
        <f>IF(AND(I422="Ja",Inddata!R428=""),80,IF(I422="Ja",Inddata!R428,""))</f>
        <v/>
      </c>
    </row>
    <row r="423" spans="1:21" x14ac:dyDescent="0.3">
      <c r="A423" s="4" t="str">
        <f>IF(Inddata!A429="","",Inddata!A429)</f>
        <v/>
      </c>
      <c r="B423" s="4" t="str">
        <f>IF(Inddata!B429="","",Inddata!B429)</f>
        <v/>
      </c>
      <c r="C423" s="4" t="str">
        <f>IF(Inddata!C429="","",Inddata!C429)</f>
        <v/>
      </c>
      <c r="D423" s="4" t="str">
        <f>IF(Inddata!D429="","",Inddata!D429)</f>
        <v/>
      </c>
      <c r="E423" s="4" t="str">
        <f>IF(Inddata!E429="","",Inddata!E429)</f>
        <v/>
      </c>
      <c r="F423" s="4" t="str">
        <f>IF(Inddata!F429="","",Inddata!F429)</f>
        <v/>
      </c>
      <c r="G423" s="20" t="str">
        <f>IF(Inddata!G429=0,"",Inddata!G429)</f>
        <v/>
      </c>
      <c r="H423" s="9" t="str">
        <f>IF(Inddata!H429="","",Inddata!H429)</f>
        <v/>
      </c>
      <c r="I423" s="4" t="str">
        <f t="shared" si="18"/>
        <v>Nej</v>
      </c>
      <c r="J423" s="20" t="str">
        <f t="shared" si="19"/>
        <v/>
      </c>
      <c r="K423" s="9" t="str">
        <f t="shared" si="20"/>
        <v/>
      </c>
      <c r="L423" s="9" t="str">
        <f>IF(AND(I423="Ja",Inddata!I429=""),10,IF(I423="Ja",Inddata!I429,""))</f>
        <v/>
      </c>
      <c r="M423" s="21" t="str">
        <f>IF(AND(I423="Ja",Inddata!J429=""),2,IF(I423="Ja",Inddata!J429,""))</f>
        <v/>
      </c>
      <c r="N423" s="4" t="str">
        <f>IF(AND(I423="Ja",Inddata!K429=""),"Nej",IF(I423="Ja",Inddata!K429,""))</f>
        <v/>
      </c>
      <c r="O423" s="6" t="str">
        <f>IF(AND(I423="Ja",Inddata!L429=""),3.5,IF(I423="Ja",Inddata!L429,""))</f>
        <v/>
      </c>
      <c r="P423" s="6" t="str">
        <f>IF(AND(I423="Ja",Inddata!M429=""),0.5,IF(I423="Ja",Inddata!M429,""))</f>
        <v/>
      </c>
      <c r="Q423" s="21" t="str">
        <f>IF(AND(I423="Ja",Inddata!N429=""),2,IF(I423="Ja",Inddata!N429,""))</f>
        <v/>
      </c>
      <c r="R423" s="4" t="str">
        <f>IF(AND(I423="Ja",Inddata!O429=""),"Nej",IF(I423="Ja",Inddata!O429,""))</f>
        <v/>
      </c>
      <c r="S423" s="4" t="str">
        <f>IF(AND(I423="Ja",Inddata!P429=""),"Nej",IF(I423="Ja",Inddata!P429,""))</f>
        <v/>
      </c>
      <c r="T423" s="21" t="str">
        <f>IF(AND(I423="Ja",Inddata!Q429=""),0,IF(I423="Ja",Inddata!Q429,""))</f>
        <v/>
      </c>
      <c r="U423" s="22" t="str">
        <f>IF(AND(I423="Ja",Inddata!R429=""),80,IF(I423="Ja",Inddata!R429,""))</f>
        <v/>
      </c>
    </row>
    <row r="424" spans="1:21" x14ac:dyDescent="0.3">
      <c r="A424" s="4" t="str">
        <f>IF(Inddata!A430="","",Inddata!A430)</f>
        <v/>
      </c>
      <c r="B424" s="4" t="str">
        <f>IF(Inddata!B430="","",Inddata!B430)</f>
        <v/>
      </c>
      <c r="C424" s="4" t="str">
        <f>IF(Inddata!C430="","",Inddata!C430)</f>
        <v/>
      </c>
      <c r="D424" s="4" t="str">
        <f>IF(Inddata!D430="","",Inddata!D430)</f>
        <v/>
      </c>
      <c r="E424" s="4" t="str">
        <f>IF(Inddata!E430="","",Inddata!E430)</f>
        <v/>
      </c>
      <c r="F424" s="4" t="str">
        <f>IF(Inddata!F430="","",Inddata!F430)</f>
        <v/>
      </c>
      <c r="G424" s="20" t="str">
        <f>IF(Inddata!G430=0,"",Inddata!G430)</f>
        <v/>
      </c>
      <c r="H424" s="9" t="str">
        <f>IF(Inddata!H430="","",Inddata!H430)</f>
        <v/>
      </c>
      <c r="I424" s="4" t="str">
        <f t="shared" si="18"/>
        <v>Nej</v>
      </c>
      <c r="J424" s="20" t="str">
        <f t="shared" si="19"/>
        <v/>
      </c>
      <c r="K424" s="9" t="str">
        <f t="shared" si="20"/>
        <v/>
      </c>
      <c r="L424" s="9" t="str">
        <f>IF(AND(I424="Ja",Inddata!I430=""),10,IF(I424="Ja",Inddata!I430,""))</f>
        <v/>
      </c>
      <c r="M424" s="21" t="str">
        <f>IF(AND(I424="Ja",Inddata!J430=""),2,IF(I424="Ja",Inddata!J430,""))</f>
        <v/>
      </c>
      <c r="N424" s="4" t="str">
        <f>IF(AND(I424="Ja",Inddata!K430=""),"Nej",IF(I424="Ja",Inddata!K430,""))</f>
        <v/>
      </c>
      <c r="O424" s="6" t="str">
        <f>IF(AND(I424="Ja",Inddata!L430=""),3.5,IF(I424="Ja",Inddata!L430,""))</f>
        <v/>
      </c>
      <c r="P424" s="6" t="str">
        <f>IF(AND(I424="Ja",Inddata!M430=""),0.5,IF(I424="Ja",Inddata!M430,""))</f>
        <v/>
      </c>
      <c r="Q424" s="21" t="str">
        <f>IF(AND(I424="Ja",Inddata!N430=""),2,IF(I424="Ja",Inddata!N430,""))</f>
        <v/>
      </c>
      <c r="R424" s="4" t="str">
        <f>IF(AND(I424="Ja",Inddata!O430=""),"Nej",IF(I424="Ja",Inddata!O430,""))</f>
        <v/>
      </c>
      <c r="S424" s="4" t="str">
        <f>IF(AND(I424="Ja",Inddata!P430=""),"Nej",IF(I424="Ja",Inddata!P430,""))</f>
        <v/>
      </c>
      <c r="T424" s="21" t="str">
        <f>IF(AND(I424="Ja",Inddata!Q430=""),0,IF(I424="Ja",Inddata!Q430,""))</f>
        <v/>
      </c>
      <c r="U424" s="22" t="str">
        <f>IF(AND(I424="Ja",Inddata!R430=""),80,IF(I424="Ja",Inddata!R430,""))</f>
        <v/>
      </c>
    </row>
    <row r="425" spans="1:21" x14ac:dyDescent="0.3">
      <c r="A425" s="4" t="str">
        <f>IF(Inddata!A431="","",Inddata!A431)</f>
        <v/>
      </c>
      <c r="B425" s="4" t="str">
        <f>IF(Inddata!B431="","",Inddata!B431)</f>
        <v/>
      </c>
      <c r="C425" s="4" t="str">
        <f>IF(Inddata!C431="","",Inddata!C431)</f>
        <v/>
      </c>
      <c r="D425" s="4" t="str">
        <f>IF(Inddata!D431="","",Inddata!D431)</f>
        <v/>
      </c>
      <c r="E425" s="4" t="str">
        <f>IF(Inddata!E431="","",Inddata!E431)</f>
        <v/>
      </c>
      <c r="F425" s="4" t="str">
        <f>IF(Inddata!F431="","",Inddata!F431)</f>
        <v/>
      </c>
      <c r="G425" s="20" t="str">
        <f>IF(Inddata!G431=0,"",Inddata!G431)</f>
        <v/>
      </c>
      <c r="H425" s="9" t="str">
        <f>IF(Inddata!H431="","",Inddata!H431)</f>
        <v/>
      </c>
      <c r="I425" s="4" t="str">
        <f t="shared" si="18"/>
        <v>Nej</v>
      </c>
      <c r="J425" s="20" t="str">
        <f t="shared" si="19"/>
        <v/>
      </c>
      <c r="K425" s="9" t="str">
        <f t="shared" si="20"/>
        <v/>
      </c>
      <c r="L425" s="9" t="str">
        <f>IF(AND(I425="Ja",Inddata!I431=""),10,IF(I425="Ja",Inddata!I431,""))</f>
        <v/>
      </c>
      <c r="M425" s="21" t="str">
        <f>IF(AND(I425="Ja",Inddata!J431=""),2,IF(I425="Ja",Inddata!J431,""))</f>
        <v/>
      </c>
      <c r="N425" s="4" t="str">
        <f>IF(AND(I425="Ja",Inddata!K431=""),"Nej",IF(I425="Ja",Inddata!K431,""))</f>
        <v/>
      </c>
      <c r="O425" s="6" t="str">
        <f>IF(AND(I425="Ja",Inddata!L431=""),3.5,IF(I425="Ja",Inddata!L431,""))</f>
        <v/>
      </c>
      <c r="P425" s="6" t="str">
        <f>IF(AND(I425="Ja",Inddata!M431=""),0.5,IF(I425="Ja",Inddata!M431,""))</f>
        <v/>
      </c>
      <c r="Q425" s="21" t="str">
        <f>IF(AND(I425="Ja",Inddata!N431=""),2,IF(I425="Ja",Inddata!N431,""))</f>
        <v/>
      </c>
      <c r="R425" s="4" t="str">
        <f>IF(AND(I425="Ja",Inddata!O431=""),"Nej",IF(I425="Ja",Inddata!O431,""))</f>
        <v/>
      </c>
      <c r="S425" s="4" t="str">
        <f>IF(AND(I425="Ja",Inddata!P431=""),"Nej",IF(I425="Ja",Inddata!P431,""))</f>
        <v/>
      </c>
      <c r="T425" s="21" t="str">
        <f>IF(AND(I425="Ja",Inddata!Q431=""),0,IF(I425="Ja",Inddata!Q431,""))</f>
        <v/>
      </c>
      <c r="U425" s="22" t="str">
        <f>IF(AND(I425="Ja",Inddata!R431=""),80,IF(I425="Ja",Inddata!R431,""))</f>
        <v/>
      </c>
    </row>
    <row r="426" spans="1:21" x14ac:dyDescent="0.3">
      <c r="A426" s="4" t="str">
        <f>IF(Inddata!A432="","",Inddata!A432)</f>
        <v/>
      </c>
      <c r="B426" s="4" t="str">
        <f>IF(Inddata!B432="","",Inddata!B432)</f>
        <v/>
      </c>
      <c r="C426" s="4" t="str">
        <f>IF(Inddata!C432="","",Inddata!C432)</f>
        <v/>
      </c>
      <c r="D426" s="4" t="str">
        <f>IF(Inddata!D432="","",Inddata!D432)</f>
        <v/>
      </c>
      <c r="E426" s="4" t="str">
        <f>IF(Inddata!E432="","",Inddata!E432)</f>
        <v/>
      </c>
      <c r="F426" s="4" t="str">
        <f>IF(Inddata!F432="","",Inddata!F432)</f>
        <v/>
      </c>
      <c r="G426" s="20" t="str">
        <f>IF(Inddata!G432=0,"",Inddata!G432)</f>
        <v/>
      </c>
      <c r="H426" s="9" t="str">
        <f>IF(Inddata!H432="","",Inddata!H432)</f>
        <v/>
      </c>
      <c r="I426" s="4" t="str">
        <f t="shared" si="18"/>
        <v>Nej</v>
      </c>
      <c r="J426" s="20" t="str">
        <f t="shared" si="19"/>
        <v/>
      </c>
      <c r="K426" s="9" t="str">
        <f t="shared" si="20"/>
        <v/>
      </c>
      <c r="L426" s="9" t="str">
        <f>IF(AND(I426="Ja",Inddata!I432=""),10,IF(I426="Ja",Inddata!I432,""))</f>
        <v/>
      </c>
      <c r="M426" s="21" t="str">
        <f>IF(AND(I426="Ja",Inddata!J432=""),2,IF(I426="Ja",Inddata!J432,""))</f>
        <v/>
      </c>
      <c r="N426" s="4" t="str">
        <f>IF(AND(I426="Ja",Inddata!K432=""),"Nej",IF(I426="Ja",Inddata!K432,""))</f>
        <v/>
      </c>
      <c r="O426" s="6" t="str">
        <f>IF(AND(I426="Ja",Inddata!L432=""),3.5,IF(I426="Ja",Inddata!L432,""))</f>
        <v/>
      </c>
      <c r="P426" s="6" t="str">
        <f>IF(AND(I426="Ja",Inddata!M432=""),0.5,IF(I426="Ja",Inddata!M432,""))</f>
        <v/>
      </c>
      <c r="Q426" s="21" t="str">
        <f>IF(AND(I426="Ja",Inddata!N432=""),2,IF(I426="Ja",Inddata!N432,""))</f>
        <v/>
      </c>
      <c r="R426" s="4" t="str">
        <f>IF(AND(I426="Ja",Inddata!O432=""),"Nej",IF(I426="Ja",Inddata!O432,""))</f>
        <v/>
      </c>
      <c r="S426" s="4" t="str">
        <f>IF(AND(I426="Ja",Inddata!P432=""),"Nej",IF(I426="Ja",Inddata!P432,""))</f>
        <v/>
      </c>
      <c r="T426" s="21" t="str">
        <f>IF(AND(I426="Ja",Inddata!Q432=""),0,IF(I426="Ja",Inddata!Q432,""))</f>
        <v/>
      </c>
      <c r="U426" s="22" t="str">
        <f>IF(AND(I426="Ja",Inddata!R432=""),80,IF(I426="Ja",Inddata!R432,""))</f>
        <v/>
      </c>
    </row>
    <row r="427" spans="1:21" x14ac:dyDescent="0.3">
      <c r="A427" s="4" t="str">
        <f>IF(Inddata!A433="","",Inddata!A433)</f>
        <v/>
      </c>
      <c r="B427" s="4" t="str">
        <f>IF(Inddata!B433="","",Inddata!B433)</f>
        <v/>
      </c>
      <c r="C427" s="4" t="str">
        <f>IF(Inddata!C433="","",Inddata!C433)</f>
        <v/>
      </c>
      <c r="D427" s="4" t="str">
        <f>IF(Inddata!D433="","",Inddata!D433)</f>
        <v/>
      </c>
      <c r="E427" s="4" t="str">
        <f>IF(Inddata!E433="","",Inddata!E433)</f>
        <v/>
      </c>
      <c r="F427" s="4" t="str">
        <f>IF(Inddata!F433="","",Inddata!F433)</f>
        <v/>
      </c>
      <c r="G427" s="20" t="str">
        <f>IF(Inddata!G433=0,"",Inddata!G433)</f>
        <v/>
      </c>
      <c r="H427" s="9" t="str">
        <f>IF(Inddata!H433="","",Inddata!H433)</f>
        <v/>
      </c>
      <c r="I427" s="4" t="str">
        <f t="shared" si="18"/>
        <v>Nej</v>
      </c>
      <c r="J427" s="20" t="str">
        <f t="shared" si="19"/>
        <v/>
      </c>
      <c r="K427" s="9" t="str">
        <f t="shared" si="20"/>
        <v/>
      </c>
      <c r="L427" s="9" t="str">
        <f>IF(AND(I427="Ja",Inddata!I433=""),10,IF(I427="Ja",Inddata!I433,""))</f>
        <v/>
      </c>
      <c r="M427" s="21" t="str">
        <f>IF(AND(I427="Ja",Inddata!J433=""),2,IF(I427="Ja",Inddata!J433,""))</f>
        <v/>
      </c>
      <c r="N427" s="4" t="str">
        <f>IF(AND(I427="Ja",Inddata!K433=""),"Nej",IF(I427="Ja",Inddata!K433,""))</f>
        <v/>
      </c>
      <c r="O427" s="6" t="str">
        <f>IF(AND(I427="Ja",Inddata!L433=""),3.5,IF(I427="Ja",Inddata!L433,""))</f>
        <v/>
      </c>
      <c r="P427" s="6" t="str">
        <f>IF(AND(I427="Ja",Inddata!M433=""),0.5,IF(I427="Ja",Inddata!M433,""))</f>
        <v/>
      </c>
      <c r="Q427" s="21" t="str">
        <f>IF(AND(I427="Ja",Inddata!N433=""),2,IF(I427="Ja",Inddata!N433,""))</f>
        <v/>
      </c>
      <c r="R427" s="4" t="str">
        <f>IF(AND(I427="Ja",Inddata!O433=""),"Nej",IF(I427="Ja",Inddata!O433,""))</f>
        <v/>
      </c>
      <c r="S427" s="4" t="str">
        <f>IF(AND(I427="Ja",Inddata!P433=""),"Nej",IF(I427="Ja",Inddata!P433,""))</f>
        <v/>
      </c>
      <c r="T427" s="21" t="str">
        <f>IF(AND(I427="Ja",Inddata!Q433=""),0,IF(I427="Ja",Inddata!Q433,""))</f>
        <v/>
      </c>
      <c r="U427" s="22" t="str">
        <f>IF(AND(I427="Ja",Inddata!R433=""),80,IF(I427="Ja",Inddata!R433,""))</f>
        <v/>
      </c>
    </row>
    <row r="428" spans="1:21" x14ac:dyDescent="0.3">
      <c r="A428" s="4" t="str">
        <f>IF(Inddata!A434="","",Inddata!A434)</f>
        <v/>
      </c>
      <c r="B428" s="4" t="str">
        <f>IF(Inddata!B434="","",Inddata!B434)</f>
        <v/>
      </c>
      <c r="C428" s="4" t="str">
        <f>IF(Inddata!C434="","",Inddata!C434)</f>
        <v/>
      </c>
      <c r="D428" s="4" t="str">
        <f>IF(Inddata!D434="","",Inddata!D434)</f>
        <v/>
      </c>
      <c r="E428" s="4" t="str">
        <f>IF(Inddata!E434="","",Inddata!E434)</f>
        <v/>
      </c>
      <c r="F428" s="4" t="str">
        <f>IF(Inddata!F434="","",Inddata!F434)</f>
        <v/>
      </c>
      <c r="G428" s="20" t="str">
        <f>IF(Inddata!G434=0,"",Inddata!G434)</f>
        <v/>
      </c>
      <c r="H428" s="9" t="str">
        <f>IF(Inddata!H434="","",Inddata!H434)</f>
        <v/>
      </c>
      <c r="I428" s="4" t="str">
        <f t="shared" si="18"/>
        <v>Nej</v>
      </c>
      <c r="J428" s="20" t="str">
        <f t="shared" si="19"/>
        <v/>
      </c>
      <c r="K428" s="9" t="str">
        <f t="shared" si="20"/>
        <v/>
      </c>
      <c r="L428" s="9" t="str">
        <f>IF(AND(I428="Ja",Inddata!I434=""),10,IF(I428="Ja",Inddata!I434,""))</f>
        <v/>
      </c>
      <c r="M428" s="21" t="str">
        <f>IF(AND(I428="Ja",Inddata!J434=""),2,IF(I428="Ja",Inddata!J434,""))</f>
        <v/>
      </c>
      <c r="N428" s="4" t="str">
        <f>IF(AND(I428="Ja",Inddata!K434=""),"Nej",IF(I428="Ja",Inddata!K434,""))</f>
        <v/>
      </c>
      <c r="O428" s="6" t="str">
        <f>IF(AND(I428="Ja",Inddata!L434=""),3.5,IF(I428="Ja",Inddata!L434,""))</f>
        <v/>
      </c>
      <c r="P428" s="6" t="str">
        <f>IF(AND(I428="Ja",Inddata!M434=""),0.5,IF(I428="Ja",Inddata!M434,""))</f>
        <v/>
      </c>
      <c r="Q428" s="21" t="str">
        <f>IF(AND(I428="Ja",Inddata!N434=""),2,IF(I428="Ja",Inddata!N434,""))</f>
        <v/>
      </c>
      <c r="R428" s="4" t="str">
        <f>IF(AND(I428="Ja",Inddata!O434=""),"Nej",IF(I428="Ja",Inddata!O434,""))</f>
        <v/>
      </c>
      <c r="S428" s="4" t="str">
        <f>IF(AND(I428="Ja",Inddata!P434=""),"Nej",IF(I428="Ja",Inddata!P434,""))</f>
        <v/>
      </c>
      <c r="T428" s="21" t="str">
        <f>IF(AND(I428="Ja",Inddata!Q434=""),0,IF(I428="Ja",Inddata!Q434,""))</f>
        <v/>
      </c>
      <c r="U428" s="22" t="str">
        <f>IF(AND(I428="Ja",Inddata!R434=""),80,IF(I428="Ja",Inddata!R434,""))</f>
        <v/>
      </c>
    </row>
    <row r="429" spans="1:21" x14ac:dyDescent="0.3">
      <c r="A429" s="4" t="str">
        <f>IF(Inddata!A435="","",Inddata!A435)</f>
        <v/>
      </c>
      <c r="B429" s="4" t="str">
        <f>IF(Inddata!B435="","",Inddata!B435)</f>
        <v/>
      </c>
      <c r="C429" s="4" t="str">
        <f>IF(Inddata!C435="","",Inddata!C435)</f>
        <v/>
      </c>
      <c r="D429" s="4" t="str">
        <f>IF(Inddata!D435="","",Inddata!D435)</f>
        <v/>
      </c>
      <c r="E429" s="4" t="str">
        <f>IF(Inddata!E435="","",Inddata!E435)</f>
        <v/>
      </c>
      <c r="F429" s="4" t="str">
        <f>IF(Inddata!F435="","",Inddata!F435)</f>
        <v/>
      </c>
      <c r="G429" s="20" t="str">
        <f>IF(Inddata!G435=0,"",Inddata!G435)</f>
        <v/>
      </c>
      <c r="H429" s="9" t="str">
        <f>IF(Inddata!H435="","",Inddata!H435)</f>
        <v/>
      </c>
      <c r="I429" s="4" t="str">
        <f t="shared" si="18"/>
        <v>Nej</v>
      </c>
      <c r="J429" s="20" t="str">
        <f t="shared" si="19"/>
        <v/>
      </c>
      <c r="K429" s="9" t="str">
        <f t="shared" si="20"/>
        <v/>
      </c>
      <c r="L429" s="9" t="str">
        <f>IF(AND(I429="Ja",Inddata!I435=""),10,IF(I429="Ja",Inddata!I435,""))</f>
        <v/>
      </c>
      <c r="M429" s="21" t="str">
        <f>IF(AND(I429="Ja",Inddata!J435=""),2,IF(I429="Ja",Inddata!J435,""))</f>
        <v/>
      </c>
      <c r="N429" s="4" t="str">
        <f>IF(AND(I429="Ja",Inddata!K435=""),"Nej",IF(I429="Ja",Inddata!K435,""))</f>
        <v/>
      </c>
      <c r="O429" s="6" t="str">
        <f>IF(AND(I429="Ja",Inddata!L435=""),3.5,IF(I429="Ja",Inddata!L435,""))</f>
        <v/>
      </c>
      <c r="P429" s="6" t="str">
        <f>IF(AND(I429="Ja",Inddata!M435=""),0.5,IF(I429="Ja",Inddata!M435,""))</f>
        <v/>
      </c>
      <c r="Q429" s="21" t="str">
        <f>IF(AND(I429="Ja",Inddata!N435=""),2,IF(I429="Ja",Inddata!N435,""))</f>
        <v/>
      </c>
      <c r="R429" s="4" t="str">
        <f>IF(AND(I429="Ja",Inddata!O435=""),"Nej",IF(I429="Ja",Inddata!O435,""))</f>
        <v/>
      </c>
      <c r="S429" s="4" t="str">
        <f>IF(AND(I429="Ja",Inddata!P435=""),"Nej",IF(I429="Ja",Inddata!P435,""))</f>
        <v/>
      </c>
      <c r="T429" s="21" t="str">
        <f>IF(AND(I429="Ja",Inddata!Q435=""),0,IF(I429="Ja",Inddata!Q435,""))</f>
        <v/>
      </c>
      <c r="U429" s="22" t="str">
        <f>IF(AND(I429="Ja",Inddata!R435=""),80,IF(I429="Ja",Inddata!R435,""))</f>
        <v/>
      </c>
    </row>
    <row r="430" spans="1:21" x14ac:dyDescent="0.3">
      <c r="A430" s="4" t="str">
        <f>IF(Inddata!A436="","",Inddata!A436)</f>
        <v/>
      </c>
      <c r="B430" s="4" t="str">
        <f>IF(Inddata!B436="","",Inddata!B436)</f>
        <v/>
      </c>
      <c r="C430" s="4" t="str">
        <f>IF(Inddata!C436="","",Inddata!C436)</f>
        <v/>
      </c>
      <c r="D430" s="4" t="str">
        <f>IF(Inddata!D436="","",Inddata!D436)</f>
        <v/>
      </c>
      <c r="E430" s="4" t="str">
        <f>IF(Inddata!E436="","",Inddata!E436)</f>
        <v/>
      </c>
      <c r="F430" s="4" t="str">
        <f>IF(Inddata!F436="","",Inddata!F436)</f>
        <v/>
      </c>
      <c r="G430" s="20" t="str">
        <f>IF(Inddata!G436=0,"",Inddata!G436)</f>
        <v/>
      </c>
      <c r="H430" s="9" t="str">
        <f>IF(Inddata!H436="","",Inddata!H436)</f>
        <v/>
      </c>
      <c r="I430" s="4" t="str">
        <f t="shared" si="18"/>
        <v>Nej</v>
      </c>
      <c r="J430" s="20" t="str">
        <f t="shared" si="19"/>
        <v/>
      </c>
      <c r="K430" s="9" t="str">
        <f t="shared" si="20"/>
        <v/>
      </c>
      <c r="L430" s="9" t="str">
        <f>IF(AND(I430="Ja",Inddata!I436=""),10,IF(I430="Ja",Inddata!I436,""))</f>
        <v/>
      </c>
      <c r="M430" s="21" t="str">
        <f>IF(AND(I430="Ja",Inddata!J436=""),2,IF(I430="Ja",Inddata!J436,""))</f>
        <v/>
      </c>
      <c r="N430" s="4" t="str">
        <f>IF(AND(I430="Ja",Inddata!K436=""),"Nej",IF(I430="Ja",Inddata!K436,""))</f>
        <v/>
      </c>
      <c r="O430" s="6" t="str">
        <f>IF(AND(I430="Ja",Inddata!L436=""),3.5,IF(I430="Ja",Inddata!L436,""))</f>
        <v/>
      </c>
      <c r="P430" s="6" t="str">
        <f>IF(AND(I430="Ja",Inddata!M436=""),0.5,IF(I430="Ja",Inddata!M436,""))</f>
        <v/>
      </c>
      <c r="Q430" s="21" t="str">
        <f>IF(AND(I430="Ja",Inddata!N436=""),2,IF(I430="Ja",Inddata!N436,""))</f>
        <v/>
      </c>
      <c r="R430" s="4" t="str">
        <f>IF(AND(I430="Ja",Inddata!O436=""),"Nej",IF(I430="Ja",Inddata!O436,""))</f>
        <v/>
      </c>
      <c r="S430" s="4" t="str">
        <f>IF(AND(I430="Ja",Inddata!P436=""),"Nej",IF(I430="Ja",Inddata!P436,""))</f>
        <v/>
      </c>
      <c r="T430" s="21" t="str">
        <f>IF(AND(I430="Ja",Inddata!Q436=""),0,IF(I430="Ja",Inddata!Q436,""))</f>
        <v/>
      </c>
      <c r="U430" s="22" t="str">
        <f>IF(AND(I430="Ja",Inddata!R436=""),80,IF(I430="Ja",Inddata!R436,""))</f>
        <v/>
      </c>
    </row>
    <row r="431" spans="1:21" x14ac:dyDescent="0.3">
      <c r="A431" s="4" t="str">
        <f>IF(Inddata!A437="","",Inddata!A437)</f>
        <v/>
      </c>
      <c r="B431" s="4" t="str">
        <f>IF(Inddata!B437="","",Inddata!B437)</f>
        <v/>
      </c>
      <c r="C431" s="4" t="str">
        <f>IF(Inddata!C437="","",Inddata!C437)</f>
        <v/>
      </c>
      <c r="D431" s="4" t="str">
        <f>IF(Inddata!D437="","",Inddata!D437)</f>
        <v/>
      </c>
      <c r="E431" s="4" t="str">
        <f>IF(Inddata!E437="","",Inddata!E437)</f>
        <v/>
      </c>
      <c r="F431" s="4" t="str">
        <f>IF(Inddata!F437="","",Inddata!F437)</f>
        <v/>
      </c>
      <c r="G431" s="20" t="str">
        <f>IF(Inddata!G437=0,"",Inddata!G437)</f>
        <v/>
      </c>
      <c r="H431" s="9" t="str">
        <f>IF(Inddata!H437="","",Inddata!H437)</f>
        <v/>
      </c>
      <c r="I431" s="4" t="str">
        <f t="shared" si="18"/>
        <v>Nej</v>
      </c>
      <c r="J431" s="20" t="str">
        <f t="shared" si="19"/>
        <v/>
      </c>
      <c r="K431" s="9" t="str">
        <f t="shared" si="20"/>
        <v/>
      </c>
      <c r="L431" s="9" t="str">
        <f>IF(AND(I431="Ja",Inddata!I437=""),10,IF(I431="Ja",Inddata!I437,""))</f>
        <v/>
      </c>
      <c r="M431" s="21" t="str">
        <f>IF(AND(I431="Ja",Inddata!J437=""),2,IF(I431="Ja",Inddata!J437,""))</f>
        <v/>
      </c>
      <c r="N431" s="4" t="str">
        <f>IF(AND(I431="Ja",Inddata!K437=""),"Nej",IF(I431="Ja",Inddata!K437,""))</f>
        <v/>
      </c>
      <c r="O431" s="6" t="str">
        <f>IF(AND(I431="Ja",Inddata!L437=""),3.5,IF(I431="Ja",Inddata!L437,""))</f>
        <v/>
      </c>
      <c r="P431" s="6" t="str">
        <f>IF(AND(I431="Ja",Inddata!M437=""),0.5,IF(I431="Ja",Inddata!M437,""))</f>
        <v/>
      </c>
      <c r="Q431" s="21" t="str">
        <f>IF(AND(I431="Ja",Inddata!N437=""),2,IF(I431="Ja",Inddata!N437,""))</f>
        <v/>
      </c>
      <c r="R431" s="4" t="str">
        <f>IF(AND(I431="Ja",Inddata!O437=""),"Nej",IF(I431="Ja",Inddata!O437,""))</f>
        <v/>
      </c>
      <c r="S431" s="4" t="str">
        <f>IF(AND(I431="Ja",Inddata!P437=""),"Nej",IF(I431="Ja",Inddata!P437,""))</f>
        <v/>
      </c>
      <c r="T431" s="21" t="str">
        <f>IF(AND(I431="Ja",Inddata!Q437=""),0,IF(I431="Ja",Inddata!Q437,""))</f>
        <v/>
      </c>
      <c r="U431" s="22" t="str">
        <f>IF(AND(I431="Ja",Inddata!R437=""),80,IF(I431="Ja",Inddata!R437,""))</f>
        <v/>
      </c>
    </row>
    <row r="432" spans="1:21" x14ac:dyDescent="0.3">
      <c r="A432" s="4" t="str">
        <f>IF(Inddata!A438="","",Inddata!A438)</f>
        <v/>
      </c>
      <c r="B432" s="4" t="str">
        <f>IF(Inddata!B438="","",Inddata!B438)</f>
        <v/>
      </c>
      <c r="C432" s="4" t="str">
        <f>IF(Inddata!C438="","",Inddata!C438)</f>
        <v/>
      </c>
      <c r="D432" s="4" t="str">
        <f>IF(Inddata!D438="","",Inddata!D438)</f>
        <v/>
      </c>
      <c r="E432" s="4" t="str">
        <f>IF(Inddata!E438="","",Inddata!E438)</f>
        <v/>
      </c>
      <c r="F432" s="4" t="str">
        <f>IF(Inddata!F438="","",Inddata!F438)</f>
        <v/>
      </c>
      <c r="G432" s="20" t="str">
        <f>IF(Inddata!G438=0,"",Inddata!G438)</f>
        <v/>
      </c>
      <c r="H432" s="9" t="str">
        <f>IF(Inddata!H438="","",Inddata!H438)</f>
        <v/>
      </c>
      <c r="I432" s="4" t="str">
        <f t="shared" si="18"/>
        <v>Nej</v>
      </c>
      <c r="J432" s="20" t="str">
        <f t="shared" si="19"/>
        <v/>
      </c>
      <c r="K432" s="9" t="str">
        <f t="shared" si="20"/>
        <v/>
      </c>
      <c r="L432" s="9" t="str">
        <f>IF(AND(I432="Ja",Inddata!I438=""),10,IF(I432="Ja",Inddata!I438,""))</f>
        <v/>
      </c>
      <c r="M432" s="21" t="str">
        <f>IF(AND(I432="Ja",Inddata!J438=""),2,IF(I432="Ja",Inddata!J438,""))</f>
        <v/>
      </c>
      <c r="N432" s="4" t="str">
        <f>IF(AND(I432="Ja",Inddata!K438=""),"Nej",IF(I432="Ja",Inddata!K438,""))</f>
        <v/>
      </c>
      <c r="O432" s="6" t="str">
        <f>IF(AND(I432="Ja",Inddata!L438=""),3.5,IF(I432="Ja",Inddata!L438,""))</f>
        <v/>
      </c>
      <c r="P432" s="6" t="str">
        <f>IF(AND(I432="Ja",Inddata!M438=""),0.5,IF(I432="Ja",Inddata!M438,""))</f>
        <v/>
      </c>
      <c r="Q432" s="21" t="str">
        <f>IF(AND(I432="Ja",Inddata!N438=""),2,IF(I432="Ja",Inddata!N438,""))</f>
        <v/>
      </c>
      <c r="R432" s="4" t="str">
        <f>IF(AND(I432="Ja",Inddata!O438=""),"Nej",IF(I432="Ja",Inddata!O438,""))</f>
        <v/>
      </c>
      <c r="S432" s="4" t="str">
        <f>IF(AND(I432="Ja",Inddata!P438=""),"Nej",IF(I432="Ja",Inddata!P438,""))</f>
        <v/>
      </c>
      <c r="T432" s="21" t="str">
        <f>IF(AND(I432="Ja",Inddata!Q438=""),0,IF(I432="Ja",Inddata!Q438,""))</f>
        <v/>
      </c>
      <c r="U432" s="22" t="str">
        <f>IF(AND(I432="Ja",Inddata!R438=""),80,IF(I432="Ja",Inddata!R438,""))</f>
        <v/>
      </c>
    </row>
    <row r="433" spans="1:21" x14ac:dyDescent="0.3">
      <c r="A433" s="4" t="str">
        <f>IF(Inddata!A439="","",Inddata!A439)</f>
        <v/>
      </c>
      <c r="B433" s="4" t="str">
        <f>IF(Inddata!B439="","",Inddata!B439)</f>
        <v/>
      </c>
      <c r="C433" s="4" t="str">
        <f>IF(Inddata!C439="","",Inddata!C439)</f>
        <v/>
      </c>
      <c r="D433" s="4" t="str">
        <f>IF(Inddata!D439="","",Inddata!D439)</f>
        <v/>
      </c>
      <c r="E433" s="4" t="str">
        <f>IF(Inddata!E439="","",Inddata!E439)</f>
        <v/>
      </c>
      <c r="F433" s="4" t="str">
        <f>IF(Inddata!F439="","",Inddata!F439)</f>
        <v/>
      </c>
      <c r="G433" s="20" t="str">
        <f>IF(Inddata!G439=0,"",Inddata!G439)</f>
        <v/>
      </c>
      <c r="H433" s="9" t="str">
        <f>IF(Inddata!H439="","",Inddata!H439)</f>
        <v/>
      </c>
      <c r="I433" s="4" t="str">
        <f t="shared" si="18"/>
        <v>Nej</v>
      </c>
      <c r="J433" s="20" t="str">
        <f t="shared" si="19"/>
        <v/>
      </c>
      <c r="K433" s="9" t="str">
        <f t="shared" si="20"/>
        <v/>
      </c>
      <c r="L433" s="9" t="str">
        <f>IF(AND(I433="Ja",Inddata!I439=""),10,IF(I433="Ja",Inddata!I439,""))</f>
        <v/>
      </c>
      <c r="M433" s="21" t="str">
        <f>IF(AND(I433="Ja",Inddata!J439=""),2,IF(I433="Ja",Inddata!J439,""))</f>
        <v/>
      </c>
      <c r="N433" s="4" t="str">
        <f>IF(AND(I433="Ja",Inddata!K439=""),"Nej",IF(I433="Ja",Inddata!K439,""))</f>
        <v/>
      </c>
      <c r="O433" s="6" t="str">
        <f>IF(AND(I433="Ja",Inddata!L439=""),3.5,IF(I433="Ja",Inddata!L439,""))</f>
        <v/>
      </c>
      <c r="P433" s="6" t="str">
        <f>IF(AND(I433="Ja",Inddata!M439=""),0.5,IF(I433="Ja",Inddata!M439,""))</f>
        <v/>
      </c>
      <c r="Q433" s="21" t="str">
        <f>IF(AND(I433="Ja",Inddata!N439=""),2,IF(I433="Ja",Inddata!N439,""))</f>
        <v/>
      </c>
      <c r="R433" s="4" t="str">
        <f>IF(AND(I433="Ja",Inddata!O439=""),"Nej",IF(I433="Ja",Inddata!O439,""))</f>
        <v/>
      </c>
      <c r="S433" s="4" t="str">
        <f>IF(AND(I433="Ja",Inddata!P439=""),"Nej",IF(I433="Ja",Inddata!P439,""))</f>
        <v/>
      </c>
      <c r="T433" s="21" t="str">
        <f>IF(AND(I433="Ja",Inddata!Q439=""),0,IF(I433="Ja",Inddata!Q439,""))</f>
        <v/>
      </c>
      <c r="U433" s="22" t="str">
        <f>IF(AND(I433="Ja",Inddata!R439=""),80,IF(I433="Ja",Inddata!R439,""))</f>
        <v/>
      </c>
    </row>
    <row r="434" spans="1:21" x14ac:dyDescent="0.3">
      <c r="A434" s="4" t="str">
        <f>IF(Inddata!A440="","",Inddata!A440)</f>
        <v/>
      </c>
      <c r="B434" s="4" t="str">
        <f>IF(Inddata!B440="","",Inddata!B440)</f>
        <v/>
      </c>
      <c r="C434" s="4" t="str">
        <f>IF(Inddata!C440="","",Inddata!C440)</f>
        <v/>
      </c>
      <c r="D434" s="4" t="str">
        <f>IF(Inddata!D440="","",Inddata!D440)</f>
        <v/>
      </c>
      <c r="E434" s="4" t="str">
        <f>IF(Inddata!E440="","",Inddata!E440)</f>
        <v/>
      </c>
      <c r="F434" s="4" t="str">
        <f>IF(Inddata!F440="","",Inddata!F440)</f>
        <v/>
      </c>
      <c r="G434" s="20" t="str">
        <f>IF(Inddata!G440=0,"",Inddata!G440)</f>
        <v/>
      </c>
      <c r="H434" s="9" t="str">
        <f>IF(Inddata!H440="","",Inddata!H440)</f>
        <v/>
      </c>
      <c r="I434" s="4" t="str">
        <f t="shared" si="18"/>
        <v>Nej</v>
      </c>
      <c r="J434" s="20" t="str">
        <f t="shared" si="19"/>
        <v/>
      </c>
      <c r="K434" s="9" t="str">
        <f t="shared" si="20"/>
        <v/>
      </c>
      <c r="L434" s="9" t="str">
        <f>IF(AND(I434="Ja",Inddata!I440=""),10,IF(I434="Ja",Inddata!I440,""))</f>
        <v/>
      </c>
      <c r="M434" s="21" t="str">
        <f>IF(AND(I434="Ja",Inddata!J440=""),2,IF(I434="Ja",Inddata!J440,""))</f>
        <v/>
      </c>
      <c r="N434" s="4" t="str">
        <f>IF(AND(I434="Ja",Inddata!K440=""),"Nej",IF(I434="Ja",Inddata!K440,""))</f>
        <v/>
      </c>
      <c r="O434" s="6" t="str">
        <f>IF(AND(I434="Ja",Inddata!L440=""),3.5,IF(I434="Ja",Inddata!L440,""))</f>
        <v/>
      </c>
      <c r="P434" s="6" t="str">
        <f>IF(AND(I434="Ja",Inddata!M440=""),0.5,IF(I434="Ja",Inddata!M440,""))</f>
        <v/>
      </c>
      <c r="Q434" s="21" t="str">
        <f>IF(AND(I434="Ja",Inddata!N440=""),2,IF(I434="Ja",Inddata!N440,""))</f>
        <v/>
      </c>
      <c r="R434" s="4" t="str">
        <f>IF(AND(I434="Ja",Inddata!O440=""),"Nej",IF(I434="Ja",Inddata!O440,""))</f>
        <v/>
      </c>
      <c r="S434" s="4" t="str">
        <f>IF(AND(I434="Ja",Inddata!P440=""),"Nej",IF(I434="Ja",Inddata!P440,""))</f>
        <v/>
      </c>
      <c r="T434" s="21" t="str">
        <f>IF(AND(I434="Ja",Inddata!Q440=""),0,IF(I434="Ja",Inddata!Q440,""))</f>
        <v/>
      </c>
      <c r="U434" s="22" t="str">
        <f>IF(AND(I434="Ja",Inddata!R440=""),80,IF(I434="Ja",Inddata!R440,""))</f>
        <v/>
      </c>
    </row>
    <row r="435" spans="1:21" x14ac:dyDescent="0.3">
      <c r="A435" s="4" t="str">
        <f>IF(Inddata!A441="","",Inddata!A441)</f>
        <v/>
      </c>
      <c r="B435" s="4" t="str">
        <f>IF(Inddata!B441="","",Inddata!B441)</f>
        <v/>
      </c>
      <c r="C435" s="4" t="str">
        <f>IF(Inddata!C441="","",Inddata!C441)</f>
        <v/>
      </c>
      <c r="D435" s="4" t="str">
        <f>IF(Inddata!D441="","",Inddata!D441)</f>
        <v/>
      </c>
      <c r="E435" s="4" t="str">
        <f>IF(Inddata!E441="","",Inddata!E441)</f>
        <v/>
      </c>
      <c r="F435" s="4" t="str">
        <f>IF(Inddata!F441="","",Inddata!F441)</f>
        <v/>
      </c>
      <c r="G435" s="20" t="str">
        <f>IF(Inddata!G441=0,"",Inddata!G441)</f>
        <v/>
      </c>
      <c r="H435" s="9" t="str">
        <f>IF(Inddata!H441="","",Inddata!H441)</f>
        <v/>
      </c>
      <c r="I435" s="4" t="str">
        <f t="shared" si="18"/>
        <v>Nej</v>
      </c>
      <c r="J435" s="20" t="str">
        <f t="shared" si="19"/>
        <v/>
      </c>
      <c r="K435" s="9" t="str">
        <f t="shared" si="20"/>
        <v/>
      </c>
      <c r="L435" s="9" t="str">
        <f>IF(AND(I435="Ja",Inddata!I441=""),10,IF(I435="Ja",Inddata!I441,""))</f>
        <v/>
      </c>
      <c r="M435" s="21" t="str">
        <f>IF(AND(I435="Ja",Inddata!J441=""),2,IF(I435="Ja",Inddata!J441,""))</f>
        <v/>
      </c>
      <c r="N435" s="4" t="str">
        <f>IF(AND(I435="Ja",Inddata!K441=""),"Nej",IF(I435="Ja",Inddata!K441,""))</f>
        <v/>
      </c>
      <c r="O435" s="6" t="str">
        <f>IF(AND(I435="Ja",Inddata!L441=""),3.5,IF(I435="Ja",Inddata!L441,""))</f>
        <v/>
      </c>
      <c r="P435" s="6" t="str">
        <f>IF(AND(I435="Ja",Inddata!M441=""),0.5,IF(I435="Ja",Inddata!M441,""))</f>
        <v/>
      </c>
      <c r="Q435" s="21" t="str">
        <f>IF(AND(I435="Ja",Inddata!N441=""),2,IF(I435="Ja",Inddata!N441,""))</f>
        <v/>
      </c>
      <c r="R435" s="4" t="str">
        <f>IF(AND(I435="Ja",Inddata!O441=""),"Nej",IF(I435="Ja",Inddata!O441,""))</f>
        <v/>
      </c>
      <c r="S435" s="4" t="str">
        <f>IF(AND(I435="Ja",Inddata!P441=""),"Nej",IF(I435="Ja",Inddata!P441,""))</f>
        <v/>
      </c>
      <c r="T435" s="21" t="str">
        <f>IF(AND(I435="Ja",Inddata!Q441=""),0,IF(I435="Ja",Inddata!Q441,""))</f>
        <v/>
      </c>
      <c r="U435" s="22" t="str">
        <f>IF(AND(I435="Ja",Inddata!R441=""),80,IF(I435="Ja",Inddata!R441,""))</f>
        <v/>
      </c>
    </row>
    <row r="436" spans="1:21" x14ac:dyDescent="0.3">
      <c r="A436" s="4" t="str">
        <f>IF(Inddata!A442="","",Inddata!A442)</f>
        <v/>
      </c>
      <c r="B436" s="4" t="str">
        <f>IF(Inddata!B442="","",Inddata!B442)</f>
        <v/>
      </c>
      <c r="C436" s="4" t="str">
        <f>IF(Inddata!C442="","",Inddata!C442)</f>
        <v/>
      </c>
      <c r="D436" s="4" t="str">
        <f>IF(Inddata!D442="","",Inddata!D442)</f>
        <v/>
      </c>
      <c r="E436" s="4" t="str">
        <f>IF(Inddata!E442="","",Inddata!E442)</f>
        <v/>
      </c>
      <c r="F436" s="4" t="str">
        <f>IF(Inddata!F442="","",Inddata!F442)</f>
        <v/>
      </c>
      <c r="G436" s="20" t="str">
        <f>IF(Inddata!G442=0,"",Inddata!G442)</f>
        <v/>
      </c>
      <c r="H436" s="9" t="str">
        <f>IF(Inddata!H442="","",Inddata!H442)</f>
        <v/>
      </c>
      <c r="I436" s="4" t="str">
        <f t="shared" si="18"/>
        <v>Nej</v>
      </c>
      <c r="J436" s="20" t="str">
        <f t="shared" si="19"/>
        <v/>
      </c>
      <c r="K436" s="9" t="str">
        <f t="shared" si="20"/>
        <v/>
      </c>
      <c r="L436" s="9" t="str">
        <f>IF(AND(I436="Ja",Inddata!I442=""),10,IF(I436="Ja",Inddata!I442,""))</f>
        <v/>
      </c>
      <c r="M436" s="21" t="str">
        <f>IF(AND(I436="Ja",Inddata!J442=""),2,IF(I436="Ja",Inddata!J442,""))</f>
        <v/>
      </c>
      <c r="N436" s="4" t="str">
        <f>IF(AND(I436="Ja",Inddata!K442=""),"Nej",IF(I436="Ja",Inddata!K442,""))</f>
        <v/>
      </c>
      <c r="O436" s="6" t="str">
        <f>IF(AND(I436="Ja",Inddata!L442=""),3.5,IF(I436="Ja",Inddata!L442,""))</f>
        <v/>
      </c>
      <c r="P436" s="6" t="str">
        <f>IF(AND(I436="Ja",Inddata!M442=""),0.5,IF(I436="Ja",Inddata!M442,""))</f>
        <v/>
      </c>
      <c r="Q436" s="21" t="str">
        <f>IF(AND(I436="Ja",Inddata!N442=""),2,IF(I436="Ja",Inddata!N442,""))</f>
        <v/>
      </c>
      <c r="R436" s="4" t="str">
        <f>IF(AND(I436="Ja",Inddata!O442=""),"Nej",IF(I436="Ja",Inddata!O442,""))</f>
        <v/>
      </c>
      <c r="S436" s="4" t="str">
        <f>IF(AND(I436="Ja",Inddata!P442=""),"Nej",IF(I436="Ja",Inddata!P442,""))</f>
        <v/>
      </c>
      <c r="T436" s="21" t="str">
        <f>IF(AND(I436="Ja",Inddata!Q442=""),0,IF(I436="Ja",Inddata!Q442,""))</f>
        <v/>
      </c>
      <c r="U436" s="22" t="str">
        <f>IF(AND(I436="Ja",Inddata!R442=""),80,IF(I436="Ja",Inddata!R442,""))</f>
        <v/>
      </c>
    </row>
    <row r="437" spans="1:21" x14ac:dyDescent="0.3">
      <c r="A437" s="4" t="str">
        <f>IF(Inddata!A443="","",Inddata!A443)</f>
        <v/>
      </c>
      <c r="B437" s="4" t="str">
        <f>IF(Inddata!B443="","",Inddata!B443)</f>
        <v/>
      </c>
      <c r="C437" s="4" t="str">
        <f>IF(Inddata!C443="","",Inddata!C443)</f>
        <v/>
      </c>
      <c r="D437" s="4" t="str">
        <f>IF(Inddata!D443="","",Inddata!D443)</f>
        <v/>
      </c>
      <c r="E437" s="4" t="str">
        <f>IF(Inddata!E443="","",Inddata!E443)</f>
        <v/>
      </c>
      <c r="F437" s="4" t="str">
        <f>IF(Inddata!F443="","",Inddata!F443)</f>
        <v/>
      </c>
      <c r="G437" s="20" t="str">
        <f>IF(Inddata!G443=0,"",Inddata!G443)</f>
        <v/>
      </c>
      <c r="H437" s="9" t="str">
        <f>IF(Inddata!H443="","",Inddata!H443)</f>
        <v/>
      </c>
      <c r="I437" s="4" t="str">
        <f t="shared" si="18"/>
        <v>Nej</v>
      </c>
      <c r="J437" s="20" t="str">
        <f t="shared" si="19"/>
        <v/>
      </c>
      <c r="K437" s="9" t="str">
        <f t="shared" si="20"/>
        <v/>
      </c>
      <c r="L437" s="9" t="str">
        <f>IF(AND(I437="Ja",Inddata!I443=""),10,IF(I437="Ja",Inddata!I443,""))</f>
        <v/>
      </c>
      <c r="M437" s="21" t="str">
        <f>IF(AND(I437="Ja",Inddata!J443=""),2,IF(I437="Ja",Inddata!J443,""))</f>
        <v/>
      </c>
      <c r="N437" s="4" t="str">
        <f>IF(AND(I437="Ja",Inddata!K443=""),"Nej",IF(I437="Ja",Inddata!K443,""))</f>
        <v/>
      </c>
      <c r="O437" s="6" t="str">
        <f>IF(AND(I437="Ja",Inddata!L443=""),3.5,IF(I437="Ja",Inddata!L443,""))</f>
        <v/>
      </c>
      <c r="P437" s="6" t="str">
        <f>IF(AND(I437="Ja",Inddata!M443=""),0.5,IF(I437="Ja",Inddata!M443,""))</f>
        <v/>
      </c>
      <c r="Q437" s="21" t="str">
        <f>IF(AND(I437="Ja",Inddata!N443=""),2,IF(I437="Ja",Inddata!N443,""))</f>
        <v/>
      </c>
      <c r="R437" s="4" t="str">
        <f>IF(AND(I437="Ja",Inddata!O443=""),"Nej",IF(I437="Ja",Inddata!O443,""))</f>
        <v/>
      </c>
      <c r="S437" s="4" t="str">
        <f>IF(AND(I437="Ja",Inddata!P443=""),"Nej",IF(I437="Ja",Inddata!P443,""))</f>
        <v/>
      </c>
      <c r="T437" s="21" t="str">
        <f>IF(AND(I437="Ja",Inddata!Q443=""),0,IF(I437="Ja",Inddata!Q443,""))</f>
        <v/>
      </c>
      <c r="U437" s="22" t="str">
        <f>IF(AND(I437="Ja",Inddata!R443=""),80,IF(I437="Ja",Inddata!R443,""))</f>
        <v/>
      </c>
    </row>
    <row r="438" spans="1:21" x14ac:dyDescent="0.3">
      <c r="A438" s="4" t="str">
        <f>IF(Inddata!A444="","",Inddata!A444)</f>
        <v/>
      </c>
      <c r="B438" s="4" t="str">
        <f>IF(Inddata!B444="","",Inddata!B444)</f>
        <v/>
      </c>
      <c r="C438" s="4" t="str">
        <f>IF(Inddata!C444="","",Inddata!C444)</f>
        <v/>
      </c>
      <c r="D438" s="4" t="str">
        <f>IF(Inddata!D444="","",Inddata!D444)</f>
        <v/>
      </c>
      <c r="E438" s="4" t="str">
        <f>IF(Inddata!E444="","",Inddata!E444)</f>
        <v/>
      </c>
      <c r="F438" s="4" t="str">
        <f>IF(Inddata!F444="","",Inddata!F444)</f>
        <v/>
      </c>
      <c r="G438" s="20" t="str">
        <f>IF(Inddata!G444=0,"",Inddata!G444)</f>
        <v/>
      </c>
      <c r="H438" s="9" t="str">
        <f>IF(Inddata!H444="","",Inddata!H444)</f>
        <v/>
      </c>
      <c r="I438" s="4" t="str">
        <f t="shared" si="18"/>
        <v>Nej</v>
      </c>
      <c r="J438" s="20" t="str">
        <f t="shared" si="19"/>
        <v/>
      </c>
      <c r="K438" s="9" t="str">
        <f t="shared" si="20"/>
        <v/>
      </c>
      <c r="L438" s="9" t="str">
        <f>IF(AND(I438="Ja",Inddata!I444=""),10,IF(I438="Ja",Inddata!I444,""))</f>
        <v/>
      </c>
      <c r="M438" s="21" t="str">
        <f>IF(AND(I438="Ja",Inddata!J444=""),2,IF(I438="Ja",Inddata!J444,""))</f>
        <v/>
      </c>
      <c r="N438" s="4" t="str">
        <f>IF(AND(I438="Ja",Inddata!K444=""),"Nej",IF(I438="Ja",Inddata!K444,""))</f>
        <v/>
      </c>
      <c r="O438" s="6" t="str">
        <f>IF(AND(I438="Ja",Inddata!L444=""),3.5,IF(I438="Ja",Inddata!L444,""))</f>
        <v/>
      </c>
      <c r="P438" s="6" t="str">
        <f>IF(AND(I438="Ja",Inddata!M444=""),0.5,IF(I438="Ja",Inddata!M444,""))</f>
        <v/>
      </c>
      <c r="Q438" s="21" t="str">
        <f>IF(AND(I438="Ja",Inddata!N444=""),2,IF(I438="Ja",Inddata!N444,""))</f>
        <v/>
      </c>
      <c r="R438" s="4" t="str">
        <f>IF(AND(I438="Ja",Inddata!O444=""),"Nej",IF(I438="Ja",Inddata!O444,""))</f>
        <v/>
      </c>
      <c r="S438" s="4" t="str">
        <f>IF(AND(I438="Ja",Inddata!P444=""),"Nej",IF(I438="Ja",Inddata!P444,""))</f>
        <v/>
      </c>
      <c r="T438" s="21" t="str">
        <f>IF(AND(I438="Ja",Inddata!Q444=""),0,IF(I438="Ja",Inddata!Q444,""))</f>
        <v/>
      </c>
      <c r="U438" s="22" t="str">
        <f>IF(AND(I438="Ja",Inddata!R444=""),80,IF(I438="Ja",Inddata!R444,""))</f>
        <v/>
      </c>
    </row>
    <row r="439" spans="1:21" x14ac:dyDescent="0.3">
      <c r="A439" s="4" t="str">
        <f>IF(Inddata!A445="","",Inddata!A445)</f>
        <v/>
      </c>
      <c r="B439" s="4" t="str">
        <f>IF(Inddata!B445="","",Inddata!B445)</f>
        <v/>
      </c>
      <c r="C439" s="4" t="str">
        <f>IF(Inddata!C445="","",Inddata!C445)</f>
        <v/>
      </c>
      <c r="D439" s="4" t="str">
        <f>IF(Inddata!D445="","",Inddata!D445)</f>
        <v/>
      </c>
      <c r="E439" s="4" t="str">
        <f>IF(Inddata!E445="","",Inddata!E445)</f>
        <v/>
      </c>
      <c r="F439" s="4" t="str">
        <f>IF(Inddata!F445="","",Inddata!F445)</f>
        <v/>
      </c>
      <c r="G439" s="20" t="str">
        <f>IF(Inddata!G445=0,"",Inddata!G445)</f>
        <v/>
      </c>
      <c r="H439" s="9" t="str">
        <f>IF(Inddata!H445="","",Inddata!H445)</f>
        <v/>
      </c>
      <c r="I439" s="4" t="str">
        <f t="shared" si="18"/>
        <v>Nej</v>
      </c>
      <c r="J439" s="20" t="str">
        <f t="shared" si="19"/>
        <v/>
      </c>
      <c r="K439" s="9" t="str">
        <f t="shared" si="20"/>
        <v/>
      </c>
      <c r="L439" s="9" t="str">
        <f>IF(AND(I439="Ja",Inddata!I445=""),10,IF(I439="Ja",Inddata!I445,""))</f>
        <v/>
      </c>
      <c r="M439" s="21" t="str">
        <f>IF(AND(I439="Ja",Inddata!J445=""),2,IF(I439="Ja",Inddata!J445,""))</f>
        <v/>
      </c>
      <c r="N439" s="4" t="str">
        <f>IF(AND(I439="Ja",Inddata!K445=""),"Nej",IF(I439="Ja",Inddata!K445,""))</f>
        <v/>
      </c>
      <c r="O439" s="6" t="str">
        <f>IF(AND(I439="Ja",Inddata!L445=""),3.5,IF(I439="Ja",Inddata!L445,""))</f>
        <v/>
      </c>
      <c r="P439" s="6" t="str">
        <f>IF(AND(I439="Ja",Inddata!M445=""),0.5,IF(I439="Ja",Inddata!M445,""))</f>
        <v/>
      </c>
      <c r="Q439" s="21" t="str">
        <f>IF(AND(I439="Ja",Inddata!N445=""),2,IF(I439="Ja",Inddata!N445,""))</f>
        <v/>
      </c>
      <c r="R439" s="4" t="str">
        <f>IF(AND(I439="Ja",Inddata!O445=""),"Nej",IF(I439="Ja",Inddata!O445,""))</f>
        <v/>
      </c>
      <c r="S439" s="4" t="str">
        <f>IF(AND(I439="Ja",Inddata!P445=""),"Nej",IF(I439="Ja",Inddata!P445,""))</f>
        <v/>
      </c>
      <c r="T439" s="21" t="str">
        <f>IF(AND(I439="Ja",Inddata!Q445=""),0,IF(I439="Ja",Inddata!Q445,""))</f>
        <v/>
      </c>
      <c r="U439" s="22" t="str">
        <f>IF(AND(I439="Ja",Inddata!R445=""),80,IF(I439="Ja",Inddata!R445,""))</f>
        <v/>
      </c>
    </row>
    <row r="440" spans="1:21" x14ac:dyDescent="0.3">
      <c r="A440" s="4" t="str">
        <f>IF(Inddata!A446="","",Inddata!A446)</f>
        <v/>
      </c>
      <c r="B440" s="4" t="str">
        <f>IF(Inddata!B446="","",Inddata!B446)</f>
        <v/>
      </c>
      <c r="C440" s="4" t="str">
        <f>IF(Inddata!C446="","",Inddata!C446)</f>
        <v/>
      </c>
      <c r="D440" s="4" t="str">
        <f>IF(Inddata!D446="","",Inddata!D446)</f>
        <v/>
      </c>
      <c r="E440" s="4" t="str">
        <f>IF(Inddata!E446="","",Inddata!E446)</f>
        <v/>
      </c>
      <c r="F440" s="4" t="str">
        <f>IF(Inddata!F446="","",Inddata!F446)</f>
        <v/>
      </c>
      <c r="G440" s="20" t="str">
        <f>IF(Inddata!G446=0,"",Inddata!G446)</f>
        <v/>
      </c>
      <c r="H440" s="9" t="str">
        <f>IF(Inddata!H446="","",Inddata!H446)</f>
        <v/>
      </c>
      <c r="I440" s="4" t="str">
        <f t="shared" si="18"/>
        <v>Nej</v>
      </c>
      <c r="J440" s="20" t="str">
        <f t="shared" si="19"/>
        <v/>
      </c>
      <c r="K440" s="9" t="str">
        <f t="shared" si="20"/>
        <v/>
      </c>
      <c r="L440" s="9" t="str">
        <f>IF(AND(I440="Ja",Inddata!I446=""),10,IF(I440="Ja",Inddata!I446,""))</f>
        <v/>
      </c>
      <c r="M440" s="21" t="str">
        <f>IF(AND(I440="Ja",Inddata!J446=""),2,IF(I440="Ja",Inddata!J446,""))</f>
        <v/>
      </c>
      <c r="N440" s="4" t="str">
        <f>IF(AND(I440="Ja",Inddata!K446=""),"Nej",IF(I440="Ja",Inddata!K446,""))</f>
        <v/>
      </c>
      <c r="O440" s="6" t="str">
        <f>IF(AND(I440="Ja",Inddata!L446=""),3.5,IF(I440="Ja",Inddata!L446,""))</f>
        <v/>
      </c>
      <c r="P440" s="6" t="str">
        <f>IF(AND(I440="Ja",Inddata!M446=""),0.5,IF(I440="Ja",Inddata!M446,""))</f>
        <v/>
      </c>
      <c r="Q440" s="21" t="str">
        <f>IF(AND(I440="Ja",Inddata!N446=""),2,IF(I440="Ja",Inddata!N446,""))</f>
        <v/>
      </c>
      <c r="R440" s="4" t="str">
        <f>IF(AND(I440="Ja",Inddata!O446=""),"Nej",IF(I440="Ja",Inddata!O446,""))</f>
        <v/>
      </c>
      <c r="S440" s="4" t="str">
        <f>IF(AND(I440="Ja",Inddata!P446=""),"Nej",IF(I440="Ja",Inddata!P446,""))</f>
        <v/>
      </c>
      <c r="T440" s="21" t="str">
        <f>IF(AND(I440="Ja",Inddata!Q446=""),0,IF(I440="Ja",Inddata!Q446,""))</f>
        <v/>
      </c>
      <c r="U440" s="22" t="str">
        <f>IF(AND(I440="Ja",Inddata!R446=""),80,IF(I440="Ja",Inddata!R446,""))</f>
        <v/>
      </c>
    </row>
    <row r="441" spans="1:21" x14ac:dyDescent="0.3">
      <c r="A441" s="4" t="str">
        <f>IF(Inddata!A447="","",Inddata!A447)</f>
        <v/>
      </c>
      <c r="B441" s="4" t="str">
        <f>IF(Inddata!B447="","",Inddata!B447)</f>
        <v/>
      </c>
      <c r="C441" s="4" t="str">
        <f>IF(Inddata!C447="","",Inddata!C447)</f>
        <v/>
      </c>
      <c r="D441" s="4" t="str">
        <f>IF(Inddata!D447="","",Inddata!D447)</f>
        <v/>
      </c>
      <c r="E441" s="4" t="str">
        <f>IF(Inddata!E447="","",Inddata!E447)</f>
        <v/>
      </c>
      <c r="F441" s="4" t="str">
        <f>IF(Inddata!F447="","",Inddata!F447)</f>
        <v/>
      </c>
      <c r="G441" s="20" t="str">
        <f>IF(Inddata!G447=0,"",Inddata!G447)</f>
        <v/>
      </c>
      <c r="H441" s="9" t="str">
        <f>IF(Inddata!H447="","",Inddata!H447)</f>
        <v/>
      </c>
      <c r="I441" s="4" t="str">
        <f t="shared" si="18"/>
        <v>Nej</v>
      </c>
      <c r="J441" s="20" t="str">
        <f t="shared" si="19"/>
        <v/>
      </c>
      <c r="K441" s="9" t="str">
        <f t="shared" si="20"/>
        <v/>
      </c>
      <c r="L441" s="9" t="str">
        <f>IF(AND(I441="Ja",Inddata!I447=""),10,IF(I441="Ja",Inddata!I447,""))</f>
        <v/>
      </c>
      <c r="M441" s="21" t="str">
        <f>IF(AND(I441="Ja",Inddata!J447=""),2,IF(I441="Ja",Inddata!J447,""))</f>
        <v/>
      </c>
      <c r="N441" s="4" t="str">
        <f>IF(AND(I441="Ja",Inddata!K447=""),"Nej",IF(I441="Ja",Inddata!K447,""))</f>
        <v/>
      </c>
      <c r="O441" s="6" t="str">
        <f>IF(AND(I441="Ja",Inddata!L447=""),3.5,IF(I441="Ja",Inddata!L447,""))</f>
        <v/>
      </c>
      <c r="P441" s="6" t="str">
        <f>IF(AND(I441="Ja",Inddata!M447=""),0.5,IF(I441="Ja",Inddata!M447,""))</f>
        <v/>
      </c>
      <c r="Q441" s="21" t="str">
        <f>IF(AND(I441="Ja",Inddata!N447=""),2,IF(I441="Ja",Inddata!N447,""))</f>
        <v/>
      </c>
      <c r="R441" s="4" t="str">
        <f>IF(AND(I441="Ja",Inddata!O447=""),"Nej",IF(I441="Ja",Inddata!O447,""))</f>
        <v/>
      </c>
      <c r="S441" s="4" t="str">
        <f>IF(AND(I441="Ja",Inddata!P447=""),"Nej",IF(I441="Ja",Inddata!P447,""))</f>
        <v/>
      </c>
      <c r="T441" s="21" t="str">
        <f>IF(AND(I441="Ja",Inddata!Q447=""),0,IF(I441="Ja",Inddata!Q447,""))</f>
        <v/>
      </c>
      <c r="U441" s="22" t="str">
        <f>IF(AND(I441="Ja",Inddata!R447=""),80,IF(I441="Ja",Inddata!R447,""))</f>
        <v/>
      </c>
    </row>
    <row r="442" spans="1:21" x14ac:dyDescent="0.3">
      <c r="A442" s="4" t="str">
        <f>IF(Inddata!A448="","",Inddata!A448)</f>
        <v/>
      </c>
      <c r="B442" s="4" t="str">
        <f>IF(Inddata!B448="","",Inddata!B448)</f>
        <v/>
      </c>
      <c r="C442" s="4" t="str">
        <f>IF(Inddata!C448="","",Inddata!C448)</f>
        <v/>
      </c>
      <c r="D442" s="4" t="str">
        <f>IF(Inddata!D448="","",Inddata!D448)</f>
        <v/>
      </c>
      <c r="E442" s="4" t="str">
        <f>IF(Inddata!E448="","",Inddata!E448)</f>
        <v/>
      </c>
      <c r="F442" s="4" t="str">
        <f>IF(Inddata!F448="","",Inddata!F448)</f>
        <v/>
      </c>
      <c r="G442" s="20" t="str">
        <f>IF(Inddata!G448=0,"",Inddata!G448)</f>
        <v/>
      </c>
      <c r="H442" s="9" t="str">
        <f>IF(Inddata!H448="","",Inddata!H448)</f>
        <v/>
      </c>
      <c r="I442" s="4" t="str">
        <f t="shared" si="18"/>
        <v>Nej</v>
      </c>
      <c r="J442" s="20" t="str">
        <f t="shared" si="19"/>
        <v/>
      </c>
      <c r="K442" s="9" t="str">
        <f t="shared" si="20"/>
        <v/>
      </c>
      <c r="L442" s="9" t="str">
        <f>IF(AND(I442="Ja",Inddata!I448=""),10,IF(I442="Ja",Inddata!I448,""))</f>
        <v/>
      </c>
      <c r="M442" s="21" t="str">
        <f>IF(AND(I442="Ja",Inddata!J448=""),2,IF(I442="Ja",Inddata!J448,""))</f>
        <v/>
      </c>
      <c r="N442" s="4" t="str">
        <f>IF(AND(I442="Ja",Inddata!K448=""),"Nej",IF(I442="Ja",Inddata!K448,""))</f>
        <v/>
      </c>
      <c r="O442" s="6" t="str">
        <f>IF(AND(I442="Ja",Inddata!L448=""),3.5,IF(I442="Ja",Inddata!L448,""))</f>
        <v/>
      </c>
      <c r="P442" s="6" t="str">
        <f>IF(AND(I442="Ja",Inddata!M448=""),0.5,IF(I442="Ja",Inddata!M448,""))</f>
        <v/>
      </c>
      <c r="Q442" s="21" t="str">
        <f>IF(AND(I442="Ja",Inddata!N448=""),2,IF(I442="Ja",Inddata!N448,""))</f>
        <v/>
      </c>
      <c r="R442" s="4" t="str">
        <f>IF(AND(I442="Ja",Inddata!O448=""),"Nej",IF(I442="Ja",Inddata!O448,""))</f>
        <v/>
      </c>
      <c r="S442" s="4" t="str">
        <f>IF(AND(I442="Ja",Inddata!P448=""),"Nej",IF(I442="Ja",Inddata!P448,""))</f>
        <v/>
      </c>
      <c r="T442" s="21" t="str">
        <f>IF(AND(I442="Ja",Inddata!Q448=""),0,IF(I442="Ja",Inddata!Q448,""))</f>
        <v/>
      </c>
      <c r="U442" s="22" t="str">
        <f>IF(AND(I442="Ja",Inddata!R448=""),80,IF(I442="Ja",Inddata!R448,""))</f>
        <v/>
      </c>
    </row>
    <row r="443" spans="1:21" x14ac:dyDescent="0.3">
      <c r="A443" s="4" t="str">
        <f>IF(Inddata!A449="","",Inddata!A449)</f>
        <v/>
      </c>
      <c r="B443" s="4" t="str">
        <f>IF(Inddata!B449="","",Inddata!B449)</f>
        <v/>
      </c>
      <c r="C443" s="4" t="str">
        <f>IF(Inddata!C449="","",Inddata!C449)</f>
        <v/>
      </c>
      <c r="D443" s="4" t="str">
        <f>IF(Inddata!D449="","",Inddata!D449)</f>
        <v/>
      </c>
      <c r="E443" s="4" t="str">
        <f>IF(Inddata!E449="","",Inddata!E449)</f>
        <v/>
      </c>
      <c r="F443" s="4" t="str">
        <f>IF(Inddata!F449="","",Inddata!F449)</f>
        <v/>
      </c>
      <c r="G443" s="20" t="str">
        <f>IF(Inddata!G449=0,"",Inddata!G449)</f>
        <v/>
      </c>
      <c r="H443" s="9" t="str">
        <f>IF(Inddata!H449="","",Inddata!H449)</f>
        <v/>
      </c>
      <c r="I443" s="4" t="str">
        <f t="shared" si="18"/>
        <v>Nej</v>
      </c>
      <c r="J443" s="20" t="str">
        <f t="shared" si="19"/>
        <v/>
      </c>
      <c r="K443" s="9" t="str">
        <f t="shared" si="20"/>
        <v/>
      </c>
      <c r="L443" s="9" t="str">
        <f>IF(AND(I443="Ja",Inddata!I449=""),10,IF(I443="Ja",Inddata!I449,""))</f>
        <v/>
      </c>
      <c r="M443" s="21" t="str">
        <f>IF(AND(I443="Ja",Inddata!J449=""),2,IF(I443="Ja",Inddata!J449,""))</f>
        <v/>
      </c>
      <c r="N443" s="4" t="str">
        <f>IF(AND(I443="Ja",Inddata!K449=""),"Nej",IF(I443="Ja",Inddata!K449,""))</f>
        <v/>
      </c>
      <c r="O443" s="6" t="str">
        <f>IF(AND(I443="Ja",Inddata!L449=""),3.5,IF(I443="Ja",Inddata!L449,""))</f>
        <v/>
      </c>
      <c r="P443" s="6" t="str">
        <f>IF(AND(I443="Ja",Inddata!M449=""),0.5,IF(I443="Ja",Inddata!M449,""))</f>
        <v/>
      </c>
      <c r="Q443" s="21" t="str">
        <f>IF(AND(I443="Ja",Inddata!N449=""),2,IF(I443="Ja",Inddata!N449,""))</f>
        <v/>
      </c>
      <c r="R443" s="4" t="str">
        <f>IF(AND(I443="Ja",Inddata!O449=""),"Nej",IF(I443="Ja",Inddata!O449,""))</f>
        <v/>
      </c>
      <c r="S443" s="4" t="str">
        <f>IF(AND(I443="Ja",Inddata!P449=""),"Nej",IF(I443="Ja",Inddata!P449,""))</f>
        <v/>
      </c>
      <c r="T443" s="21" t="str">
        <f>IF(AND(I443="Ja",Inddata!Q449=""),0,IF(I443="Ja",Inddata!Q449,""))</f>
        <v/>
      </c>
      <c r="U443" s="22" t="str">
        <f>IF(AND(I443="Ja",Inddata!R449=""),80,IF(I443="Ja",Inddata!R449,""))</f>
        <v/>
      </c>
    </row>
    <row r="444" spans="1:21" x14ac:dyDescent="0.3">
      <c r="A444" s="4" t="str">
        <f>IF(Inddata!A450="","",Inddata!A450)</f>
        <v/>
      </c>
      <c r="B444" s="4" t="str">
        <f>IF(Inddata!B450="","",Inddata!B450)</f>
        <v/>
      </c>
      <c r="C444" s="4" t="str">
        <f>IF(Inddata!C450="","",Inddata!C450)</f>
        <v/>
      </c>
      <c r="D444" s="4" t="str">
        <f>IF(Inddata!D450="","",Inddata!D450)</f>
        <v/>
      </c>
      <c r="E444" s="4" t="str">
        <f>IF(Inddata!E450="","",Inddata!E450)</f>
        <v/>
      </c>
      <c r="F444" s="4" t="str">
        <f>IF(Inddata!F450="","",Inddata!F450)</f>
        <v/>
      </c>
      <c r="G444" s="20" t="str">
        <f>IF(Inddata!G450=0,"",Inddata!G450)</f>
        <v/>
      </c>
      <c r="H444" s="9" t="str">
        <f>IF(Inddata!H450="","",Inddata!H450)</f>
        <v/>
      </c>
      <c r="I444" s="4" t="str">
        <f t="shared" si="18"/>
        <v>Nej</v>
      </c>
      <c r="J444" s="20" t="str">
        <f t="shared" si="19"/>
        <v/>
      </c>
      <c r="K444" s="9" t="str">
        <f t="shared" si="20"/>
        <v/>
      </c>
      <c r="L444" s="9" t="str">
        <f>IF(AND(I444="Ja",Inddata!I450=""),10,IF(I444="Ja",Inddata!I450,""))</f>
        <v/>
      </c>
      <c r="M444" s="21" t="str">
        <f>IF(AND(I444="Ja",Inddata!J450=""),2,IF(I444="Ja",Inddata!J450,""))</f>
        <v/>
      </c>
      <c r="N444" s="4" t="str">
        <f>IF(AND(I444="Ja",Inddata!K450=""),"Nej",IF(I444="Ja",Inddata!K450,""))</f>
        <v/>
      </c>
      <c r="O444" s="6" t="str">
        <f>IF(AND(I444="Ja",Inddata!L450=""),3.5,IF(I444="Ja",Inddata!L450,""))</f>
        <v/>
      </c>
      <c r="P444" s="6" t="str">
        <f>IF(AND(I444="Ja",Inddata!M450=""),0.5,IF(I444="Ja",Inddata!M450,""))</f>
        <v/>
      </c>
      <c r="Q444" s="21" t="str">
        <f>IF(AND(I444="Ja",Inddata!N450=""),2,IF(I444="Ja",Inddata!N450,""))</f>
        <v/>
      </c>
      <c r="R444" s="4" t="str">
        <f>IF(AND(I444="Ja",Inddata!O450=""),"Nej",IF(I444="Ja",Inddata!O450,""))</f>
        <v/>
      </c>
      <c r="S444" s="4" t="str">
        <f>IF(AND(I444="Ja",Inddata!P450=""),"Nej",IF(I444="Ja",Inddata!P450,""))</f>
        <v/>
      </c>
      <c r="T444" s="21" t="str">
        <f>IF(AND(I444="Ja",Inddata!Q450=""),0,IF(I444="Ja",Inddata!Q450,""))</f>
        <v/>
      </c>
      <c r="U444" s="22" t="str">
        <f>IF(AND(I444="Ja",Inddata!R450=""),80,IF(I444="Ja",Inddata!R450,""))</f>
        <v/>
      </c>
    </row>
    <row r="445" spans="1:21" x14ac:dyDescent="0.3">
      <c r="A445" s="4" t="str">
        <f>IF(Inddata!A451="","",Inddata!A451)</f>
        <v/>
      </c>
      <c r="B445" s="4" t="str">
        <f>IF(Inddata!B451="","",Inddata!B451)</f>
        <v/>
      </c>
      <c r="C445" s="4" t="str">
        <f>IF(Inddata!C451="","",Inddata!C451)</f>
        <v/>
      </c>
      <c r="D445" s="4" t="str">
        <f>IF(Inddata!D451="","",Inddata!D451)</f>
        <v/>
      </c>
      <c r="E445" s="4" t="str">
        <f>IF(Inddata!E451="","",Inddata!E451)</f>
        <v/>
      </c>
      <c r="F445" s="4" t="str">
        <f>IF(Inddata!F451="","",Inddata!F451)</f>
        <v/>
      </c>
      <c r="G445" s="20" t="str">
        <f>IF(Inddata!G451=0,"",Inddata!G451)</f>
        <v/>
      </c>
      <c r="H445" s="9" t="str">
        <f>IF(Inddata!H451="","",Inddata!H451)</f>
        <v/>
      </c>
      <c r="I445" s="4" t="str">
        <f t="shared" si="18"/>
        <v>Nej</v>
      </c>
      <c r="J445" s="20" t="str">
        <f t="shared" si="19"/>
        <v/>
      </c>
      <c r="K445" s="9" t="str">
        <f t="shared" si="20"/>
        <v/>
      </c>
      <c r="L445" s="9" t="str">
        <f>IF(AND(I445="Ja",Inddata!I451=""),10,IF(I445="Ja",Inddata!I451,""))</f>
        <v/>
      </c>
      <c r="M445" s="21" t="str">
        <f>IF(AND(I445="Ja",Inddata!J451=""),2,IF(I445="Ja",Inddata!J451,""))</f>
        <v/>
      </c>
      <c r="N445" s="4" t="str">
        <f>IF(AND(I445="Ja",Inddata!K451=""),"Nej",IF(I445="Ja",Inddata!K451,""))</f>
        <v/>
      </c>
      <c r="O445" s="6" t="str">
        <f>IF(AND(I445="Ja",Inddata!L451=""),3.5,IF(I445="Ja",Inddata!L451,""))</f>
        <v/>
      </c>
      <c r="P445" s="6" t="str">
        <f>IF(AND(I445="Ja",Inddata!M451=""),0.5,IF(I445="Ja",Inddata!M451,""))</f>
        <v/>
      </c>
      <c r="Q445" s="21" t="str">
        <f>IF(AND(I445="Ja",Inddata!N451=""),2,IF(I445="Ja",Inddata!N451,""))</f>
        <v/>
      </c>
      <c r="R445" s="4" t="str">
        <f>IF(AND(I445="Ja",Inddata!O451=""),"Nej",IF(I445="Ja",Inddata!O451,""))</f>
        <v/>
      </c>
      <c r="S445" s="4" t="str">
        <f>IF(AND(I445="Ja",Inddata!P451=""),"Nej",IF(I445="Ja",Inddata!P451,""))</f>
        <v/>
      </c>
      <c r="T445" s="21" t="str">
        <f>IF(AND(I445="Ja",Inddata!Q451=""),0,IF(I445="Ja",Inddata!Q451,""))</f>
        <v/>
      </c>
      <c r="U445" s="22" t="str">
        <f>IF(AND(I445="Ja",Inddata!R451=""),80,IF(I445="Ja",Inddata!R451,""))</f>
        <v/>
      </c>
    </row>
    <row r="446" spans="1:21" x14ac:dyDescent="0.3">
      <c r="A446" s="4" t="str">
        <f>IF(Inddata!A452="","",Inddata!A452)</f>
        <v/>
      </c>
      <c r="B446" s="4" t="str">
        <f>IF(Inddata!B452="","",Inddata!B452)</f>
        <v/>
      </c>
      <c r="C446" s="4" t="str">
        <f>IF(Inddata!C452="","",Inddata!C452)</f>
        <v/>
      </c>
      <c r="D446" s="4" t="str">
        <f>IF(Inddata!D452="","",Inddata!D452)</f>
        <v/>
      </c>
      <c r="E446" s="4" t="str">
        <f>IF(Inddata!E452="","",Inddata!E452)</f>
        <v/>
      </c>
      <c r="F446" s="4" t="str">
        <f>IF(Inddata!F452="","",Inddata!F452)</f>
        <v/>
      </c>
      <c r="G446" s="20" t="str">
        <f>IF(Inddata!G452=0,"",Inddata!G452)</f>
        <v/>
      </c>
      <c r="H446" s="9" t="str">
        <f>IF(Inddata!H452="","",Inddata!H452)</f>
        <v/>
      </c>
      <c r="I446" s="4" t="str">
        <f t="shared" si="18"/>
        <v>Nej</v>
      </c>
      <c r="J446" s="20" t="str">
        <f t="shared" si="19"/>
        <v/>
      </c>
      <c r="K446" s="9" t="str">
        <f t="shared" si="20"/>
        <v/>
      </c>
      <c r="L446" s="9" t="str">
        <f>IF(AND(I446="Ja",Inddata!I452=""),10,IF(I446="Ja",Inddata!I452,""))</f>
        <v/>
      </c>
      <c r="M446" s="21" t="str">
        <f>IF(AND(I446="Ja",Inddata!J452=""),2,IF(I446="Ja",Inddata!J452,""))</f>
        <v/>
      </c>
      <c r="N446" s="4" t="str">
        <f>IF(AND(I446="Ja",Inddata!K452=""),"Nej",IF(I446="Ja",Inddata!K452,""))</f>
        <v/>
      </c>
      <c r="O446" s="6" t="str">
        <f>IF(AND(I446="Ja",Inddata!L452=""),3.5,IF(I446="Ja",Inddata!L452,""))</f>
        <v/>
      </c>
      <c r="P446" s="6" t="str">
        <f>IF(AND(I446="Ja",Inddata!M452=""),0.5,IF(I446="Ja",Inddata!M452,""))</f>
        <v/>
      </c>
      <c r="Q446" s="21" t="str">
        <f>IF(AND(I446="Ja",Inddata!N452=""),2,IF(I446="Ja",Inddata!N452,""))</f>
        <v/>
      </c>
      <c r="R446" s="4" t="str">
        <f>IF(AND(I446="Ja",Inddata!O452=""),"Nej",IF(I446="Ja",Inddata!O452,""))</f>
        <v/>
      </c>
      <c r="S446" s="4" t="str">
        <f>IF(AND(I446="Ja",Inddata!P452=""),"Nej",IF(I446="Ja",Inddata!P452,""))</f>
        <v/>
      </c>
      <c r="T446" s="21" t="str">
        <f>IF(AND(I446="Ja",Inddata!Q452=""),0,IF(I446="Ja",Inddata!Q452,""))</f>
        <v/>
      </c>
      <c r="U446" s="22" t="str">
        <f>IF(AND(I446="Ja",Inddata!R452=""),80,IF(I446="Ja",Inddata!R452,""))</f>
        <v/>
      </c>
    </row>
    <row r="447" spans="1:21" x14ac:dyDescent="0.3">
      <c r="A447" s="4" t="str">
        <f>IF(Inddata!A453="","",Inddata!A453)</f>
        <v/>
      </c>
      <c r="B447" s="4" t="str">
        <f>IF(Inddata!B453="","",Inddata!B453)</f>
        <v/>
      </c>
      <c r="C447" s="4" t="str">
        <f>IF(Inddata!C453="","",Inddata!C453)</f>
        <v/>
      </c>
      <c r="D447" s="4" t="str">
        <f>IF(Inddata!D453="","",Inddata!D453)</f>
        <v/>
      </c>
      <c r="E447" s="4" t="str">
        <f>IF(Inddata!E453="","",Inddata!E453)</f>
        <v/>
      </c>
      <c r="F447" s="4" t="str">
        <f>IF(Inddata!F453="","",Inddata!F453)</f>
        <v/>
      </c>
      <c r="G447" s="20" t="str">
        <f>IF(Inddata!G453=0,"",Inddata!G453)</f>
        <v/>
      </c>
      <c r="H447" s="9" t="str">
        <f>IF(Inddata!H453="","",Inddata!H453)</f>
        <v/>
      </c>
      <c r="I447" s="4" t="str">
        <f t="shared" si="18"/>
        <v>Nej</v>
      </c>
      <c r="J447" s="20" t="str">
        <f t="shared" si="19"/>
        <v/>
      </c>
      <c r="K447" s="9" t="str">
        <f t="shared" si="20"/>
        <v/>
      </c>
      <c r="L447" s="9" t="str">
        <f>IF(AND(I447="Ja",Inddata!I453=""),10,IF(I447="Ja",Inddata!I453,""))</f>
        <v/>
      </c>
      <c r="M447" s="21" t="str">
        <f>IF(AND(I447="Ja",Inddata!J453=""),2,IF(I447="Ja",Inddata!J453,""))</f>
        <v/>
      </c>
      <c r="N447" s="4" t="str">
        <f>IF(AND(I447="Ja",Inddata!K453=""),"Nej",IF(I447="Ja",Inddata!K453,""))</f>
        <v/>
      </c>
      <c r="O447" s="6" t="str">
        <f>IF(AND(I447="Ja",Inddata!L453=""),3.5,IF(I447="Ja",Inddata!L453,""))</f>
        <v/>
      </c>
      <c r="P447" s="6" t="str">
        <f>IF(AND(I447="Ja",Inddata!M453=""),0.5,IF(I447="Ja",Inddata!M453,""))</f>
        <v/>
      </c>
      <c r="Q447" s="21" t="str">
        <f>IF(AND(I447="Ja",Inddata!N453=""),2,IF(I447="Ja",Inddata!N453,""))</f>
        <v/>
      </c>
      <c r="R447" s="4" t="str">
        <f>IF(AND(I447="Ja",Inddata!O453=""),"Nej",IF(I447="Ja",Inddata!O453,""))</f>
        <v/>
      </c>
      <c r="S447" s="4" t="str">
        <f>IF(AND(I447="Ja",Inddata!P453=""),"Nej",IF(I447="Ja",Inddata!P453,""))</f>
        <v/>
      </c>
      <c r="T447" s="21" t="str">
        <f>IF(AND(I447="Ja",Inddata!Q453=""),0,IF(I447="Ja",Inddata!Q453,""))</f>
        <v/>
      </c>
      <c r="U447" s="22" t="str">
        <f>IF(AND(I447="Ja",Inddata!R453=""),80,IF(I447="Ja",Inddata!R453,""))</f>
        <v/>
      </c>
    </row>
    <row r="448" spans="1:21" x14ac:dyDescent="0.3">
      <c r="A448" s="4" t="str">
        <f>IF(Inddata!A454="","",Inddata!A454)</f>
        <v/>
      </c>
      <c r="B448" s="4" t="str">
        <f>IF(Inddata!B454="","",Inddata!B454)</f>
        <v/>
      </c>
      <c r="C448" s="4" t="str">
        <f>IF(Inddata!C454="","",Inddata!C454)</f>
        <v/>
      </c>
      <c r="D448" s="4" t="str">
        <f>IF(Inddata!D454="","",Inddata!D454)</f>
        <v/>
      </c>
      <c r="E448" s="4" t="str">
        <f>IF(Inddata!E454="","",Inddata!E454)</f>
        <v/>
      </c>
      <c r="F448" s="4" t="str">
        <f>IF(Inddata!F454="","",Inddata!F454)</f>
        <v/>
      </c>
      <c r="G448" s="20" t="str">
        <f>IF(Inddata!G454=0,"",Inddata!G454)</f>
        <v/>
      </c>
      <c r="H448" s="9" t="str">
        <f>IF(Inddata!H454="","",Inddata!H454)</f>
        <v/>
      </c>
      <c r="I448" s="4" t="str">
        <f t="shared" si="18"/>
        <v>Nej</v>
      </c>
      <c r="J448" s="20" t="str">
        <f t="shared" si="19"/>
        <v/>
      </c>
      <c r="K448" s="9" t="str">
        <f t="shared" si="20"/>
        <v/>
      </c>
      <c r="L448" s="9" t="str">
        <f>IF(AND(I448="Ja",Inddata!I454=""),10,IF(I448="Ja",Inddata!I454,""))</f>
        <v/>
      </c>
      <c r="M448" s="21" t="str">
        <f>IF(AND(I448="Ja",Inddata!J454=""),2,IF(I448="Ja",Inddata!J454,""))</f>
        <v/>
      </c>
      <c r="N448" s="4" t="str">
        <f>IF(AND(I448="Ja",Inddata!K454=""),"Nej",IF(I448="Ja",Inddata!K454,""))</f>
        <v/>
      </c>
      <c r="O448" s="6" t="str">
        <f>IF(AND(I448="Ja",Inddata!L454=""),3.5,IF(I448="Ja",Inddata!L454,""))</f>
        <v/>
      </c>
      <c r="P448" s="6" t="str">
        <f>IF(AND(I448="Ja",Inddata!M454=""),0.5,IF(I448="Ja",Inddata!M454,""))</f>
        <v/>
      </c>
      <c r="Q448" s="21" t="str">
        <f>IF(AND(I448="Ja",Inddata!N454=""),2,IF(I448="Ja",Inddata!N454,""))</f>
        <v/>
      </c>
      <c r="R448" s="4" t="str">
        <f>IF(AND(I448="Ja",Inddata!O454=""),"Nej",IF(I448="Ja",Inddata!O454,""))</f>
        <v/>
      </c>
      <c r="S448" s="4" t="str">
        <f>IF(AND(I448="Ja",Inddata!P454=""),"Nej",IF(I448="Ja",Inddata!P454,""))</f>
        <v/>
      </c>
      <c r="T448" s="21" t="str">
        <f>IF(AND(I448="Ja",Inddata!Q454=""),0,IF(I448="Ja",Inddata!Q454,""))</f>
        <v/>
      </c>
      <c r="U448" s="22" t="str">
        <f>IF(AND(I448="Ja",Inddata!R454=""),80,IF(I448="Ja",Inddata!R454,""))</f>
        <v/>
      </c>
    </row>
    <row r="449" spans="1:21" x14ac:dyDescent="0.3">
      <c r="A449" s="4" t="str">
        <f>IF(Inddata!A455="","",Inddata!A455)</f>
        <v/>
      </c>
      <c r="B449" s="4" t="str">
        <f>IF(Inddata!B455="","",Inddata!B455)</f>
        <v/>
      </c>
      <c r="C449" s="4" t="str">
        <f>IF(Inddata!C455="","",Inddata!C455)</f>
        <v/>
      </c>
      <c r="D449" s="4" t="str">
        <f>IF(Inddata!D455="","",Inddata!D455)</f>
        <v/>
      </c>
      <c r="E449" s="4" t="str">
        <f>IF(Inddata!E455="","",Inddata!E455)</f>
        <v/>
      </c>
      <c r="F449" s="4" t="str">
        <f>IF(Inddata!F455="","",Inddata!F455)</f>
        <v/>
      </c>
      <c r="G449" s="20" t="str">
        <f>IF(Inddata!G455=0,"",Inddata!G455)</f>
        <v/>
      </c>
      <c r="H449" s="9" t="str">
        <f>IF(Inddata!H455="","",Inddata!H455)</f>
        <v/>
      </c>
      <c r="I449" s="4" t="str">
        <f t="shared" si="18"/>
        <v>Nej</v>
      </c>
      <c r="J449" s="20" t="str">
        <f t="shared" si="19"/>
        <v/>
      </c>
      <c r="K449" s="9" t="str">
        <f t="shared" si="20"/>
        <v/>
      </c>
      <c r="L449" s="9" t="str">
        <f>IF(AND(I449="Ja",Inddata!I455=""),10,IF(I449="Ja",Inddata!I455,""))</f>
        <v/>
      </c>
      <c r="M449" s="21" t="str">
        <f>IF(AND(I449="Ja",Inddata!J455=""),2,IF(I449="Ja",Inddata!J455,""))</f>
        <v/>
      </c>
      <c r="N449" s="4" t="str">
        <f>IF(AND(I449="Ja",Inddata!K455=""),"Nej",IF(I449="Ja",Inddata!K455,""))</f>
        <v/>
      </c>
      <c r="O449" s="6" t="str">
        <f>IF(AND(I449="Ja",Inddata!L455=""),3.5,IF(I449="Ja",Inddata!L455,""))</f>
        <v/>
      </c>
      <c r="P449" s="6" t="str">
        <f>IF(AND(I449="Ja",Inddata!M455=""),0.5,IF(I449="Ja",Inddata!M455,""))</f>
        <v/>
      </c>
      <c r="Q449" s="21" t="str">
        <f>IF(AND(I449="Ja",Inddata!N455=""),2,IF(I449="Ja",Inddata!N455,""))</f>
        <v/>
      </c>
      <c r="R449" s="4" t="str">
        <f>IF(AND(I449="Ja",Inddata!O455=""),"Nej",IF(I449="Ja",Inddata!O455,""))</f>
        <v/>
      </c>
      <c r="S449" s="4" t="str">
        <f>IF(AND(I449="Ja",Inddata!P455=""),"Nej",IF(I449="Ja",Inddata!P455,""))</f>
        <v/>
      </c>
      <c r="T449" s="21" t="str">
        <f>IF(AND(I449="Ja",Inddata!Q455=""),0,IF(I449="Ja",Inddata!Q455,""))</f>
        <v/>
      </c>
      <c r="U449" s="22" t="str">
        <f>IF(AND(I449="Ja",Inddata!R455=""),80,IF(I449="Ja",Inddata!R455,""))</f>
        <v/>
      </c>
    </row>
    <row r="450" spans="1:21" x14ac:dyDescent="0.3">
      <c r="A450" s="4" t="str">
        <f>IF(Inddata!A456="","",Inddata!A456)</f>
        <v/>
      </c>
      <c r="B450" s="4" t="str">
        <f>IF(Inddata!B456="","",Inddata!B456)</f>
        <v/>
      </c>
      <c r="C450" s="4" t="str">
        <f>IF(Inddata!C456="","",Inddata!C456)</f>
        <v/>
      </c>
      <c r="D450" s="4" t="str">
        <f>IF(Inddata!D456="","",Inddata!D456)</f>
        <v/>
      </c>
      <c r="E450" s="4" t="str">
        <f>IF(Inddata!E456="","",Inddata!E456)</f>
        <v/>
      </c>
      <c r="F450" s="4" t="str">
        <f>IF(Inddata!F456="","",Inddata!F456)</f>
        <v/>
      </c>
      <c r="G450" s="20" t="str">
        <f>IF(Inddata!G456=0,"",Inddata!G456)</f>
        <v/>
      </c>
      <c r="H450" s="9" t="str">
        <f>IF(Inddata!H456="","",Inddata!H456)</f>
        <v/>
      </c>
      <c r="I450" s="4" t="str">
        <f t="shared" si="18"/>
        <v>Nej</v>
      </c>
      <c r="J450" s="20" t="str">
        <f t="shared" si="19"/>
        <v/>
      </c>
      <c r="K450" s="9" t="str">
        <f t="shared" si="20"/>
        <v/>
      </c>
      <c r="L450" s="9" t="str">
        <f>IF(AND(I450="Ja",Inddata!I456=""),10,IF(I450="Ja",Inddata!I456,""))</f>
        <v/>
      </c>
      <c r="M450" s="21" t="str">
        <f>IF(AND(I450="Ja",Inddata!J456=""),2,IF(I450="Ja",Inddata!J456,""))</f>
        <v/>
      </c>
      <c r="N450" s="4" t="str">
        <f>IF(AND(I450="Ja",Inddata!K456=""),"Nej",IF(I450="Ja",Inddata!K456,""))</f>
        <v/>
      </c>
      <c r="O450" s="6" t="str">
        <f>IF(AND(I450="Ja",Inddata!L456=""),3.5,IF(I450="Ja",Inddata!L456,""))</f>
        <v/>
      </c>
      <c r="P450" s="6" t="str">
        <f>IF(AND(I450="Ja",Inddata!M456=""),0.5,IF(I450="Ja",Inddata!M456,""))</f>
        <v/>
      </c>
      <c r="Q450" s="21" t="str">
        <f>IF(AND(I450="Ja",Inddata!N456=""),2,IF(I450="Ja",Inddata!N456,""))</f>
        <v/>
      </c>
      <c r="R450" s="4" t="str">
        <f>IF(AND(I450="Ja",Inddata!O456=""),"Nej",IF(I450="Ja",Inddata!O456,""))</f>
        <v/>
      </c>
      <c r="S450" s="4" t="str">
        <f>IF(AND(I450="Ja",Inddata!P456=""),"Nej",IF(I450="Ja",Inddata!P456,""))</f>
        <v/>
      </c>
      <c r="T450" s="21" t="str">
        <f>IF(AND(I450="Ja",Inddata!Q456=""),0,IF(I450="Ja",Inddata!Q456,""))</f>
        <v/>
      </c>
      <c r="U450" s="22" t="str">
        <f>IF(AND(I450="Ja",Inddata!R456=""),80,IF(I450="Ja",Inddata!R456,""))</f>
        <v/>
      </c>
    </row>
    <row r="451" spans="1:21" x14ac:dyDescent="0.3">
      <c r="A451" s="4" t="str">
        <f>IF(Inddata!A457="","",Inddata!A457)</f>
        <v/>
      </c>
      <c r="B451" s="4" t="str">
        <f>IF(Inddata!B457="","",Inddata!B457)</f>
        <v/>
      </c>
      <c r="C451" s="4" t="str">
        <f>IF(Inddata!C457="","",Inddata!C457)</f>
        <v/>
      </c>
      <c r="D451" s="4" t="str">
        <f>IF(Inddata!D457="","",Inddata!D457)</f>
        <v/>
      </c>
      <c r="E451" s="4" t="str">
        <f>IF(Inddata!E457="","",Inddata!E457)</f>
        <v/>
      </c>
      <c r="F451" s="4" t="str">
        <f>IF(Inddata!F457="","",Inddata!F457)</f>
        <v/>
      </c>
      <c r="G451" s="20" t="str">
        <f>IF(Inddata!G457=0,"",Inddata!G457)</f>
        <v/>
      </c>
      <c r="H451" s="9" t="str">
        <f>IF(Inddata!H457="","",Inddata!H457)</f>
        <v/>
      </c>
      <c r="I451" s="4" t="str">
        <f t="shared" si="18"/>
        <v>Nej</v>
      </c>
      <c r="J451" s="20" t="str">
        <f t="shared" si="19"/>
        <v/>
      </c>
      <c r="K451" s="9" t="str">
        <f t="shared" si="20"/>
        <v/>
      </c>
      <c r="L451" s="9" t="str">
        <f>IF(AND(I451="Ja",Inddata!I457=""),10,IF(I451="Ja",Inddata!I457,""))</f>
        <v/>
      </c>
      <c r="M451" s="21" t="str">
        <f>IF(AND(I451="Ja",Inddata!J457=""),2,IF(I451="Ja",Inddata!J457,""))</f>
        <v/>
      </c>
      <c r="N451" s="4" t="str">
        <f>IF(AND(I451="Ja",Inddata!K457=""),"Nej",IF(I451="Ja",Inddata!K457,""))</f>
        <v/>
      </c>
      <c r="O451" s="6" t="str">
        <f>IF(AND(I451="Ja",Inddata!L457=""),3.5,IF(I451="Ja",Inddata!L457,""))</f>
        <v/>
      </c>
      <c r="P451" s="6" t="str">
        <f>IF(AND(I451="Ja",Inddata!M457=""),0.5,IF(I451="Ja",Inddata!M457,""))</f>
        <v/>
      </c>
      <c r="Q451" s="21" t="str">
        <f>IF(AND(I451="Ja",Inddata!N457=""),2,IF(I451="Ja",Inddata!N457,""))</f>
        <v/>
      </c>
      <c r="R451" s="4" t="str">
        <f>IF(AND(I451="Ja",Inddata!O457=""),"Nej",IF(I451="Ja",Inddata!O457,""))</f>
        <v/>
      </c>
      <c r="S451" s="4" t="str">
        <f>IF(AND(I451="Ja",Inddata!P457=""),"Nej",IF(I451="Ja",Inddata!P457,""))</f>
        <v/>
      </c>
      <c r="T451" s="21" t="str">
        <f>IF(AND(I451="Ja",Inddata!Q457=""),0,IF(I451="Ja",Inddata!Q457,""))</f>
        <v/>
      </c>
      <c r="U451" s="22" t="str">
        <f>IF(AND(I451="Ja",Inddata!R457=""),80,IF(I451="Ja",Inddata!R457,""))</f>
        <v/>
      </c>
    </row>
    <row r="452" spans="1:21" x14ac:dyDescent="0.3">
      <c r="A452" s="4" t="str">
        <f>IF(Inddata!A458="","",Inddata!A458)</f>
        <v/>
      </c>
      <c r="B452" s="4" t="str">
        <f>IF(Inddata!B458="","",Inddata!B458)</f>
        <v/>
      </c>
      <c r="C452" s="4" t="str">
        <f>IF(Inddata!C458="","",Inddata!C458)</f>
        <v/>
      </c>
      <c r="D452" s="4" t="str">
        <f>IF(Inddata!D458="","",Inddata!D458)</f>
        <v/>
      </c>
      <c r="E452" s="4" t="str">
        <f>IF(Inddata!E458="","",Inddata!E458)</f>
        <v/>
      </c>
      <c r="F452" s="4" t="str">
        <f>IF(Inddata!F458="","",Inddata!F458)</f>
        <v/>
      </c>
      <c r="G452" s="20" t="str">
        <f>IF(Inddata!G458=0,"",Inddata!G458)</f>
        <v/>
      </c>
      <c r="H452" s="9" t="str">
        <f>IF(Inddata!H458="","",Inddata!H458)</f>
        <v/>
      </c>
      <c r="I452" s="4" t="str">
        <f t="shared" si="18"/>
        <v>Nej</v>
      </c>
      <c r="J452" s="20" t="str">
        <f t="shared" si="19"/>
        <v/>
      </c>
      <c r="K452" s="9" t="str">
        <f t="shared" si="20"/>
        <v/>
      </c>
      <c r="L452" s="9" t="str">
        <f>IF(AND(I452="Ja",Inddata!I458=""),10,IF(I452="Ja",Inddata!I458,""))</f>
        <v/>
      </c>
      <c r="M452" s="21" t="str">
        <f>IF(AND(I452="Ja",Inddata!J458=""),2,IF(I452="Ja",Inddata!J458,""))</f>
        <v/>
      </c>
      <c r="N452" s="4" t="str">
        <f>IF(AND(I452="Ja",Inddata!K458=""),"Nej",IF(I452="Ja",Inddata!K458,""))</f>
        <v/>
      </c>
      <c r="O452" s="6" t="str">
        <f>IF(AND(I452="Ja",Inddata!L458=""),3.5,IF(I452="Ja",Inddata!L458,""))</f>
        <v/>
      </c>
      <c r="P452" s="6" t="str">
        <f>IF(AND(I452="Ja",Inddata!M458=""),0.5,IF(I452="Ja",Inddata!M458,""))</f>
        <v/>
      </c>
      <c r="Q452" s="21" t="str">
        <f>IF(AND(I452="Ja",Inddata!N458=""),2,IF(I452="Ja",Inddata!N458,""))</f>
        <v/>
      </c>
      <c r="R452" s="4" t="str">
        <f>IF(AND(I452="Ja",Inddata!O458=""),"Nej",IF(I452="Ja",Inddata!O458,""))</f>
        <v/>
      </c>
      <c r="S452" s="4" t="str">
        <f>IF(AND(I452="Ja",Inddata!P458=""),"Nej",IF(I452="Ja",Inddata!P458,""))</f>
        <v/>
      </c>
      <c r="T452" s="21" t="str">
        <f>IF(AND(I452="Ja",Inddata!Q458=""),0,IF(I452="Ja",Inddata!Q458,""))</f>
        <v/>
      </c>
      <c r="U452" s="22" t="str">
        <f>IF(AND(I452="Ja",Inddata!R458=""),80,IF(I452="Ja",Inddata!R458,""))</f>
        <v/>
      </c>
    </row>
    <row r="453" spans="1:21" x14ac:dyDescent="0.3">
      <c r="A453" s="4" t="str">
        <f>IF(Inddata!A459="","",Inddata!A459)</f>
        <v/>
      </c>
      <c r="B453" s="4" t="str">
        <f>IF(Inddata!B459="","",Inddata!B459)</f>
        <v/>
      </c>
      <c r="C453" s="4" t="str">
        <f>IF(Inddata!C459="","",Inddata!C459)</f>
        <v/>
      </c>
      <c r="D453" s="4" t="str">
        <f>IF(Inddata!D459="","",Inddata!D459)</f>
        <v/>
      </c>
      <c r="E453" s="4" t="str">
        <f>IF(Inddata!E459="","",Inddata!E459)</f>
        <v/>
      </c>
      <c r="F453" s="4" t="str">
        <f>IF(Inddata!F459="","",Inddata!F459)</f>
        <v/>
      </c>
      <c r="G453" s="20" t="str">
        <f>IF(Inddata!G459=0,"",Inddata!G459)</f>
        <v/>
      </c>
      <c r="H453" s="9" t="str">
        <f>IF(Inddata!H459="","",Inddata!H459)</f>
        <v/>
      </c>
      <c r="I453" s="4" t="str">
        <f t="shared" si="18"/>
        <v>Nej</v>
      </c>
      <c r="J453" s="20" t="str">
        <f t="shared" si="19"/>
        <v/>
      </c>
      <c r="K453" s="9" t="str">
        <f t="shared" si="20"/>
        <v/>
      </c>
      <c r="L453" s="9" t="str">
        <f>IF(AND(I453="Ja",Inddata!I459=""),10,IF(I453="Ja",Inddata!I459,""))</f>
        <v/>
      </c>
      <c r="M453" s="21" t="str">
        <f>IF(AND(I453="Ja",Inddata!J459=""),2,IF(I453="Ja",Inddata!J459,""))</f>
        <v/>
      </c>
      <c r="N453" s="4" t="str">
        <f>IF(AND(I453="Ja",Inddata!K459=""),"Nej",IF(I453="Ja",Inddata!K459,""))</f>
        <v/>
      </c>
      <c r="O453" s="6" t="str">
        <f>IF(AND(I453="Ja",Inddata!L459=""),3.5,IF(I453="Ja",Inddata!L459,""))</f>
        <v/>
      </c>
      <c r="P453" s="6" t="str">
        <f>IF(AND(I453="Ja",Inddata!M459=""),0.5,IF(I453="Ja",Inddata!M459,""))</f>
        <v/>
      </c>
      <c r="Q453" s="21" t="str">
        <f>IF(AND(I453="Ja",Inddata!N459=""),2,IF(I453="Ja",Inddata!N459,""))</f>
        <v/>
      </c>
      <c r="R453" s="4" t="str">
        <f>IF(AND(I453="Ja",Inddata!O459=""),"Nej",IF(I453="Ja",Inddata!O459,""))</f>
        <v/>
      </c>
      <c r="S453" s="4" t="str">
        <f>IF(AND(I453="Ja",Inddata!P459=""),"Nej",IF(I453="Ja",Inddata!P459,""))</f>
        <v/>
      </c>
      <c r="T453" s="21" t="str">
        <f>IF(AND(I453="Ja",Inddata!Q459=""),0,IF(I453="Ja",Inddata!Q459,""))</f>
        <v/>
      </c>
      <c r="U453" s="22" t="str">
        <f>IF(AND(I453="Ja",Inddata!R459=""),80,IF(I453="Ja",Inddata!R459,""))</f>
        <v/>
      </c>
    </row>
    <row r="454" spans="1:21" x14ac:dyDescent="0.3">
      <c r="A454" s="4" t="str">
        <f>IF(Inddata!A460="","",Inddata!A460)</f>
        <v/>
      </c>
      <c r="B454" s="4" t="str">
        <f>IF(Inddata!B460="","",Inddata!B460)</f>
        <v/>
      </c>
      <c r="C454" s="4" t="str">
        <f>IF(Inddata!C460="","",Inddata!C460)</f>
        <v/>
      </c>
      <c r="D454" s="4" t="str">
        <f>IF(Inddata!D460="","",Inddata!D460)</f>
        <v/>
      </c>
      <c r="E454" s="4" t="str">
        <f>IF(Inddata!E460="","",Inddata!E460)</f>
        <v/>
      </c>
      <c r="F454" s="4" t="str">
        <f>IF(Inddata!F460="","",Inddata!F460)</f>
        <v/>
      </c>
      <c r="G454" s="20" t="str">
        <f>IF(Inddata!G460=0,"",Inddata!G460)</f>
        <v/>
      </c>
      <c r="H454" s="9" t="str">
        <f>IF(Inddata!H460="","",Inddata!H460)</f>
        <v/>
      </c>
      <c r="I454" s="4" t="str">
        <f t="shared" si="18"/>
        <v>Nej</v>
      </c>
      <c r="J454" s="20" t="str">
        <f t="shared" si="19"/>
        <v/>
      </c>
      <c r="K454" s="9" t="str">
        <f t="shared" si="20"/>
        <v/>
      </c>
      <c r="L454" s="9" t="str">
        <f>IF(AND(I454="Ja",Inddata!I460=""),10,IF(I454="Ja",Inddata!I460,""))</f>
        <v/>
      </c>
      <c r="M454" s="21" t="str">
        <f>IF(AND(I454="Ja",Inddata!J460=""),2,IF(I454="Ja",Inddata!J460,""))</f>
        <v/>
      </c>
      <c r="N454" s="4" t="str">
        <f>IF(AND(I454="Ja",Inddata!K460=""),"Nej",IF(I454="Ja",Inddata!K460,""))</f>
        <v/>
      </c>
      <c r="O454" s="6" t="str">
        <f>IF(AND(I454="Ja",Inddata!L460=""),3.5,IF(I454="Ja",Inddata!L460,""))</f>
        <v/>
      </c>
      <c r="P454" s="6" t="str">
        <f>IF(AND(I454="Ja",Inddata!M460=""),0.5,IF(I454="Ja",Inddata!M460,""))</f>
        <v/>
      </c>
      <c r="Q454" s="21" t="str">
        <f>IF(AND(I454="Ja",Inddata!N460=""),2,IF(I454="Ja",Inddata!N460,""))</f>
        <v/>
      </c>
      <c r="R454" s="4" t="str">
        <f>IF(AND(I454="Ja",Inddata!O460=""),"Nej",IF(I454="Ja",Inddata!O460,""))</f>
        <v/>
      </c>
      <c r="S454" s="4" t="str">
        <f>IF(AND(I454="Ja",Inddata!P460=""),"Nej",IF(I454="Ja",Inddata!P460,""))</f>
        <v/>
      </c>
      <c r="T454" s="21" t="str">
        <f>IF(AND(I454="Ja",Inddata!Q460=""),0,IF(I454="Ja",Inddata!Q460,""))</f>
        <v/>
      </c>
      <c r="U454" s="22" t="str">
        <f>IF(AND(I454="Ja",Inddata!R460=""),80,IF(I454="Ja",Inddata!R460,""))</f>
        <v/>
      </c>
    </row>
    <row r="455" spans="1:21" x14ac:dyDescent="0.3">
      <c r="A455" s="4" t="str">
        <f>IF(Inddata!A461="","",Inddata!A461)</f>
        <v/>
      </c>
      <c r="B455" s="4" t="str">
        <f>IF(Inddata!B461="","",Inddata!B461)</f>
        <v/>
      </c>
      <c r="C455" s="4" t="str">
        <f>IF(Inddata!C461="","",Inddata!C461)</f>
        <v/>
      </c>
      <c r="D455" s="4" t="str">
        <f>IF(Inddata!D461="","",Inddata!D461)</f>
        <v/>
      </c>
      <c r="E455" s="4" t="str">
        <f>IF(Inddata!E461="","",Inddata!E461)</f>
        <v/>
      </c>
      <c r="F455" s="4" t="str">
        <f>IF(Inddata!F461="","",Inddata!F461)</f>
        <v/>
      </c>
      <c r="G455" s="20" t="str">
        <f>IF(Inddata!G461=0,"",Inddata!G461)</f>
        <v/>
      </c>
      <c r="H455" s="9" t="str">
        <f>IF(Inddata!H461="","",Inddata!H461)</f>
        <v/>
      </c>
      <c r="I455" s="4" t="str">
        <f t="shared" ref="I455:I505" si="21">IF(AND(G455&gt;0,G455&lt;100,H455&gt;0.5,H455&lt;50000.5),"Ja","Nej")</f>
        <v>Nej</v>
      </c>
      <c r="J455" s="20" t="str">
        <f t="shared" ref="J455:J505" si="22">IF(I455="Ja",G455,"")</f>
        <v/>
      </c>
      <c r="K455" s="9" t="str">
        <f t="shared" ref="K455:K505" si="23">IF(I455="Ja",H455,"")</f>
        <v/>
      </c>
      <c r="L455" s="9" t="str">
        <f>IF(AND(I455="Ja",Inddata!I461=""),10,IF(I455="Ja",Inddata!I461,""))</f>
        <v/>
      </c>
      <c r="M455" s="21" t="str">
        <f>IF(AND(I455="Ja",Inddata!J461=""),2,IF(I455="Ja",Inddata!J461,""))</f>
        <v/>
      </c>
      <c r="N455" s="4" t="str">
        <f>IF(AND(I455="Ja",Inddata!K461=""),"Nej",IF(I455="Ja",Inddata!K461,""))</f>
        <v/>
      </c>
      <c r="O455" s="6" t="str">
        <f>IF(AND(I455="Ja",Inddata!L461=""),3.5,IF(I455="Ja",Inddata!L461,""))</f>
        <v/>
      </c>
      <c r="P455" s="6" t="str">
        <f>IF(AND(I455="Ja",Inddata!M461=""),0.5,IF(I455="Ja",Inddata!M461,""))</f>
        <v/>
      </c>
      <c r="Q455" s="21" t="str">
        <f>IF(AND(I455="Ja",Inddata!N461=""),2,IF(I455="Ja",Inddata!N461,""))</f>
        <v/>
      </c>
      <c r="R455" s="4" t="str">
        <f>IF(AND(I455="Ja",Inddata!O461=""),"Nej",IF(I455="Ja",Inddata!O461,""))</f>
        <v/>
      </c>
      <c r="S455" s="4" t="str">
        <f>IF(AND(I455="Ja",Inddata!P461=""),"Nej",IF(I455="Ja",Inddata!P461,""))</f>
        <v/>
      </c>
      <c r="T455" s="21" t="str">
        <f>IF(AND(I455="Ja",Inddata!Q461=""),0,IF(I455="Ja",Inddata!Q461,""))</f>
        <v/>
      </c>
      <c r="U455" s="22" t="str">
        <f>IF(AND(I455="Ja",Inddata!R461=""),80,IF(I455="Ja",Inddata!R461,""))</f>
        <v/>
      </c>
    </row>
    <row r="456" spans="1:21" x14ac:dyDescent="0.3">
      <c r="A456" s="4" t="str">
        <f>IF(Inddata!A462="","",Inddata!A462)</f>
        <v/>
      </c>
      <c r="B456" s="4" t="str">
        <f>IF(Inddata!B462="","",Inddata!B462)</f>
        <v/>
      </c>
      <c r="C456" s="4" t="str">
        <f>IF(Inddata!C462="","",Inddata!C462)</f>
        <v/>
      </c>
      <c r="D456" s="4" t="str">
        <f>IF(Inddata!D462="","",Inddata!D462)</f>
        <v/>
      </c>
      <c r="E456" s="4" t="str">
        <f>IF(Inddata!E462="","",Inddata!E462)</f>
        <v/>
      </c>
      <c r="F456" s="4" t="str">
        <f>IF(Inddata!F462="","",Inddata!F462)</f>
        <v/>
      </c>
      <c r="G456" s="20" t="str">
        <f>IF(Inddata!G462=0,"",Inddata!G462)</f>
        <v/>
      </c>
      <c r="H456" s="9" t="str">
        <f>IF(Inddata!H462="","",Inddata!H462)</f>
        <v/>
      </c>
      <c r="I456" s="4" t="str">
        <f t="shared" si="21"/>
        <v>Nej</v>
      </c>
      <c r="J456" s="20" t="str">
        <f t="shared" si="22"/>
        <v/>
      </c>
      <c r="K456" s="9" t="str">
        <f t="shared" si="23"/>
        <v/>
      </c>
      <c r="L456" s="9" t="str">
        <f>IF(AND(I456="Ja",Inddata!I462=""),10,IF(I456="Ja",Inddata!I462,""))</f>
        <v/>
      </c>
      <c r="M456" s="21" t="str">
        <f>IF(AND(I456="Ja",Inddata!J462=""),2,IF(I456="Ja",Inddata!J462,""))</f>
        <v/>
      </c>
      <c r="N456" s="4" t="str">
        <f>IF(AND(I456="Ja",Inddata!K462=""),"Nej",IF(I456="Ja",Inddata!K462,""))</f>
        <v/>
      </c>
      <c r="O456" s="6" t="str">
        <f>IF(AND(I456="Ja",Inddata!L462=""),3.5,IF(I456="Ja",Inddata!L462,""))</f>
        <v/>
      </c>
      <c r="P456" s="6" t="str">
        <f>IF(AND(I456="Ja",Inddata!M462=""),0.5,IF(I456="Ja",Inddata!M462,""))</f>
        <v/>
      </c>
      <c r="Q456" s="21" t="str">
        <f>IF(AND(I456="Ja",Inddata!N462=""),2,IF(I456="Ja",Inddata!N462,""))</f>
        <v/>
      </c>
      <c r="R456" s="4" t="str">
        <f>IF(AND(I456="Ja",Inddata!O462=""),"Nej",IF(I456="Ja",Inddata!O462,""))</f>
        <v/>
      </c>
      <c r="S456" s="4" t="str">
        <f>IF(AND(I456="Ja",Inddata!P462=""),"Nej",IF(I456="Ja",Inddata!P462,""))</f>
        <v/>
      </c>
      <c r="T456" s="21" t="str">
        <f>IF(AND(I456="Ja",Inddata!Q462=""),0,IF(I456="Ja",Inddata!Q462,""))</f>
        <v/>
      </c>
      <c r="U456" s="22" t="str">
        <f>IF(AND(I456="Ja",Inddata!R462=""),80,IF(I456="Ja",Inddata!R462,""))</f>
        <v/>
      </c>
    </row>
    <row r="457" spans="1:21" x14ac:dyDescent="0.3">
      <c r="A457" s="4" t="str">
        <f>IF(Inddata!A463="","",Inddata!A463)</f>
        <v/>
      </c>
      <c r="B457" s="4" t="str">
        <f>IF(Inddata!B463="","",Inddata!B463)</f>
        <v/>
      </c>
      <c r="C457" s="4" t="str">
        <f>IF(Inddata!C463="","",Inddata!C463)</f>
        <v/>
      </c>
      <c r="D457" s="4" t="str">
        <f>IF(Inddata!D463="","",Inddata!D463)</f>
        <v/>
      </c>
      <c r="E457" s="4" t="str">
        <f>IF(Inddata!E463="","",Inddata!E463)</f>
        <v/>
      </c>
      <c r="F457" s="4" t="str">
        <f>IF(Inddata!F463="","",Inddata!F463)</f>
        <v/>
      </c>
      <c r="G457" s="20" t="str">
        <f>IF(Inddata!G463=0,"",Inddata!G463)</f>
        <v/>
      </c>
      <c r="H457" s="9" t="str">
        <f>IF(Inddata!H463="","",Inddata!H463)</f>
        <v/>
      </c>
      <c r="I457" s="4" t="str">
        <f t="shared" si="21"/>
        <v>Nej</v>
      </c>
      <c r="J457" s="20" t="str">
        <f t="shared" si="22"/>
        <v/>
      </c>
      <c r="K457" s="9" t="str">
        <f t="shared" si="23"/>
        <v/>
      </c>
      <c r="L457" s="9" t="str">
        <f>IF(AND(I457="Ja",Inddata!I463=""),10,IF(I457="Ja",Inddata!I463,""))</f>
        <v/>
      </c>
      <c r="M457" s="21" t="str">
        <f>IF(AND(I457="Ja",Inddata!J463=""),2,IF(I457="Ja",Inddata!J463,""))</f>
        <v/>
      </c>
      <c r="N457" s="4" t="str">
        <f>IF(AND(I457="Ja",Inddata!K463=""),"Nej",IF(I457="Ja",Inddata!K463,""))</f>
        <v/>
      </c>
      <c r="O457" s="6" t="str">
        <f>IF(AND(I457="Ja",Inddata!L463=""),3.5,IF(I457="Ja",Inddata!L463,""))</f>
        <v/>
      </c>
      <c r="P457" s="6" t="str">
        <f>IF(AND(I457="Ja",Inddata!M463=""),0.5,IF(I457="Ja",Inddata!M463,""))</f>
        <v/>
      </c>
      <c r="Q457" s="21" t="str">
        <f>IF(AND(I457="Ja",Inddata!N463=""),2,IF(I457="Ja",Inddata!N463,""))</f>
        <v/>
      </c>
      <c r="R457" s="4" t="str">
        <f>IF(AND(I457="Ja",Inddata!O463=""),"Nej",IF(I457="Ja",Inddata!O463,""))</f>
        <v/>
      </c>
      <c r="S457" s="4" t="str">
        <f>IF(AND(I457="Ja",Inddata!P463=""),"Nej",IF(I457="Ja",Inddata!P463,""))</f>
        <v/>
      </c>
      <c r="T457" s="21" t="str">
        <f>IF(AND(I457="Ja",Inddata!Q463=""),0,IF(I457="Ja",Inddata!Q463,""))</f>
        <v/>
      </c>
      <c r="U457" s="22" t="str">
        <f>IF(AND(I457="Ja",Inddata!R463=""),80,IF(I457="Ja",Inddata!R463,""))</f>
        <v/>
      </c>
    </row>
    <row r="458" spans="1:21" x14ac:dyDescent="0.3">
      <c r="A458" s="4" t="str">
        <f>IF(Inddata!A464="","",Inddata!A464)</f>
        <v/>
      </c>
      <c r="B458" s="4" t="str">
        <f>IF(Inddata!B464="","",Inddata!B464)</f>
        <v/>
      </c>
      <c r="C458" s="4" t="str">
        <f>IF(Inddata!C464="","",Inddata!C464)</f>
        <v/>
      </c>
      <c r="D458" s="4" t="str">
        <f>IF(Inddata!D464="","",Inddata!D464)</f>
        <v/>
      </c>
      <c r="E458" s="4" t="str">
        <f>IF(Inddata!E464="","",Inddata!E464)</f>
        <v/>
      </c>
      <c r="F458" s="4" t="str">
        <f>IF(Inddata!F464="","",Inddata!F464)</f>
        <v/>
      </c>
      <c r="G458" s="20" t="str">
        <f>IF(Inddata!G464=0,"",Inddata!G464)</f>
        <v/>
      </c>
      <c r="H458" s="9" t="str">
        <f>IF(Inddata!H464="","",Inddata!H464)</f>
        <v/>
      </c>
      <c r="I458" s="4" t="str">
        <f t="shared" si="21"/>
        <v>Nej</v>
      </c>
      <c r="J458" s="20" t="str">
        <f t="shared" si="22"/>
        <v/>
      </c>
      <c r="K458" s="9" t="str">
        <f t="shared" si="23"/>
        <v/>
      </c>
      <c r="L458" s="9" t="str">
        <f>IF(AND(I458="Ja",Inddata!I464=""),10,IF(I458="Ja",Inddata!I464,""))</f>
        <v/>
      </c>
      <c r="M458" s="21" t="str">
        <f>IF(AND(I458="Ja",Inddata!J464=""),2,IF(I458="Ja",Inddata!J464,""))</f>
        <v/>
      </c>
      <c r="N458" s="4" t="str">
        <f>IF(AND(I458="Ja",Inddata!K464=""),"Nej",IF(I458="Ja",Inddata!K464,""))</f>
        <v/>
      </c>
      <c r="O458" s="6" t="str">
        <f>IF(AND(I458="Ja",Inddata!L464=""),3.5,IF(I458="Ja",Inddata!L464,""))</f>
        <v/>
      </c>
      <c r="P458" s="6" t="str">
        <f>IF(AND(I458="Ja",Inddata!M464=""),0.5,IF(I458="Ja",Inddata!M464,""))</f>
        <v/>
      </c>
      <c r="Q458" s="21" t="str">
        <f>IF(AND(I458="Ja",Inddata!N464=""),2,IF(I458="Ja",Inddata!N464,""))</f>
        <v/>
      </c>
      <c r="R458" s="4" t="str">
        <f>IF(AND(I458="Ja",Inddata!O464=""),"Nej",IF(I458="Ja",Inddata!O464,""))</f>
        <v/>
      </c>
      <c r="S458" s="4" t="str">
        <f>IF(AND(I458="Ja",Inddata!P464=""),"Nej",IF(I458="Ja",Inddata!P464,""))</f>
        <v/>
      </c>
      <c r="T458" s="21" t="str">
        <f>IF(AND(I458="Ja",Inddata!Q464=""),0,IF(I458="Ja",Inddata!Q464,""))</f>
        <v/>
      </c>
      <c r="U458" s="22" t="str">
        <f>IF(AND(I458="Ja",Inddata!R464=""),80,IF(I458="Ja",Inddata!R464,""))</f>
        <v/>
      </c>
    </row>
    <row r="459" spans="1:21" x14ac:dyDescent="0.3">
      <c r="A459" s="4" t="str">
        <f>IF(Inddata!A465="","",Inddata!A465)</f>
        <v/>
      </c>
      <c r="B459" s="4" t="str">
        <f>IF(Inddata!B465="","",Inddata!B465)</f>
        <v/>
      </c>
      <c r="C459" s="4" t="str">
        <f>IF(Inddata!C465="","",Inddata!C465)</f>
        <v/>
      </c>
      <c r="D459" s="4" t="str">
        <f>IF(Inddata!D465="","",Inddata!D465)</f>
        <v/>
      </c>
      <c r="E459" s="4" t="str">
        <f>IF(Inddata!E465="","",Inddata!E465)</f>
        <v/>
      </c>
      <c r="F459" s="4" t="str">
        <f>IF(Inddata!F465="","",Inddata!F465)</f>
        <v/>
      </c>
      <c r="G459" s="20" t="str">
        <f>IF(Inddata!G465=0,"",Inddata!G465)</f>
        <v/>
      </c>
      <c r="H459" s="9" t="str">
        <f>IF(Inddata!H465="","",Inddata!H465)</f>
        <v/>
      </c>
      <c r="I459" s="4" t="str">
        <f t="shared" si="21"/>
        <v>Nej</v>
      </c>
      <c r="J459" s="20" t="str">
        <f t="shared" si="22"/>
        <v/>
      </c>
      <c r="K459" s="9" t="str">
        <f t="shared" si="23"/>
        <v/>
      </c>
      <c r="L459" s="9" t="str">
        <f>IF(AND(I459="Ja",Inddata!I465=""),10,IF(I459="Ja",Inddata!I465,""))</f>
        <v/>
      </c>
      <c r="M459" s="21" t="str">
        <f>IF(AND(I459="Ja",Inddata!J465=""),2,IF(I459="Ja",Inddata!J465,""))</f>
        <v/>
      </c>
      <c r="N459" s="4" t="str">
        <f>IF(AND(I459="Ja",Inddata!K465=""),"Nej",IF(I459="Ja",Inddata!K465,""))</f>
        <v/>
      </c>
      <c r="O459" s="6" t="str">
        <f>IF(AND(I459="Ja",Inddata!L465=""),3.5,IF(I459="Ja",Inddata!L465,""))</f>
        <v/>
      </c>
      <c r="P459" s="6" t="str">
        <f>IF(AND(I459="Ja",Inddata!M465=""),0.5,IF(I459="Ja",Inddata!M465,""))</f>
        <v/>
      </c>
      <c r="Q459" s="21" t="str">
        <f>IF(AND(I459="Ja",Inddata!N465=""),2,IF(I459="Ja",Inddata!N465,""))</f>
        <v/>
      </c>
      <c r="R459" s="4" t="str">
        <f>IF(AND(I459="Ja",Inddata!O465=""),"Nej",IF(I459="Ja",Inddata!O465,""))</f>
        <v/>
      </c>
      <c r="S459" s="4" t="str">
        <f>IF(AND(I459="Ja",Inddata!P465=""),"Nej",IF(I459="Ja",Inddata!P465,""))</f>
        <v/>
      </c>
      <c r="T459" s="21" t="str">
        <f>IF(AND(I459="Ja",Inddata!Q465=""),0,IF(I459="Ja",Inddata!Q465,""))</f>
        <v/>
      </c>
      <c r="U459" s="22" t="str">
        <f>IF(AND(I459="Ja",Inddata!R465=""),80,IF(I459="Ja",Inddata!R465,""))</f>
        <v/>
      </c>
    </row>
    <row r="460" spans="1:21" x14ac:dyDescent="0.3">
      <c r="A460" s="4" t="str">
        <f>IF(Inddata!A466="","",Inddata!A466)</f>
        <v/>
      </c>
      <c r="B460" s="4" t="str">
        <f>IF(Inddata!B466="","",Inddata!B466)</f>
        <v/>
      </c>
      <c r="C460" s="4" t="str">
        <f>IF(Inddata!C466="","",Inddata!C466)</f>
        <v/>
      </c>
      <c r="D460" s="4" t="str">
        <f>IF(Inddata!D466="","",Inddata!D466)</f>
        <v/>
      </c>
      <c r="E460" s="4" t="str">
        <f>IF(Inddata!E466="","",Inddata!E466)</f>
        <v/>
      </c>
      <c r="F460" s="4" t="str">
        <f>IF(Inddata!F466="","",Inddata!F466)</f>
        <v/>
      </c>
      <c r="G460" s="20" t="str">
        <f>IF(Inddata!G466=0,"",Inddata!G466)</f>
        <v/>
      </c>
      <c r="H460" s="9" t="str">
        <f>IF(Inddata!H466="","",Inddata!H466)</f>
        <v/>
      </c>
      <c r="I460" s="4" t="str">
        <f t="shared" si="21"/>
        <v>Nej</v>
      </c>
      <c r="J460" s="20" t="str">
        <f t="shared" si="22"/>
        <v/>
      </c>
      <c r="K460" s="9" t="str">
        <f t="shared" si="23"/>
        <v/>
      </c>
      <c r="L460" s="9" t="str">
        <f>IF(AND(I460="Ja",Inddata!I466=""),10,IF(I460="Ja",Inddata!I466,""))</f>
        <v/>
      </c>
      <c r="M460" s="21" t="str">
        <f>IF(AND(I460="Ja",Inddata!J466=""),2,IF(I460="Ja",Inddata!J466,""))</f>
        <v/>
      </c>
      <c r="N460" s="4" t="str">
        <f>IF(AND(I460="Ja",Inddata!K466=""),"Nej",IF(I460="Ja",Inddata!K466,""))</f>
        <v/>
      </c>
      <c r="O460" s="6" t="str">
        <f>IF(AND(I460="Ja",Inddata!L466=""),3.5,IF(I460="Ja",Inddata!L466,""))</f>
        <v/>
      </c>
      <c r="P460" s="6" t="str">
        <f>IF(AND(I460="Ja",Inddata!M466=""),0.5,IF(I460="Ja",Inddata!M466,""))</f>
        <v/>
      </c>
      <c r="Q460" s="21" t="str">
        <f>IF(AND(I460="Ja",Inddata!N466=""),2,IF(I460="Ja",Inddata!N466,""))</f>
        <v/>
      </c>
      <c r="R460" s="4" t="str">
        <f>IF(AND(I460="Ja",Inddata!O466=""),"Nej",IF(I460="Ja",Inddata!O466,""))</f>
        <v/>
      </c>
      <c r="S460" s="4" t="str">
        <f>IF(AND(I460="Ja",Inddata!P466=""),"Nej",IF(I460="Ja",Inddata!P466,""))</f>
        <v/>
      </c>
      <c r="T460" s="21" t="str">
        <f>IF(AND(I460="Ja",Inddata!Q466=""),0,IF(I460="Ja",Inddata!Q466,""))</f>
        <v/>
      </c>
      <c r="U460" s="22" t="str">
        <f>IF(AND(I460="Ja",Inddata!R466=""),80,IF(I460="Ja",Inddata!R466,""))</f>
        <v/>
      </c>
    </row>
    <row r="461" spans="1:21" x14ac:dyDescent="0.3">
      <c r="A461" s="4" t="str">
        <f>IF(Inddata!A467="","",Inddata!A467)</f>
        <v/>
      </c>
      <c r="B461" s="4" t="str">
        <f>IF(Inddata!B467="","",Inddata!B467)</f>
        <v/>
      </c>
      <c r="C461" s="4" t="str">
        <f>IF(Inddata!C467="","",Inddata!C467)</f>
        <v/>
      </c>
      <c r="D461" s="4" t="str">
        <f>IF(Inddata!D467="","",Inddata!D467)</f>
        <v/>
      </c>
      <c r="E461" s="4" t="str">
        <f>IF(Inddata!E467="","",Inddata!E467)</f>
        <v/>
      </c>
      <c r="F461" s="4" t="str">
        <f>IF(Inddata!F467="","",Inddata!F467)</f>
        <v/>
      </c>
      <c r="G461" s="20" t="str">
        <f>IF(Inddata!G467=0,"",Inddata!G467)</f>
        <v/>
      </c>
      <c r="H461" s="9" t="str">
        <f>IF(Inddata!H467="","",Inddata!H467)</f>
        <v/>
      </c>
      <c r="I461" s="4" t="str">
        <f t="shared" si="21"/>
        <v>Nej</v>
      </c>
      <c r="J461" s="20" t="str">
        <f t="shared" si="22"/>
        <v/>
      </c>
      <c r="K461" s="9" t="str">
        <f t="shared" si="23"/>
        <v/>
      </c>
      <c r="L461" s="9" t="str">
        <f>IF(AND(I461="Ja",Inddata!I467=""),10,IF(I461="Ja",Inddata!I467,""))</f>
        <v/>
      </c>
      <c r="M461" s="21" t="str">
        <f>IF(AND(I461="Ja",Inddata!J467=""),2,IF(I461="Ja",Inddata!J467,""))</f>
        <v/>
      </c>
      <c r="N461" s="4" t="str">
        <f>IF(AND(I461="Ja",Inddata!K467=""),"Nej",IF(I461="Ja",Inddata!K467,""))</f>
        <v/>
      </c>
      <c r="O461" s="6" t="str">
        <f>IF(AND(I461="Ja",Inddata!L467=""),3.5,IF(I461="Ja",Inddata!L467,""))</f>
        <v/>
      </c>
      <c r="P461" s="6" t="str">
        <f>IF(AND(I461="Ja",Inddata!M467=""),0.5,IF(I461="Ja",Inddata!M467,""))</f>
        <v/>
      </c>
      <c r="Q461" s="21" t="str">
        <f>IF(AND(I461="Ja",Inddata!N467=""),2,IF(I461="Ja",Inddata!N467,""))</f>
        <v/>
      </c>
      <c r="R461" s="4" t="str">
        <f>IF(AND(I461="Ja",Inddata!O467=""),"Nej",IF(I461="Ja",Inddata!O467,""))</f>
        <v/>
      </c>
      <c r="S461" s="4" t="str">
        <f>IF(AND(I461="Ja",Inddata!P467=""),"Nej",IF(I461="Ja",Inddata!P467,""))</f>
        <v/>
      </c>
      <c r="T461" s="21" t="str">
        <f>IF(AND(I461="Ja",Inddata!Q467=""),0,IF(I461="Ja",Inddata!Q467,""))</f>
        <v/>
      </c>
      <c r="U461" s="22" t="str">
        <f>IF(AND(I461="Ja",Inddata!R467=""),80,IF(I461="Ja",Inddata!R467,""))</f>
        <v/>
      </c>
    </row>
    <row r="462" spans="1:21" x14ac:dyDescent="0.3">
      <c r="A462" s="4" t="str">
        <f>IF(Inddata!A468="","",Inddata!A468)</f>
        <v/>
      </c>
      <c r="B462" s="4" t="str">
        <f>IF(Inddata!B468="","",Inddata!B468)</f>
        <v/>
      </c>
      <c r="C462" s="4" t="str">
        <f>IF(Inddata!C468="","",Inddata!C468)</f>
        <v/>
      </c>
      <c r="D462" s="4" t="str">
        <f>IF(Inddata!D468="","",Inddata!D468)</f>
        <v/>
      </c>
      <c r="E462" s="4" t="str">
        <f>IF(Inddata!E468="","",Inddata!E468)</f>
        <v/>
      </c>
      <c r="F462" s="4" t="str">
        <f>IF(Inddata!F468="","",Inddata!F468)</f>
        <v/>
      </c>
      <c r="G462" s="20" t="str">
        <f>IF(Inddata!G468=0,"",Inddata!G468)</f>
        <v/>
      </c>
      <c r="H462" s="9" t="str">
        <f>IF(Inddata!H468="","",Inddata!H468)</f>
        <v/>
      </c>
      <c r="I462" s="4" t="str">
        <f t="shared" si="21"/>
        <v>Nej</v>
      </c>
      <c r="J462" s="20" t="str">
        <f t="shared" si="22"/>
        <v/>
      </c>
      <c r="K462" s="9" t="str">
        <f t="shared" si="23"/>
        <v/>
      </c>
      <c r="L462" s="9" t="str">
        <f>IF(AND(I462="Ja",Inddata!I468=""),10,IF(I462="Ja",Inddata!I468,""))</f>
        <v/>
      </c>
      <c r="M462" s="21" t="str">
        <f>IF(AND(I462="Ja",Inddata!J468=""),2,IF(I462="Ja",Inddata!J468,""))</f>
        <v/>
      </c>
      <c r="N462" s="4" t="str">
        <f>IF(AND(I462="Ja",Inddata!K468=""),"Nej",IF(I462="Ja",Inddata!K468,""))</f>
        <v/>
      </c>
      <c r="O462" s="6" t="str">
        <f>IF(AND(I462="Ja",Inddata!L468=""),3.5,IF(I462="Ja",Inddata!L468,""))</f>
        <v/>
      </c>
      <c r="P462" s="6" t="str">
        <f>IF(AND(I462="Ja",Inddata!M468=""),0.5,IF(I462="Ja",Inddata!M468,""))</f>
        <v/>
      </c>
      <c r="Q462" s="21" t="str">
        <f>IF(AND(I462="Ja",Inddata!N468=""),2,IF(I462="Ja",Inddata!N468,""))</f>
        <v/>
      </c>
      <c r="R462" s="4" t="str">
        <f>IF(AND(I462="Ja",Inddata!O468=""),"Nej",IF(I462="Ja",Inddata!O468,""))</f>
        <v/>
      </c>
      <c r="S462" s="4" t="str">
        <f>IF(AND(I462="Ja",Inddata!P468=""),"Nej",IF(I462="Ja",Inddata!P468,""))</f>
        <v/>
      </c>
      <c r="T462" s="21" t="str">
        <f>IF(AND(I462="Ja",Inddata!Q468=""),0,IF(I462="Ja",Inddata!Q468,""))</f>
        <v/>
      </c>
      <c r="U462" s="22" t="str">
        <f>IF(AND(I462="Ja",Inddata!R468=""),80,IF(I462="Ja",Inddata!R468,""))</f>
        <v/>
      </c>
    </row>
    <row r="463" spans="1:21" x14ac:dyDescent="0.3">
      <c r="A463" s="4" t="str">
        <f>IF(Inddata!A469="","",Inddata!A469)</f>
        <v/>
      </c>
      <c r="B463" s="4" t="str">
        <f>IF(Inddata!B469="","",Inddata!B469)</f>
        <v/>
      </c>
      <c r="C463" s="4" t="str">
        <f>IF(Inddata!C469="","",Inddata!C469)</f>
        <v/>
      </c>
      <c r="D463" s="4" t="str">
        <f>IF(Inddata!D469="","",Inddata!D469)</f>
        <v/>
      </c>
      <c r="E463" s="4" t="str">
        <f>IF(Inddata!E469="","",Inddata!E469)</f>
        <v/>
      </c>
      <c r="F463" s="4" t="str">
        <f>IF(Inddata!F469="","",Inddata!F469)</f>
        <v/>
      </c>
      <c r="G463" s="20" t="str">
        <f>IF(Inddata!G469=0,"",Inddata!G469)</f>
        <v/>
      </c>
      <c r="H463" s="9" t="str">
        <f>IF(Inddata!H469="","",Inddata!H469)</f>
        <v/>
      </c>
      <c r="I463" s="4" t="str">
        <f t="shared" si="21"/>
        <v>Nej</v>
      </c>
      <c r="J463" s="20" t="str">
        <f t="shared" si="22"/>
        <v/>
      </c>
      <c r="K463" s="9" t="str">
        <f t="shared" si="23"/>
        <v/>
      </c>
      <c r="L463" s="9" t="str">
        <f>IF(AND(I463="Ja",Inddata!I469=""),10,IF(I463="Ja",Inddata!I469,""))</f>
        <v/>
      </c>
      <c r="M463" s="21" t="str">
        <f>IF(AND(I463="Ja",Inddata!J469=""),2,IF(I463="Ja",Inddata!J469,""))</f>
        <v/>
      </c>
      <c r="N463" s="4" t="str">
        <f>IF(AND(I463="Ja",Inddata!K469=""),"Nej",IF(I463="Ja",Inddata!K469,""))</f>
        <v/>
      </c>
      <c r="O463" s="6" t="str">
        <f>IF(AND(I463="Ja",Inddata!L469=""),3.5,IF(I463="Ja",Inddata!L469,""))</f>
        <v/>
      </c>
      <c r="P463" s="6" t="str">
        <f>IF(AND(I463="Ja",Inddata!M469=""),0.5,IF(I463="Ja",Inddata!M469,""))</f>
        <v/>
      </c>
      <c r="Q463" s="21" t="str">
        <f>IF(AND(I463="Ja",Inddata!N469=""),2,IF(I463="Ja",Inddata!N469,""))</f>
        <v/>
      </c>
      <c r="R463" s="4" t="str">
        <f>IF(AND(I463="Ja",Inddata!O469=""),"Nej",IF(I463="Ja",Inddata!O469,""))</f>
        <v/>
      </c>
      <c r="S463" s="4" t="str">
        <f>IF(AND(I463="Ja",Inddata!P469=""),"Nej",IF(I463="Ja",Inddata!P469,""))</f>
        <v/>
      </c>
      <c r="T463" s="21" t="str">
        <f>IF(AND(I463="Ja",Inddata!Q469=""),0,IF(I463="Ja",Inddata!Q469,""))</f>
        <v/>
      </c>
      <c r="U463" s="22" t="str">
        <f>IF(AND(I463="Ja",Inddata!R469=""),80,IF(I463="Ja",Inddata!R469,""))</f>
        <v/>
      </c>
    </row>
    <row r="464" spans="1:21" x14ac:dyDescent="0.3">
      <c r="A464" s="4" t="str">
        <f>IF(Inddata!A470="","",Inddata!A470)</f>
        <v/>
      </c>
      <c r="B464" s="4" t="str">
        <f>IF(Inddata!B470="","",Inddata!B470)</f>
        <v/>
      </c>
      <c r="C464" s="4" t="str">
        <f>IF(Inddata!C470="","",Inddata!C470)</f>
        <v/>
      </c>
      <c r="D464" s="4" t="str">
        <f>IF(Inddata!D470="","",Inddata!D470)</f>
        <v/>
      </c>
      <c r="E464" s="4" t="str">
        <f>IF(Inddata!E470="","",Inddata!E470)</f>
        <v/>
      </c>
      <c r="F464" s="4" t="str">
        <f>IF(Inddata!F470="","",Inddata!F470)</f>
        <v/>
      </c>
      <c r="G464" s="20" t="str">
        <f>IF(Inddata!G470=0,"",Inddata!G470)</f>
        <v/>
      </c>
      <c r="H464" s="9" t="str">
        <f>IF(Inddata!H470="","",Inddata!H470)</f>
        <v/>
      </c>
      <c r="I464" s="4" t="str">
        <f t="shared" si="21"/>
        <v>Nej</v>
      </c>
      <c r="J464" s="20" t="str">
        <f t="shared" si="22"/>
        <v/>
      </c>
      <c r="K464" s="9" t="str">
        <f t="shared" si="23"/>
        <v/>
      </c>
      <c r="L464" s="9" t="str">
        <f>IF(AND(I464="Ja",Inddata!I470=""),10,IF(I464="Ja",Inddata!I470,""))</f>
        <v/>
      </c>
      <c r="M464" s="21" t="str">
        <f>IF(AND(I464="Ja",Inddata!J470=""),2,IF(I464="Ja",Inddata!J470,""))</f>
        <v/>
      </c>
      <c r="N464" s="4" t="str">
        <f>IF(AND(I464="Ja",Inddata!K470=""),"Nej",IF(I464="Ja",Inddata!K470,""))</f>
        <v/>
      </c>
      <c r="O464" s="6" t="str">
        <f>IF(AND(I464="Ja",Inddata!L470=""),3.5,IF(I464="Ja",Inddata!L470,""))</f>
        <v/>
      </c>
      <c r="P464" s="6" t="str">
        <f>IF(AND(I464="Ja",Inddata!M470=""),0.5,IF(I464="Ja",Inddata!M470,""))</f>
        <v/>
      </c>
      <c r="Q464" s="21" t="str">
        <f>IF(AND(I464="Ja",Inddata!N470=""),2,IF(I464="Ja",Inddata!N470,""))</f>
        <v/>
      </c>
      <c r="R464" s="4" t="str">
        <f>IF(AND(I464="Ja",Inddata!O470=""),"Nej",IF(I464="Ja",Inddata!O470,""))</f>
        <v/>
      </c>
      <c r="S464" s="4" t="str">
        <f>IF(AND(I464="Ja",Inddata!P470=""),"Nej",IF(I464="Ja",Inddata!P470,""))</f>
        <v/>
      </c>
      <c r="T464" s="21" t="str">
        <f>IF(AND(I464="Ja",Inddata!Q470=""),0,IF(I464="Ja",Inddata!Q470,""))</f>
        <v/>
      </c>
      <c r="U464" s="22" t="str">
        <f>IF(AND(I464="Ja",Inddata!R470=""),80,IF(I464="Ja",Inddata!R470,""))</f>
        <v/>
      </c>
    </row>
    <row r="465" spans="1:21" x14ac:dyDescent="0.3">
      <c r="A465" s="4" t="str">
        <f>IF(Inddata!A471="","",Inddata!A471)</f>
        <v/>
      </c>
      <c r="B465" s="4" t="str">
        <f>IF(Inddata!B471="","",Inddata!B471)</f>
        <v/>
      </c>
      <c r="C465" s="4" t="str">
        <f>IF(Inddata!C471="","",Inddata!C471)</f>
        <v/>
      </c>
      <c r="D465" s="4" t="str">
        <f>IF(Inddata!D471="","",Inddata!D471)</f>
        <v/>
      </c>
      <c r="E465" s="4" t="str">
        <f>IF(Inddata!E471="","",Inddata!E471)</f>
        <v/>
      </c>
      <c r="F465" s="4" t="str">
        <f>IF(Inddata!F471="","",Inddata!F471)</f>
        <v/>
      </c>
      <c r="G465" s="20" t="str">
        <f>IF(Inddata!G471=0,"",Inddata!G471)</f>
        <v/>
      </c>
      <c r="H465" s="9" t="str">
        <f>IF(Inddata!H471="","",Inddata!H471)</f>
        <v/>
      </c>
      <c r="I465" s="4" t="str">
        <f t="shared" si="21"/>
        <v>Nej</v>
      </c>
      <c r="J465" s="20" t="str">
        <f t="shared" si="22"/>
        <v/>
      </c>
      <c r="K465" s="9" t="str">
        <f t="shared" si="23"/>
        <v/>
      </c>
      <c r="L465" s="9" t="str">
        <f>IF(AND(I465="Ja",Inddata!I471=""),10,IF(I465="Ja",Inddata!I471,""))</f>
        <v/>
      </c>
      <c r="M465" s="21" t="str">
        <f>IF(AND(I465="Ja",Inddata!J471=""),2,IF(I465="Ja",Inddata!J471,""))</f>
        <v/>
      </c>
      <c r="N465" s="4" t="str">
        <f>IF(AND(I465="Ja",Inddata!K471=""),"Nej",IF(I465="Ja",Inddata!K471,""))</f>
        <v/>
      </c>
      <c r="O465" s="6" t="str">
        <f>IF(AND(I465="Ja",Inddata!L471=""),3.5,IF(I465="Ja",Inddata!L471,""))</f>
        <v/>
      </c>
      <c r="P465" s="6" t="str">
        <f>IF(AND(I465="Ja",Inddata!M471=""),0.5,IF(I465="Ja",Inddata!M471,""))</f>
        <v/>
      </c>
      <c r="Q465" s="21" t="str">
        <f>IF(AND(I465="Ja",Inddata!N471=""),2,IF(I465="Ja",Inddata!N471,""))</f>
        <v/>
      </c>
      <c r="R465" s="4" t="str">
        <f>IF(AND(I465="Ja",Inddata!O471=""),"Nej",IF(I465="Ja",Inddata!O471,""))</f>
        <v/>
      </c>
      <c r="S465" s="4" t="str">
        <f>IF(AND(I465="Ja",Inddata!P471=""),"Nej",IF(I465="Ja",Inddata!P471,""))</f>
        <v/>
      </c>
      <c r="T465" s="21" t="str">
        <f>IF(AND(I465="Ja",Inddata!Q471=""),0,IF(I465="Ja",Inddata!Q471,""))</f>
        <v/>
      </c>
      <c r="U465" s="22" t="str">
        <f>IF(AND(I465="Ja",Inddata!R471=""),80,IF(I465="Ja",Inddata!R471,""))</f>
        <v/>
      </c>
    </row>
    <row r="466" spans="1:21" x14ac:dyDescent="0.3">
      <c r="A466" s="4" t="str">
        <f>IF(Inddata!A472="","",Inddata!A472)</f>
        <v/>
      </c>
      <c r="B466" s="4" t="str">
        <f>IF(Inddata!B472="","",Inddata!B472)</f>
        <v/>
      </c>
      <c r="C466" s="4" t="str">
        <f>IF(Inddata!C472="","",Inddata!C472)</f>
        <v/>
      </c>
      <c r="D466" s="4" t="str">
        <f>IF(Inddata!D472="","",Inddata!D472)</f>
        <v/>
      </c>
      <c r="E466" s="4" t="str">
        <f>IF(Inddata!E472="","",Inddata!E472)</f>
        <v/>
      </c>
      <c r="F466" s="4" t="str">
        <f>IF(Inddata!F472="","",Inddata!F472)</f>
        <v/>
      </c>
      <c r="G466" s="20" t="str">
        <f>IF(Inddata!G472=0,"",Inddata!G472)</f>
        <v/>
      </c>
      <c r="H466" s="9" t="str">
        <f>IF(Inddata!H472="","",Inddata!H472)</f>
        <v/>
      </c>
      <c r="I466" s="4" t="str">
        <f t="shared" si="21"/>
        <v>Nej</v>
      </c>
      <c r="J466" s="20" t="str">
        <f t="shared" si="22"/>
        <v/>
      </c>
      <c r="K466" s="9" t="str">
        <f t="shared" si="23"/>
        <v/>
      </c>
      <c r="L466" s="9" t="str">
        <f>IF(AND(I466="Ja",Inddata!I472=""),10,IF(I466="Ja",Inddata!I472,""))</f>
        <v/>
      </c>
      <c r="M466" s="21" t="str">
        <f>IF(AND(I466="Ja",Inddata!J472=""),2,IF(I466="Ja",Inddata!J472,""))</f>
        <v/>
      </c>
      <c r="N466" s="4" t="str">
        <f>IF(AND(I466="Ja",Inddata!K472=""),"Nej",IF(I466="Ja",Inddata!K472,""))</f>
        <v/>
      </c>
      <c r="O466" s="6" t="str">
        <f>IF(AND(I466="Ja",Inddata!L472=""),3.5,IF(I466="Ja",Inddata!L472,""))</f>
        <v/>
      </c>
      <c r="P466" s="6" t="str">
        <f>IF(AND(I466="Ja",Inddata!M472=""),0.5,IF(I466="Ja",Inddata!M472,""))</f>
        <v/>
      </c>
      <c r="Q466" s="21" t="str">
        <f>IF(AND(I466="Ja",Inddata!N472=""),2,IF(I466="Ja",Inddata!N472,""))</f>
        <v/>
      </c>
      <c r="R466" s="4" t="str">
        <f>IF(AND(I466="Ja",Inddata!O472=""),"Nej",IF(I466="Ja",Inddata!O472,""))</f>
        <v/>
      </c>
      <c r="S466" s="4" t="str">
        <f>IF(AND(I466="Ja",Inddata!P472=""),"Nej",IF(I466="Ja",Inddata!P472,""))</f>
        <v/>
      </c>
      <c r="T466" s="21" t="str">
        <f>IF(AND(I466="Ja",Inddata!Q472=""),0,IF(I466="Ja",Inddata!Q472,""))</f>
        <v/>
      </c>
      <c r="U466" s="22" t="str">
        <f>IF(AND(I466="Ja",Inddata!R472=""),80,IF(I466="Ja",Inddata!R472,""))</f>
        <v/>
      </c>
    </row>
    <row r="467" spans="1:21" x14ac:dyDescent="0.3">
      <c r="A467" s="4" t="str">
        <f>IF(Inddata!A473="","",Inddata!A473)</f>
        <v/>
      </c>
      <c r="B467" s="4" t="str">
        <f>IF(Inddata!B473="","",Inddata!B473)</f>
        <v/>
      </c>
      <c r="C467" s="4" t="str">
        <f>IF(Inddata!C473="","",Inddata!C473)</f>
        <v/>
      </c>
      <c r="D467" s="4" t="str">
        <f>IF(Inddata!D473="","",Inddata!D473)</f>
        <v/>
      </c>
      <c r="E467" s="4" t="str">
        <f>IF(Inddata!E473="","",Inddata!E473)</f>
        <v/>
      </c>
      <c r="F467" s="4" t="str">
        <f>IF(Inddata!F473="","",Inddata!F473)</f>
        <v/>
      </c>
      <c r="G467" s="20" t="str">
        <f>IF(Inddata!G473=0,"",Inddata!G473)</f>
        <v/>
      </c>
      <c r="H467" s="9" t="str">
        <f>IF(Inddata!H473="","",Inddata!H473)</f>
        <v/>
      </c>
      <c r="I467" s="4" t="str">
        <f t="shared" si="21"/>
        <v>Nej</v>
      </c>
      <c r="J467" s="20" t="str">
        <f t="shared" si="22"/>
        <v/>
      </c>
      <c r="K467" s="9" t="str">
        <f t="shared" si="23"/>
        <v/>
      </c>
      <c r="L467" s="9" t="str">
        <f>IF(AND(I467="Ja",Inddata!I473=""),10,IF(I467="Ja",Inddata!I473,""))</f>
        <v/>
      </c>
      <c r="M467" s="21" t="str">
        <f>IF(AND(I467="Ja",Inddata!J473=""),2,IF(I467="Ja",Inddata!J473,""))</f>
        <v/>
      </c>
      <c r="N467" s="4" t="str">
        <f>IF(AND(I467="Ja",Inddata!K473=""),"Nej",IF(I467="Ja",Inddata!K473,""))</f>
        <v/>
      </c>
      <c r="O467" s="6" t="str">
        <f>IF(AND(I467="Ja",Inddata!L473=""),3.5,IF(I467="Ja",Inddata!L473,""))</f>
        <v/>
      </c>
      <c r="P467" s="6" t="str">
        <f>IF(AND(I467="Ja",Inddata!M473=""),0.5,IF(I467="Ja",Inddata!M473,""))</f>
        <v/>
      </c>
      <c r="Q467" s="21" t="str">
        <f>IF(AND(I467="Ja",Inddata!N473=""),2,IF(I467="Ja",Inddata!N473,""))</f>
        <v/>
      </c>
      <c r="R467" s="4" t="str">
        <f>IF(AND(I467="Ja",Inddata!O473=""),"Nej",IF(I467="Ja",Inddata!O473,""))</f>
        <v/>
      </c>
      <c r="S467" s="4" t="str">
        <f>IF(AND(I467="Ja",Inddata!P473=""),"Nej",IF(I467="Ja",Inddata!P473,""))</f>
        <v/>
      </c>
      <c r="T467" s="21" t="str">
        <f>IF(AND(I467="Ja",Inddata!Q473=""),0,IF(I467="Ja",Inddata!Q473,""))</f>
        <v/>
      </c>
      <c r="U467" s="22" t="str">
        <f>IF(AND(I467="Ja",Inddata!R473=""),80,IF(I467="Ja",Inddata!R473,""))</f>
        <v/>
      </c>
    </row>
    <row r="468" spans="1:21" x14ac:dyDescent="0.3">
      <c r="A468" s="4" t="str">
        <f>IF(Inddata!A474="","",Inddata!A474)</f>
        <v/>
      </c>
      <c r="B468" s="4" t="str">
        <f>IF(Inddata!B474="","",Inddata!B474)</f>
        <v/>
      </c>
      <c r="C468" s="4" t="str">
        <f>IF(Inddata!C474="","",Inddata!C474)</f>
        <v/>
      </c>
      <c r="D468" s="4" t="str">
        <f>IF(Inddata!D474="","",Inddata!D474)</f>
        <v/>
      </c>
      <c r="E468" s="4" t="str">
        <f>IF(Inddata!E474="","",Inddata!E474)</f>
        <v/>
      </c>
      <c r="F468" s="4" t="str">
        <f>IF(Inddata!F474="","",Inddata!F474)</f>
        <v/>
      </c>
      <c r="G468" s="20" t="str">
        <f>IF(Inddata!G474=0,"",Inddata!G474)</f>
        <v/>
      </c>
      <c r="H468" s="9" t="str">
        <f>IF(Inddata!H474="","",Inddata!H474)</f>
        <v/>
      </c>
      <c r="I468" s="4" t="str">
        <f t="shared" si="21"/>
        <v>Nej</v>
      </c>
      <c r="J468" s="20" t="str">
        <f t="shared" si="22"/>
        <v/>
      </c>
      <c r="K468" s="9" t="str">
        <f t="shared" si="23"/>
        <v/>
      </c>
      <c r="L468" s="9" t="str">
        <f>IF(AND(I468="Ja",Inddata!I474=""),10,IF(I468="Ja",Inddata!I474,""))</f>
        <v/>
      </c>
      <c r="M468" s="21" t="str">
        <f>IF(AND(I468="Ja",Inddata!J474=""),2,IF(I468="Ja",Inddata!J474,""))</f>
        <v/>
      </c>
      <c r="N468" s="4" t="str">
        <f>IF(AND(I468="Ja",Inddata!K474=""),"Nej",IF(I468="Ja",Inddata!K474,""))</f>
        <v/>
      </c>
      <c r="O468" s="6" t="str">
        <f>IF(AND(I468="Ja",Inddata!L474=""),3.5,IF(I468="Ja",Inddata!L474,""))</f>
        <v/>
      </c>
      <c r="P468" s="6" t="str">
        <f>IF(AND(I468="Ja",Inddata!M474=""),0.5,IF(I468="Ja",Inddata!M474,""))</f>
        <v/>
      </c>
      <c r="Q468" s="21" t="str">
        <f>IF(AND(I468="Ja",Inddata!N474=""),2,IF(I468="Ja",Inddata!N474,""))</f>
        <v/>
      </c>
      <c r="R468" s="4" t="str">
        <f>IF(AND(I468="Ja",Inddata!O474=""),"Nej",IF(I468="Ja",Inddata!O474,""))</f>
        <v/>
      </c>
      <c r="S468" s="4" t="str">
        <f>IF(AND(I468="Ja",Inddata!P474=""),"Nej",IF(I468="Ja",Inddata!P474,""))</f>
        <v/>
      </c>
      <c r="T468" s="21" t="str">
        <f>IF(AND(I468="Ja",Inddata!Q474=""),0,IF(I468="Ja",Inddata!Q474,""))</f>
        <v/>
      </c>
      <c r="U468" s="22" t="str">
        <f>IF(AND(I468="Ja",Inddata!R474=""),80,IF(I468="Ja",Inddata!R474,""))</f>
        <v/>
      </c>
    </row>
    <row r="469" spans="1:21" x14ac:dyDescent="0.3">
      <c r="A469" s="4" t="str">
        <f>IF(Inddata!A475="","",Inddata!A475)</f>
        <v/>
      </c>
      <c r="B469" s="4" t="str">
        <f>IF(Inddata!B475="","",Inddata!B475)</f>
        <v/>
      </c>
      <c r="C469" s="4" t="str">
        <f>IF(Inddata!C475="","",Inddata!C475)</f>
        <v/>
      </c>
      <c r="D469" s="4" t="str">
        <f>IF(Inddata!D475="","",Inddata!D475)</f>
        <v/>
      </c>
      <c r="E469" s="4" t="str">
        <f>IF(Inddata!E475="","",Inddata!E475)</f>
        <v/>
      </c>
      <c r="F469" s="4" t="str">
        <f>IF(Inddata!F475="","",Inddata!F475)</f>
        <v/>
      </c>
      <c r="G469" s="20" t="str">
        <f>IF(Inddata!G475=0,"",Inddata!G475)</f>
        <v/>
      </c>
      <c r="H469" s="9" t="str">
        <f>IF(Inddata!H475="","",Inddata!H475)</f>
        <v/>
      </c>
      <c r="I469" s="4" t="str">
        <f t="shared" si="21"/>
        <v>Nej</v>
      </c>
      <c r="J469" s="20" t="str">
        <f t="shared" si="22"/>
        <v/>
      </c>
      <c r="K469" s="9" t="str">
        <f t="shared" si="23"/>
        <v/>
      </c>
      <c r="L469" s="9" t="str">
        <f>IF(AND(I469="Ja",Inddata!I475=""),10,IF(I469="Ja",Inddata!I475,""))</f>
        <v/>
      </c>
      <c r="M469" s="21" t="str">
        <f>IF(AND(I469="Ja",Inddata!J475=""),2,IF(I469="Ja",Inddata!J475,""))</f>
        <v/>
      </c>
      <c r="N469" s="4" t="str">
        <f>IF(AND(I469="Ja",Inddata!K475=""),"Nej",IF(I469="Ja",Inddata!K475,""))</f>
        <v/>
      </c>
      <c r="O469" s="6" t="str">
        <f>IF(AND(I469="Ja",Inddata!L475=""),3.5,IF(I469="Ja",Inddata!L475,""))</f>
        <v/>
      </c>
      <c r="P469" s="6" t="str">
        <f>IF(AND(I469="Ja",Inddata!M475=""),0.5,IF(I469="Ja",Inddata!M475,""))</f>
        <v/>
      </c>
      <c r="Q469" s="21" t="str">
        <f>IF(AND(I469="Ja",Inddata!N475=""),2,IF(I469="Ja",Inddata!N475,""))</f>
        <v/>
      </c>
      <c r="R469" s="4" t="str">
        <f>IF(AND(I469="Ja",Inddata!O475=""),"Nej",IF(I469="Ja",Inddata!O475,""))</f>
        <v/>
      </c>
      <c r="S469" s="4" t="str">
        <f>IF(AND(I469="Ja",Inddata!P475=""),"Nej",IF(I469="Ja",Inddata!P475,""))</f>
        <v/>
      </c>
      <c r="T469" s="21" t="str">
        <f>IF(AND(I469="Ja",Inddata!Q475=""),0,IF(I469="Ja",Inddata!Q475,""))</f>
        <v/>
      </c>
      <c r="U469" s="22" t="str">
        <f>IF(AND(I469="Ja",Inddata!R475=""),80,IF(I469="Ja",Inddata!R475,""))</f>
        <v/>
      </c>
    </row>
    <row r="470" spans="1:21" x14ac:dyDescent="0.3">
      <c r="A470" s="4" t="str">
        <f>IF(Inddata!A476="","",Inddata!A476)</f>
        <v/>
      </c>
      <c r="B470" s="4" t="str">
        <f>IF(Inddata!B476="","",Inddata!B476)</f>
        <v/>
      </c>
      <c r="C470" s="4" t="str">
        <f>IF(Inddata!C476="","",Inddata!C476)</f>
        <v/>
      </c>
      <c r="D470" s="4" t="str">
        <f>IF(Inddata!D476="","",Inddata!D476)</f>
        <v/>
      </c>
      <c r="E470" s="4" t="str">
        <f>IF(Inddata!E476="","",Inddata!E476)</f>
        <v/>
      </c>
      <c r="F470" s="4" t="str">
        <f>IF(Inddata!F476="","",Inddata!F476)</f>
        <v/>
      </c>
      <c r="G470" s="20" t="str">
        <f>IF(Inddata!G476=0,"",Inddata!G476)</f>
        <v/>
      </c>
      <c r="H470" s="9" t="str">
        <f>IF(Inddata!H476="","",Inddata!H476)</f>
        <v/>
      </c>
      <c r="I470" s="4" t="str">
        <f t="shared" si="21"/>
        <v>Nej</v>
      </c>
      <c r="J470" s="20" t="str">
        <f t="shared" si="22"/>
        <v/>
      </c>
      <c r="K470" s="9" t="str">
        <f t="shared" si="23"/>
        <v/>
      </c>
      <c r="L470" s="9" t="str">
        <f>IF(AND(I470="Ja",Inddata!I476=""),10,IF(I470="Ja",Inddata!I476,""))</f>
        <v/>
      </c>
      <c r="M470" s="21" t="str">
        <f>IF(AND(I470="Ja",Inddata!J476=""),2,IF(I470="Ja",Inddata!J476,""))</f>
        <v/>
      </c>
      <c r="N470" s="4" t="str">
        <f>IF(AND(I470="Ja",Inddata!K476=""),"Nej",IF(I470="Ja",Inddata!K476,""))</f>
        <v/>
      </c>
      <c r="O470" s="6" t="str">
        <f>IF(AND(I470="Ja",Inddata!L476=""),3.5,IF(I470="Ja",Inddata!L476,""))</f>
        <v/>
      </c>
      <c r="P470" s="6" t="str">
        <f>IF(AND(I470="Ja",Inddata!M476=""),0.5,IF(I470="Ja",Inddata!M476,""))</f>
        <v/>
      </c>
      <c r="Q470" s="21" t="str">
        <f>IF(AND(I470="Ja",Inddata!N476=""),2,IF(I470="Ja",Inddata!N476,""))</f>
        <v/>
      </c>
      <c r="R470" s="4" t="str">
        <f>IF(AND(I470="Ja",Inddata!O476=""),"Nej",IF(I470="Ja",Inddata!O476,""))</f>
        <v/>
      </c>
      <c r="S470" s="4" t="str">
        <f>IF(AND(I470="Ja",Inddata!P476=""),"Nej",IF(I470="Ja",Inddata!P476,""))</f>
        <v/>
      </c>
      <c r="T470" s="21" t="str">
        <f>IF(AND(I470="Ja",Inddata!Q476=""),0,IF(I470="Ja",Inddata!Q476,""))</f>
        <v/>
      </c>
      <c r="U470" s="22" t="str">
        <f>IF(AND(I470="Ja",Inddata!R476=""),80,IF(I470="Ja",Inddata!R476,""))</f>
        <v/>
      </c>
    </row>
    <row r="471" spans="1:21" x14ac:dyDescent="0.3">
      <c r="A471" s="4" t="str">
        <f>IF(Inddata!A477="","",Inddata!A477)</f>
        <v/>
      </c>
      <c r="B471" s="4" t="str">
        <f>IF(Inddata!B477="","",Inddata!B477)</f>
        <v/>
      </c>
      <c r="C471" s="4" t="str">
        <f>IF(Inddata!C477="","",Inddata!C477)</f>
        <v/>
      </c>
      <c r="D471" s="4" t="str">
        <f>IF(Inddata!D477="","",Inddata!D477)</f>
        <v/>
      </c>
      <c r="E471" s="4" t="str">
        <f>IF(Inddata!E477="","",Inddata!E477)</f>
        <v/>
      </c>
      <c r="F471" s="4" t="str">
        <f>IF(Inddata!F477="","",Inddata!F477)</f>
        <v/>
      </c>
      <c r="G471" s="20" t="str">
        <f>IF(Inddata!G477=0,"",Inddata!G477)</f>
        <v/>
      </c>
      <c r="H471" s="9" t="str">
        <f>IF(Inddata!H477="","",Inddata!H477)</f>
        <v/>
      </c>
      <c r="I471" s="4" t="str">
        <f t="shared" si="21"/>
        <v>Nej</v>
      </c>
      <c r="J471" s="20" t="str">
        <f t="shared" si="22"/>
        <v/>
      </c>
      <c r="K471" s="9" t="str">
        <f t="shared" si="23"/>
        <v/>
      </c>
      <c r="L471" s="9" t="str">
        <f>IF(AND(I471="Ja",Inddata!I477=""),10,IF(I471="Ja",Inddata!I477,""))</f>
        <v/>
      </c>
      <c r="M471" s="21" t="str">
        <f>IF(AND(I471="Ja",Inddata!J477=""),2,IF(I471="Ja",Inddata!J477,""))</f>
        <v/>
      </c>
      <c r="N471" s="4" t="str">
        <f>IF(AND(I471="Ja",Inddata!K477=""),"Nej",IF(I471="Ja",Inddata!K477,""))</f>
        <v/>
      </c>
      <c r="O471" s="6" t="str">
        <f>IF(AND(I471="Ja",Inddata!L477=""),3.5,IF(I471="Ja",Inddata!L477,""))</f>
        <v/>
      </c>
      <c r="P471" s="6" t="str">
        <f>IF(AND(I471="Ja",Inddata!M477=""),0.5,IF(I471="Ja",Inddata!M477,""))</f>
        <v/>
      </c>
      <c r="Q471" s="21" t="str">
        <f>IF(AND(I471="Ja",Inddata!N477=""),2,IF(I471="Ja",Inddata!N477,""))</f>
        <v/>
      </c>
      <c r="R471" s="4" t="str">
        <f>IF(AND(I471="Ja",Inddata!O477=""),"Nej",IF(I471="Ja",Inddata!O477,""))</f>
        <v/>
      </c>
      <c r="S471" s="4" t="str">
        <f>IF(AND(I471="Ja",Inddata!P477=""),"Nej",IF(I471="Ja",Inddata!P477,""))</f>
        <v/>
      </c>
      <c r="T471" s="21" t="str">
        <f>IF(AND(I471="Ja",Inddata!Q477=""),0,IF(I471="Ja",Inddata!Q477,""))</f>
        <v/>
      </c>
      <c r="U471" s="22" t="str">
        <f>IF(AND(I471="Ja",Inddata!R477=""),80,IF(I471="Ja",Inddata!R477,""))</f>
        <v/>
      </c>
    </row>
    <row r="472" spans="1:21" x14ac:dyDescent="0.3">
      <c r="A472" s="4" t="str">
        <f>IF(Inddata!A478="","",Inddata!A478)</f>
        <v/>
      </c>
      <c r="B472" s="4" t="str">
        <f>IF(Inddata!B478="","",Inddata!B478)</f>
        <v/>
      </c>
      <c r="C472" s="4" t="str">
        <f>IF(Inddata!C478="","",Inddata!C478)</f>
        <v/>
      </c>
      <c r="D472" s="4" t="str">
        <f>IF(Inddata!D478="","",Inddata!D478)</f>
        <v/>
      </c>
      <c r="E472" s="4" t="str">
        <f>IF(Inddata!E478="","",Inddata!E478)</f>
        <v/>
      </c>
      <c r="F472" s="4" t="str">
        <f>IF(Inddata!F478="","",Inddata!F478)</f>
        <v/>
      </c>
      <c r="G472" s="20" t="str">
        <f>IF(Inddata!G478=0,"",Inddata!G478)</f>
        <v/>
      </c>
      <c r="H472" s="9" t="str">
        <f>IF(Inddata!H478="","",Inddata!H478)</f>
        <v/>
      </c>
      <c r="I472" s="4" t="str">
        <f t="shared" si="21"/>
        <v>Nej</v>
      </c>
      <c r="J472" s="20" t="str">
        <f t="shared" si="22"/>
        <v/>
      </c>
      <c r="K472" s="9" t="str">
        <f t="shared" si="23"/>
        <v/>
      </c>
      <c r="L472" s="9" t="str">
        <f>IF(AND(I472="Ja",Inddata!I478=""),10,IF(I472="Ja",Inddata!I478,""))</f>
        <v/>
      </c>
      <c r="M472" s="21" t="str">
        <f>IF(AND(I472="Ja",Inddata!J478=""),2,IF(I472="Ja",Inddata!J478,""))</f>
        <v/>
      </c>
      <c r="N472" s="4" t="str">
        <f>IF(AND(I472="Ja",Inddata!K478=""),"Nej",IF(I472="Ja",Inddata!K478,""))</f>
        <v/>
      </c>
      <c r="O472" s="6" t="str">
        <f>IF(AND(I472="Ja",Inddata!L478=""),3.5,IF(I472="Ja",Inddata!L478,""))</f>
        <v/>
      </c>
      <c r="P472" s="6" t="str">
        <f>IF(AND(I472="Ja",Inddata!M478=""),0.5,IF(I472="Ja",Inddata!M478,""))</f>
        <v/>
      </c>
      <c r="Q472" s="21" t="str">
        <f>IF(AND(I472="Ja",Inddata!N478=""),2,IF(I472="Ja",Inddata!N478,""))</f>
        <v/>
      </c>
      <c r="R472" s="4" t="str">
        <f>IF(AND(I472="Ja",Inddata!O478=""),"Nej",IF(I472="Ja",Inddata!O478,""))</f>
        <v/>
      </c>
      <c r="S472" s="4" t="str">
        <f>IF(AND(I472="Ja",Inddata!P478=""),"Nej",IF(I472="Ja",Inddata!P478,""))</f>
        <v/>
      </c>
      <c r="T472" s="21" t="str">
        <f>IF(AND(I472="Ja",Inddata!Q478=""),0,IF(I472="Ja",Inddata!Q478,""))</f>
        <v/>
      </c>
      <c r="U472" s="22" t="str">
        <f>IF(AND(I472="Ja",Inddata!R478=""),80,IF(I472="Ja",Inddata!R478,""))</f>
        <v/>
      </c>
    </row>
    <row r="473" spans="1:21" x14ac:dyDescent="0.3">
      <c r="A473" s="4" t="str">
        <f>IF(Inddata!A479="","",Inddata!A479)</f>
        <v/>
      </c>
      <c r="B473" s="4" t="str">
        <f>IF(Inddata!B479="","",Inddata!B479)</f>
        <v/>
      </c>
      <c r="C473" s="4" t="str">
        <f>IF(Inddata!C479="","",Inddata!C479)</f>
        <v/>
      </c>
      <c r="D473" s="4" t="str">
        <f>IF(Inddata!D479="","",Inddata!D479)</f>
        <v/>
      </c>
      <c r="E473" s="4" t="str">
        <f>IF(Inddata!E479="","",Inddata!E479)</f>
        <v/>
      </c>
      <c r="F473" s="4" t="str">
        <f>IF(Inddata!F479="","",Inddata!F479)</f>
        <v/>
      </c>
      <c r="G473" s="20" t="str">
        <f>IF(Inddata!G479=0,"",Inddata!G479)</f>
        <v/>
      </c>
      <c r="H473" s="9" t="str">
        <f>IF(Inddata!H479="","",Inddata!H479)</f>
        <v/>
      </c>
      <c r="I473" s="4" t="str">
        <f t="shared" si="21"/>
        <v>Nej</v>
      </c>
      <c r="J473" s="20" t="str">
        <f t="shared" si="22"/>
        <v/>
      </c>
      <c r="K473" s="9" t="str">
        <f t="shared" si="23"/>
        <v/>
      </c>
      <c r="L473" s="9" t="str">
        <f>IF(AND(I473="Ja",Inddata!I479=""),10,IF(I473="Ja",Inddata!I479,""))</f>
        <v/>
      </c>
      <c r="M473" s="21" t="str">
        <f>IF(AND(I473="Ja",Inddata!J479=""),2,IF(I473="Ja",Inddata!J479,""))</f>
        <v/>
      </c>
      <c r="N473" s="4" t="str">
        <f>IF(AND(I473="Ja",Inddata!K479=""),"Nej",IF(I473="Ja",Inddata!K479,""))</f>
        <v/>
      </c>
      <c r="O473" s="6" t="str">
        <f>IF(AND(I473="Ja",Inddata!L479=""),3.5,IF(I473="Ja",Inddata!L479,""))</f>
        <v/>
      </c>
      <c r="P473" s="6" t="str">
        <f>IF(AND(I473="Ja",Inddata!M479=""),0.5,IF(I473="Ja",Inddata!M479,""))</f>
        <v/>
      </c>
      <c r="Q473" s="21" t="str">
        <f>IF(AND(I473="Ja",Inddata!N479=""),2,IF(I473="Ja",Inddata!N479,""))</f>
        <v/>
      </c>
      <c r="R473" s="4" t="str">
        <f>IF(AND(I473="Ja",Inddata!O479=""),"Nej",IF(I473="Ja",Inddata!O479,""))</f>
        <v/>
      </c>
      <c r="S473" s="4" t="str">
        <f>IF(AND(I473="Ja",Inddata!P479=""),"Nej",IF(I473="Ja",Inddata!P479,""))</f>
        <v/>
      </c>
      <c r="T473" s="21" t="str">
        <f>IF(AND(I473="Ja",Inddata!Q479=""),0,IF(I473="Ja",Inddata!Q479,""))</f>
        <v/>
      </c>
      <c r="U473" s="22" t="str">
        <f>IF(AND(I473="Ja",Inddata!R479=""),80,IF(I473="Ja",Inddata!R479,""))</f>
        <v/>
      </c>
    </row>
    <row r="474" spans="1:21" x14ac:dyDescent="0.3">
      <c r="A474" s="4" t="str">
        <f>IF(Inddata!A480="","",Inddata!A480)</f>
        <v/>
      </c>
      <c r="B474" s="4" t="str">
        <f>IF(Inddata!B480="","",Inddata!B480)</f>
        <v/>
      </c>
      <c r="C474" s="4" t="str">
        <f>IF(Inddata!C480="","",Inddata!C480)</f>
        <v/>
      </c>
      <c r="D474" s="4" t="str">
        <f>IF(Inddata!D480="","",Inddata!D480)</f>
        <v/>
      </c>
      <c r="E474" s="4" t="str">
        <f>IF(Inddata!E480="","",Inddata!E480)</f>
        <v/>
      </c>
      <c r="F474" s="4" t="str">
        <f>IF(Inddata!F480="","",Inddata!F480)</f>
        <v/>
      </c>
      <c r="G474" s="20" t="str">
        <f>IF(Inddata!G480=0,"",Inddata!G480)</f>
        <v/>
      </c>
      <c r="H474" s="9" t="str">
        <f>IF(Inddata!H480="","",Inddata!H480)</f>
        <v/>
      </c>
      <c r="I474" s="4" t="str">
        <f t="shared" si="21"/>
        <v>Nej</v>
      </c>
      <c r="J474" s="20" t="str">
        <f t="shared" si="22"/>
        <v/>
      </c>
      <c r="K474" s="9" t="str">
        <f t="shared" si="23"/>
        <v/>
      </c>
      <c r="L474" s="9" t="str">
        <f>IF(AND(I474="Ja",Inddata!I480=""),10,IF(I474="Ja",Inddata!I480,""))</f>
        <v/>
      </c>
      <c r="M474" s="21" t="str">
        <f>IF(AND(I474="Ja",Inddata!J480=""),2,IF(I474="Ja",Inddata!J480,""))</f>
        <v/>
      </c>
      <c r="N474" s="4" t="str">
        <f>IF(AND(I474="Ja",Inddata!K480=""),"Nej",IF(I474="Ja",Inddata!K480,""))</f>
        <v/>
      </c>
      <c r="O474" s="6" t="str">
        <f>IF(AND(I474="Ja",Inddata!L480=""),3.5,IF(I474="Ja",Inddata!L480,""))</f>
        <v/>
      </c>
      <c r="P474" s="6" t="str">
        <f>IF(AND(I474="Ja",Inddata!M480=""),0.5,IF(I474="Ja",Inddata!M480,""))</f>
        <v/>
      </c>
      <c r="Q474" s="21" t="str">
        <f>IF(AND(I474="Ja",Inddata!N480=""),2,IF(I474="Ja",Inddata!N480,""))</f>
        <v/>
      </c>
      <c r="R474" s="4" t="str">
        <f>IF(AND(I474="Ja",Inddata!O480=""),"Nej",IF(I474="Ja",Inddata!O480,""))</f>
        <v/>
      </c>
      <c r="S474" s="4" t="str">
        <f>IF(AND(I474="Ja",Inddata!P480=""),"Nej",IF(I474="Ja",Inddata!P480,""))</f>
        <v/>
      </c>
      <c r="T474" s="21" t="str">
        <f>IF(AND(I474="Ja",Inddata!Q480=""),0,IF(I474="Ja",Inddata!Q480,""))</f>
        <v/>
      </c>
      <c r="U474" s="22" t="str">
        <f>IF(AND(I474="Ja",Inddata!R480=""),80,IF(I474="Ja",Inddata!R480,""))</f>
        <v/>
      </c>
    </row>
    <row r="475" spans="1:21" x14ac:dyDescent="0.3">
      <c r="A475" s="4" t="str">
        <f>IF(Inddata!A481="","",Inddata!A481)</f>
        <v/>
      </c>
      <c r="B475" s="4" t="str">
        <f>IF(Inddata!B481="","",Inddata!B481)</f>
        <v/>
      </c>
      <c r="C475" s="4" t="str">
        <f>IF(Inddata!C481="","",Inddata!C481)</f>
        <v/>
      </c>
      <c r="D475" s="4" t="str">
        <f>IF(Inddata!D481="","",Inddata!D481)</f>
        <v/>
      </c>
      <c r="E475" s="4" t="str">
        <f>IF(Inddata!E481="","",Inddata!E481)</f>
        <v/>
      </c>
      <c r="F475" s="4" t="str">
        <f>IF(Inddata!F481="","",Inddata!F481)</f>
        <v/>
      </c>
      <c r="G475" s="20" t="str">
        <f>IF(Inddata!G481=0,"",Inddata!G481)</f>
        <v/>
      </c>
      <c r="H475" s="9" t="str">
        <f>IF(Inddata!H481="","",Inddata!H481)</f>
        <v/>
      </c>
      <c r="I475" s="4" t="str">
        <f t="shared" si="21"/>
        <v>Nej</v>
      </c>
      <c r="J475" s="20" t="str">
        <f t="shared" si="22"/>
        <v/>
      </c>
      <c r="K475" s="9" t="str">
        <f t="shared" si="23"/>
        <v/>
      </c>
      <c r="L475" s="9" t="str">
        <f>IF(AND(I475="Ja",Inddata!I481=""),10,IF(I475="Ja",Inddata!I481,""))</f>
        <v/>
      </c>
      <c r="M475" s="21" t="str">
        <f>IF(AND(I475="Ja",Inddata!J481=""),2,IF(I475="Ja",Inddata!J481,""))</f>
        <v/>
      </c>
      <c r="N475" s="4" t="str">
        <f>IF(AND(I475="Ja",Inddata!K481=""),"Nej",IF(I475="Ja",Inddata!K481,""))</f>
        <v/>
      </c>
      <c r="O475" s="6" t="str">
        <f>IF(AND(I475="Ja",Inddata!L481=""),3.5,IF(I475="Ja",Inddata!L481,""))</f>
        <v/>
      </c>
      <c r="P475" s="6" t="str">
        <f>IF(AND(I475="Ja",Inddata!M481=""),0.5,IF(I475="Ja",Inddata!M481,""))</f>
        <v/>
      </c>
      <c r="Q475" s="21" t="str">
        <f>IF(AND(I475="Ja",Inddata!N481=""),2,IF(I475="Ja",Inddata!N481,""))</f>
        <v/>
      </c>
      <c r="R475" s="4" t="str">
        <f>IF(AND(I475="Ja",Inddata!O481=""),"Nej",IF(I475="Ja",Inddata!O481,""))</f>
        <v/>
      </c>
      <c r="S475" s="4" t="str">
        <f>IF(AND(I475="Ja",Inddata!P481=""),"Nej",IF(I475="Ja",Inddata!P481,""))</f>
        <v/>
      </c>
      <c r="T475" s="21" t="str">
        <f>IF(AND(I475="Ja",Inddata!Q481=""),0,IF(I475="Ja",Inddata!Q481,""))</f>
        <v/>
      </c>
      <c r="U475" s="22" t="str">
        <f>IF(AND(I475="Ja",Inddata!R481=""),80,IF(I475="Ja",Inddata!R481,""))</f>
        <v/>
      </c>
    </row>
    <row r="476" spans="1:21" x14ac:dyDescent="0.3">
      <c r="A476" s="4" t="str">
        <f>IF(Inddata!A482="","",Inddata!A482)</f>
        <v/>
      </c>
      <c r="B476" s="4" t="str">
        <f>IF(Inddata!B482="","",Inddata!B482)</f>
        <v/>
      </c>
      <c r="C476" s="4" t="str">
        <f>IF(Inddata!C482="","",Inddata!C482)</f>
        <v/>
      </c>
      <c r="D476" s="4" t="str">
        <f>IF(Inddata!D482="","",Inddata!D482)</f>
        <v/>
      </c>
      <c r="E476" s="4" t="str">
        <f>IF(Inddata!E482="","",Inddata!E482)</f>
        <v/>
      </c>
      <c r="F476" s="4" t="str">
        <f>IF(Inddata!F482="","",Inddata!F482)</f>
        <v/>
      </c>
      <c r="G476" s="20" t="str">
        <f>IF(Inddata!G482=0,"",Inddata!G482)</f>
        <v/>
      </c>
      <c r="H476" s="9" t="str">
        <f>IF(Inddata!H482="","",Inddata!H482)</f>
        <v/>
      </c>
      <c r="I476" s="4" t="str">
        <f t="shared" si="21"/>
        <v>Nej</v>
      </c>
      <c r="J476" s="20" t="str">
        <f t="shared" si="22"/>
        <v/>
      </c>
      <c r="K476" s="9" t="str">
        <f t="shared" si="23"/>
        <v/>
      </c>
      <c r="L476" s="9" t="str">
        <f>IF(AND(I476="Ja",Inddata!I482=""),10,IF(I476="Ja",Inddata!I482,""))</f>
        <v/>
      </c>
      <c r="M476" s="21" t="str">
        <f>IF(AND(I476="Ja",Inddata!J482=""),2,IF(I476="Ja",Inddata!J482,""))</f>
        <v/>
      </c>
      <c r="N476" s="4" t="str">
        <f>IF(AND(I476="Ja",Inddata!K482=""),"Nej",IF(I476="Ja",Inddata!K482,""))</f>
        <v/>
      </c>
      <c r="O476" s="6" t="str">
        <f>IF(AND(I476="Ja",Inddata!L482=""),3.5,IF(I476="Ja",Inddata!L482,""))</f>
        <v/>
      </c>
      <c r="P476" s="6" t="str">
        <f>IF(AND(I476="Ja",Inddata!M482=""),0.5,IF(I476="Ja",Inddata!M482,""))</f>
        <v/>
      </c>
      <c r="Q476" s="21" t="str">
        <f>IF(AND(I476="Ja",Inddata!N482=""),2,IF(I476="Ja",Inddata!N482,""))</f>
        <v/>
      </c>
      <c r="R476" s="4" t="str">
        <f>IF(AND(I476="Ja",Inddata!O482=""),"Nej",IF(I476="Ja",Inddata!O482,""))</f>
        <v/>
      </c>
      <c r="S476" s="4" t="str">
        <f>IF(AND(I476="Ja",Inddata!P482=""),"Nej",IF(I476="Ja",Inddata!P482,""))</f>
        <v/>
      </c>
      <c r="T476" s="21" t="str">
        <f>IF(AND(I476="Ja",Inddata!Q482=""),0,IF(I476="Ja",Inddata!Q482,""))</f>
        <v/>
      </c>
      <c r="U476" s="22" t="str">
        <f>IF(AND(I476="Ja",Inddata!R482=""),80,IF(I476="Ja",Inddata!R482,""))</f>
        <v/>
      </c>
    </row>
    <row r="477" spans="1:21" x14ac:dyDescent="0.3">
      <c r="A477" s="4" t="str">
        <f>IF(Inddata!A483="","",Inddata!A483)</f>
        <v/>
      </c>
      <c r="B477" s="4" t="str">
        <f>IF(Inddata!B483="","",Inddata!B483)</f>
        <v/>
      </c>
      <c r="C477" s="4" t="str">
        <f>IF(Inddata!C483="","",Inddata!C483)</f>
        <v/>
      </c>
      <c r="D477" s="4" t="str">
        <f>IF(Inddata!D483="","",Inddata!D483)</f>
        <v/>
      </c>
      <c r="E477" s="4" t="str">
        <f>IF(Inddata!E483="","",Inddata!E483)</f>
        <v/>
      </c>
      <c r="F477" s="4" t="str">
        <f>IF(Inddata!F483="","",Inddata!F483)</f>
        <v/>
      </c>
      <c r="G477" s="20" t="str">
        <f>IF(Inddata!G483=0,"",Inddata!G483)</f>
        <v/>
      </c>
      <c r="H477" s="9" t="str">
        <f>IF(Inddata!H483="","",Inddata!H483)</f>
        <v/>
      </c>
      <c r="I477" s="4" t="str">
        <f t="shared" si="21"/>
        <v>Nej</v>
      </c>
      <c r="J477" s="20" t="str">
        <f t="shared" si="22"/>
        <v/>
      </c>
      <c r="K477" s="9" t="str">
        <f t="shared" si="23"/>
        <v/>
      </c>
      <c r="L477" s="9" t="str">
        <f>IF(AND(I477="Ja",Inddata!I483=""),10,IF(I477="Ja",Inddata!I483,""))</f>
        <v/>
      </c>
      <c r="M477" s="21" t="str">
        <f>IF(AND(I477="Ja",Inddata!J483=""),2,IF(I477="Ja",Inddata!J483,""))</f>
        <v/>
      </c>
      <c r="N477" s="4" t="str">
        <f>IF(AND(I477="Ja",Inddata!K483=""),"Nej",IF(I477="Ja",Inddata!K483,""))</f>
        <v/>
      </c>
      <c r="O477" s="6" t="str">
        <f>IF(AND(I477="Ja",Inddata!L483=""),3.5,IF(I477="Ja",Inddata!L483,""))</f>
        <v/>
      </c>
      <c r="P477" s="6" t="str">
        <f>IF(AND(I477="Ja",Inddata!M483=""),0.5,IF(I477="Ja",Inddata!M483,""))</f>
        <v/>
      </c>
      <c r="Q477" s="21" t="str">
        <f>IF(AND(I477="Ja",Inddata!N483=""),2,IF(I477="Ja",Inddata!N483,""))</f>
        <v/>
      </c>
      <c r="R477" s="4" t="str">
        <f>IF(AND(I477="Ja",Inddata!O483=""),"Nej",IF(I477="Ja",Inddata!O483,""))</f>
        <v/>
      </c>
      <c r="S477" s="4" t="str">
        <f>IF(AND(I477="Ja",Inddata!P483=""),"Nej",IF(I477="Ja",Inddata!P483,""))</f>
        <v/>
      </c>
      <c r="T477" s="21" t="str">
        <f>IF(AND(I477="Ja",Inddata!Q483=""),0,IF(I477="Ja",Inddata!Q483,""))</f>
        <v/>
      </c>
      <c r="U477" s="22" t="str">
        <f>IF(AND(I477="Ja",Inddata!R483=""),80,IF(I477="Ja",Inddata!R483,""))</f>
        <v/>
      </c>
    </row>
    <row r="478" spans="1:21" x14ac:dyDescent="0.3">
      <c r="A478" s="4" t="str">
        <f>IF(Inddata!A484="","",Inddata!A484)</f>
        <v/>
      </c>
      <c r="B478" s="4" t="str">
        <f>IF(Inddata!B484="","",Inddata!B484)</f>
        <v/>
      </c>
      <c r="C478" s="4" t="str">
        <f>IF(Inddata!C484="","",Inddata!C484)</f>
        <v/>
      </c>
      <c r="D478" s="4" t="str">
        <f>IF(Inddata!D484="","",Inddata!D484)</f>
        <v/>
      </c>
      <c r="E478" s="4" t="str">
        <f>IF(Inddata!E484="","",Inddata!E484)</f>
        <v/>
      </c>
      <c r="F478" s="4" t="str">
        <f>IF(Inddata!F484="","",Inddata!F484)</f>
        <v/>
      </c>
      <c r="G478" s="20" t="str">
        <f>IF(Inddata!G484=0,"",Inddata!G484)</f>
        <v/>
      </c>
      <c r="H478" s="9" t="str">
        <f>IF(Inddata!H484="","",Inddata!H484)</f>
        <v/>
      </c>
      <c r="I478" s="4" t="str">
        <f t="shared" si="21"/>
        <v>Nej</v>
      </c>
      <c r="J478" s="20" t="str">
        <f t="shared" si="22"/>
        <v/>
      </c>
      <c r="K478" s="9" t="str">
        <f t="shared" si="23"/>
        <v/>
      </c>
      <c r="L478" s="9" t="str">
        <f>IF(AND(I478="Ja",Inddata!I484=""),10,IF(I478="Ja",Inddata!I484,""))</f>
        <v/>
      </c>
      <c r="M478" s="21" t="str">
        <f>IF(AND(I478="Ja",Inddata!J484=""),2,IF(I478="Ja",Inddata!J484,""))</f>
        <v/>
      </c>
      <c r="N478" s="4" t="str">
        <f>IF(AND(I478="Ja",Inddata!K484=""),"Nej",IF(I478="Ja",Inddata!K484,""))</f>
        <v/>
      </c>
      <c r="O478" s="6" t="str">
        <f>IF(AND(I478="Ja",Inddata!L484=""),3.5,IF(I478="Ja",Inddata!L484,""))</f>
        <v/>
      </c>
      <c r="P478" s="6" t="str">
        <f>IF(AND(I478="Ja",Inddata!M484=""),0.5,IF(I478="Ja",Inddata!M484,""))</f>
        <v/>
      </c>
      <c r="Q478" s="21" t="str">
        <f>IF(AND(I478="Ja",Inddata!N484=""),2,IF(I478="Ja",Inddata!N484,""))</f>
        <v/>
      </c>
      <c r="R478" s="4" t="str">
        <f>IF(AND(I478="Ja",Inddata!O484=""),"Nej",IF(I478="Ja",Inddata!O484,""))</f>
        <v/>
      </c>
      <c r="S478" s="4" t="str">
        <f>IF(AND(I478="Ja",Inddata!P484=""),"Nej",IF(I478="Ja",Inddata!P484,""))</f>
        <v/>
      </c>
      <c r="T478" s="21" t="str">
        <f>IF(AND(I478="Ja",Inddata!Q484=""),0,IF(I478="Ja",Inddata!Q484,""))</f>
        <v/>
      </c>
      <c r="U478" s="22" t="str">
        <f>IF(AND(I478="Ja",Inddata!R484=""),80,IF(I478="Ja",Inddata!R484,""))</f>
        <v/>
      </c>
    </row>
    <row r="479" spans="1:21" x14ac:dyDescent="0.3">
      <c r="A479" s="4" t="str">
        <f>IF(Inddata!A485="","",Inddata!A485)</f>
        <v/>
      </c>
      <c r="B479" s="4" t="str">
        <f>IF(Inddata!B485="","",Inddata!B485)</f>
        <v/>
      </c>
      <c r="C479" s="4" t="str">
        <f>IF(Inddata!C485="","",Inddata!C485)</f>
        <v/>
      </c>
      <c r="D479" s="4" t="str">
        <f>IF(Inddata!D485="","",Inddata!D485)</f>
        <v/>
      </c>
      <c r="E479" s="4" t="str">
        <f>IF(Inddata!E485="","",Inddata!E485)</f>
        <v/>
      </c>
      <c r="F479" s="4" t="str">
        <f>IF(Inddata!F485="","",Inddata!F485)</f>
        <v/>
      </c>
      <c r="G479" s="20" t="str">
        <f>IF(Inddata!G485=0,"",Inddata!G485)</f>
        <v/>
      </c>
      <c r="H479" s="9" t="str">
        <f>IF(Inddata!H485="","",Inddata!H485)</f>
        <v/>
      </c>
      <c r="I479" s="4" t="str">
        <f t="shared" si="21"/>
        <v>Nej</v>
      </c>
      <c r="J479" s="20" t="str">
        <f t="shared" si="22"/>
        <v/>
      </c>
      <c r="K479" s="9" t="str">
        <f t="shared" si="23"/>
        <v/>
      </c>
      <c r="L479" s="9" t="str">
        <f>IF(AND(I479="Ja",Inddata!I485=""),10,IF(I479="Ja",Inddata!I485,""))</f>
        <v/>
      </c>
      <c r="M479" s="21" t="str">
        <f>IF(AND(I479="Ja",Inddata!J485=""),2,IF(I479="Ja",Inddata!J485,""))</f>
        <v/>
      </c>
      <c r="N479" s="4" t="str">
        <f>IF(AND(I479="Ja",Inddata!K485=""),"Nej",IF(I479="Ja",Inddata!K485,""))</f>
        <v/>
      </c>
      <c r="O479" s="6" t="str">
        <f>IF(AND(I479="Ja",Inddata!L485=""),3.5,IF(I479="Ja",Inddata!L485,""))</f>
        <v/>
      </c>
      <c r="P479" s="6" t="str">
        <f>IF(AND(I479="Ja",Inddata!M485=""),0.5,IF(I479="Ja",Inddata!M485,""))</f>
        <v/>
      </c>
      <c r="Q479" s="21" t="str">
        <f>IF(AND(I479="Ja",Inddata!N485=""),2,IF(I479="Ja",Inddata!N485,""))</f>
        <v/>
      </c>
      <c r="R479" s="4" t="str">
        <f>IF(AND(I479="Ja",Inddata!O485=""),"Nej",IF(I479="Ja",Inddata!O485,""))</f>
        <v/>
      </c>
      <c r="S479" s="4" t="str">
        <f>IF(AND(I479="Ja",Inddata!P485=""),"Nej",IF(I479="Ja",Inddata!P485,""))</f>
        <v/>
      </c>
      <c r="T479" s="21" t="str">
        <f>IF(AND(I479="Ja",Inddata!Q485=""),0,IF(I479="Ja",Inddata!Q485,""))</f>
        <v/>
      </c>
      <c r="U479" s="22" t="str">
        <f>IF(AND(I479="Ja",Inddata!R485=""),80,IF(I479="Ja",Inddata!R485,""))</f>
        <v/>
      </c>
    </row>
    <row r="480" spans="1:21" x14ac:dyDescent="0.3">
      <c r="A480" s="4" t="str">
        <f>IF(Inddata!A486="","",Inddata!A486)</f>
        <v/>
      </c>
      <c r="B480" s="4" t="str">
        <f>IF(Inddata!B486="","",Inddata!B486)</f>
        <v/>
      </c>
      <c r="C480" s="4" t="str">
        <f>IF(Inddata!C486="","",Inddata!C486)</f>
        <v/>
      </c>
      <c r="D480" s="4" t="str">
        <f>IF(Inddata!D486="","",Inddata!D486)</f>
        <v/>
      </c>
      <c r="E480" s="4" t="str">
        <f>IF(Inddata!E486="","",Inddata!E486)</f>
        <v/>
      </c>
      <c r="F480" s="4" t="str">
        <f>IF(Inddata!F486="","",Inddata!F486)</f>
        <v/>
      </c>
      <c r="G480" s="20" t="str">
        <f>IF(Inddata!G486=0,"",Inddata!G486)</f>
        <v/>
      </c>
      <c r="H480" s="9" t="str">
        <f>IF(Inddata!H486="","",Inddata!H486)</f>
        <v/>
      </c>
      <c r="I480" s="4" t="str">
        <f t="shared" si="21"/>
        <v>Nej</v>
      </c>
      <c r="J480" s="20" t="str">
        <f t="shared" si="22"/>
        <v/>
      </c>
      <c r="K480" s="9" t="str">
        <f t="shared" si="23"/>
        <v/>
      </c>
      <c r="L480" s="9" t="str">
        <f>IF(AND(I480="Ja",Inddata!I486=""),10,IF(I480="Ja",Inddata!I486,""))</f>
        <v/>
      </c>
      <c r="M480" s="21" t="str">
        <f>IF(AND(I480="Ja",Inddata!J486=""),2,IF(I480="Ja",Inddata!J486,""))</f>
        <v/>
      </c>
      <c r="N480" s="4" t="str">
        <f>IF(AND(I480="Ja",Inddata!K486=""),"Nej",IF(I480="Ja",Inddata!K486,""))</f>
        <v/>
      </c>
      <c r="O480" s="6" t="str">
        <f>IF(AND(I480="Ja",Inddata!L486=""),3.5,IF(I480="Ja",Inddata!L486,""))</f>
        <v/>
      </c>
      <c r="P480" s="6" t="str">
        <f>IF(AND(I480="Ja",Inddata!M486=""),0.5,IF(I480="Ja",Inddata!M486,""))</f>
        <v/>
      </c>
      <c r="Q480" s="21" t="str">
        <f>IF(AND(I480="Ja",Inddata!N486=""),2,IF(I480="Ja",Inddata!N486,""))</f>
        <v/>
      </c>
      <c r="R480" s="4" t="str">
        <f>IF(AND(I480="Ja",Inddata!O486=""),"Nej",IF(I480="Ja",Inddata!O486,""))</f>
        <v/>
      </c>
      <c r="S480" s="4" t="str">
        <f>IF(AND(I480="Ja",Inddata!P486=""),"Nej",IF(I480="Ja",Inddata!P486,""))</f>
        <v/>
      </c>
      <c r="T480" s="21" t="str">
        <f>IF(AND(I480="Ja",Inddata!Q486=""),0,IF(I480="Ja",Inddata!Q486,""))</f>
        <v/>
      </c>
      <c r="U480" s="22" t="str">
        <f>IF(AND(I480="Ja",Inddata!R486=""),80,IF(I480="Ja",Inddata!R486,""))</f>
        <v/>
      </c>
    </row>
    <row r="481" spans="1:21" x14ac:dyDescent="0.3">
      <c r="A481" s="4" t="str">
        <f>IF(Inddata!A487="","",Inddata!A487)</f>
        <v/>
      </c>
      <c r="B481" s="4" t="str">
        <f>IF(Inddata!B487="","",Inddata!B487)</f>
        <v/>
      </c>
      <c r="C481" s="4" t="str">
        <f>IF(Inddata!C487="","",Inddata!C487)</f>
        <v/>
      </c>
      <c r="D481" s="4" t="str">
        <f>IF(Inddata!D487="","",Inddata!D487)</f>
        <v/>
      </c>
      <c r="E481" s="4" t="str">
        <f>IF(Inddata!E487="","",Inddata!E487)</f>
        <v/>
      </c>
      <c r="F481" s="4" t="str">
        <f>IF(Inddata!F487="","",Inddata!F487)</f>
        <v/>
      </c>
      <c r="G481" s="20" t="str">
        <f>IF(Inddata!G487=0,"",Inddata!G487)</f>
        <v/>
      </c>
      <c r="H481" s="9" t="str">
        <f>IF(Inddata!H487="","",Inddata!H487)</f>
        <v/>
      </c>
      <c r="I481" s="4" t="str">
        <f t="shared" si="21"/>
        <v>Nej</v>
      </c>
      <c r="J481" s="20" t="str">
        <f t="shared" si="22"/>
        <v/>
      </c>
      <c r="K481" s="9" t="str">
        <f t="shared" si="23"/>
        <v/>
      </c>
      <c r="L481" s="9" t="str">
        <f>IF(AND(I481="Ja",Inddata!I487=""),10,IF(I481="Ja",Inddata!I487,""))</f>
        <v/>
      </c>
      <c r="M481" s="21" t="str">
        <f>IF(AND(I481="Ja",Inddata!J487=""),2,IF(I481="Ja",Inddata!J487,""))</f>
        <v/>
      </c>
      <c r="N481" s="4" t="str">
        <f>IF(AND(I481="Ja",Inddata!K487=""),"Nej",IF(I481="Ja",Inddata!K487,""))</f>
        <v/>
      </c>
      <c r="O481" s="6" t="str">
        <f>IF(AND(I481="Ja",Inddata!L487=""),3.5,IF(I481="Ja",Inddata!L487,""))</f>
        <v/>
      </c>
      <c r="P481" s="6" t="str">
        <f>IF(AND(I481="Ja",Inddata!M487=""),0.5,IF(I481="Ja",Inddata!M487,""))</f>
        <v/>
      </c>
      <c r="Q481" s="21" t="str">
        <f>IF(AND(I481="Ja",Inddata!N487=""),2,IF(I481="Ja",Inddata!N487,""))</f>
        <v/>
      </c>
      <c r="R481" s="4" t="str">
        <f>IF(AND(I481="Ja",Inddata!O487=""),"Nej",IF(I481="Ja",Inddata!O487,""))</f>
        <v/>
      </c>
      <c r="S481" s="4" t="str">
        <f>IF(AND(I481="Ja",Inddata!P487=""),"Nej",IF(I481="Ja",Inddata!P487,""))</f>
        <v/>
      </c>
      <c r="T481" s="21" t="str">
        <f>IF(AND(I481="Ja",Inddata!Q487=""),0,IF(I481="Ja",Inddata!Q487,""))</f>
        <v/>
      </c>
      <c r="U481" s="22" t="str">
        <f>IF(AND(I481="Ja",Inddata!R487=""),80,IF(I481="Ja",Inddata!R487,""))</f>
        <v/>
      </c>
    </row>
    <row r="482" spans="1:21" x14ac:dyDescent="0.3">
      <c r="A482" s="4" t="str">
        <f>IF(Inddata!A488="","",Inddata!A488)</f>
        <v/>
      </c>
      <c r="B482" s="4" t="str">
        <f>IF(Inddata!B488="","",Inddata!B488)</f>
        <v/>
      </c>
      <c r="C482" s="4" t="str">
        <f>IF(Inddata!C488="","",Inddata!C488)</f>
        <v/>
      </c>
      <c r="D482" s="4" t="str">
        <f>IF(Inddata!D488="","",Inddata!D488)</f>
        <v/>
      </c>
      <c r="E482" s="4" t="str">
        <f>IF(Inddata!E488="","",Inddata!E488)</f>
        <v/>
      </c>
      <c r="F482" s="4" t="str">
        <f>IF(Inddata!F488="","",Inddata!F488)</f>
        <v/>
      </c>
      <c r="G482" s="20" t="str">
        <f>IF(Inddata!G488=0,"",Inddata!G488)</f>
        <v/>
      </c>
      <c r="H482" s="9" t="str">
        <f>IF(Inddata!H488="","",Inddata!H488)</f>
        <v/>
      </c>
      <c r="I482" s="4" t="str">
        <f t="shared" si="21"/>
        <v>Nej</v>
      </c>
      <c r="J482" s="20" t="str">
        <f t="shared" si="22"/>
        <v/>
      </c>
      <c r="K482" s="9" t="str">
        <f t="shared" si="23"/>
        <v/>
      </c>
      <c r="L482" s="9" t="str">
        <f>IF(AND(I482="Ja",Inddata!I488=""),10,IF(I482="Ja",Inddata!I488,""))</f>
        <v/>
      </c>
      <c r="M482" s="21" t="str">
        <f>IF(AND(I482="Ja",Inddata!J488=""),2,IF(I482="Ja",Inddata!J488,""))</f>
        <v/>
      </c>
      <c r="N482" s="4" t="str">
        <f>IF(AND(I482="Ja",Inddata!K488=""),"Nej",IF(I482="Ja",Inddata!K488,""))</f>
        <v/>
      </c>
      <c r="O482" s="6" t="str">
        <f>IF(AND(I482="Ja",Inddata!L488=""),3.5,IF(I482="Ja",Inddata!L488,""))</f>
        <v/>
      </c>
      <c r="P482" s="6" t="str">
        <f>IF(AND(I482="Ja",Inddata!M488=""),0.5,IF(I482="Ja",Inddata!M488,""))</f>
        <v/>
      </c>
      <c r="Q482" s="21" t="str">
        <f>IF(AND(I482="Ja",Inddata!N488=""),2,IF(I482="Ja",Inddata!N488,""))</f>
        <v/>
      </c>
      <c r="R482" s="4" t="str">
        <f>IF(AND(I482="Ja",Inddata!O488=""),"Nej",IF(I482="Ja",Inddata!O488,""))</f>
        <v/>
      </c>
      <c r="S482" s="4" t="str">
        <f>IF(AND(I482="Ja",Inddata!P488=""),"Nej",IF(I482="Ja",Inddata!P488,""))</f>
        <v/>
      </c>
      <c r="T482" s="21" t="str">
        <f>IF(AND(I482="Ja",Inddata!Q488=""),0,IF(I482="Ja",Inddata!Q488,""))</f>
        <v/>
      </c>
      <c r="U482" s="22" t="str">
        <f>IF(AND(I482="Ja",Inddata!R488=""),80,IF(I482="Ja",Inddata!R488,""))</f>
        <v/>
      </c>
    </row>
    <row r="483" spans="1:21" x14ac:dyDescent="0.3">
      <c r="A483" s="4" t="str">
        <f>IF(Inddata!A489="","",Inddata!A489)</f>
        <v/>
      </c>
      <c r="B483" s="4" t="str">
        <f>IF(Inddata!B489="","",Inddata!B489)</f>
        <v/>
      </c>
      <c r="C483" s="4" t="str">
        <f>IF(Inddata!C489="","",Inddata!C489)</f>
        <v/>
      </c>
      <c r="D483" s="4" t="str">
        <f>IF(Inddata!D489="","",Inddata!D489)</f>
        <v/>
      </c>
      <c r="E483" s="4" t="str">
        <f>IF(Inddata!E489="","",Inddata!E489)</f>
        <v/>
      </c>
      <c r="F483" s="4" t="str">
        <f>IF(Inddata!F489="","",Inddata!F489)</f>
        <v/>
      </c>
      <c r="G483" s="20" t="str">
        <f>IF(Inddata!G489=0,"",Inddata!G489)</f>
        <v/>
      </c>
      <c r="H483" s="9" t="str">
        <f>IF(Inddata!H489="","",Inddata!H489)</f>
        <v/>
      </c>
      <c r="I483" s="4" t="str">
        <f t="shared" si="21"/>
        <v>Nej</v>
      </c>
      <c r="J483" s="20" t="str">
        <f t="shared" si="22"/>
        <v/>
      </c>
      <c r="K483" s="9" t="str">
        <f t="shared" si="23"/>
        <v/>
      </c>
      <c r="L483" s="9" t="str">
        <f>IF(AND(I483="Ja",Inddata!I489=""),10,IF(I483="Ja",Inddata!I489,""))</f>
        <v/>
      </c>
      <c r="M483" s="21" t="str">
        <f>IF(AND(I483="Ja",Inddata!J489=""),2,IF(I483="Ja",Inddata!J489,""))</f>
        <v/>
      </c>
      <c r="N483" s="4" t="str">
        <f>IF(AND(I483="Ja",Inddata!K489=""),"Nej",IF(I483="Ja",Inddata!K489,""))</f>
        <v/>
      </c>
      <c r="O483" s="6" t="str">
        <f>IF(AND(I483="Ja",Inddata!L489=""),3.5,IF(I483="Ja",Inddata!L489,""))</f>
        <v/>
      </c>
      <c r="P483" s="6" t="str">
        <f>IF(AND(I483="Ja",Inddata!M489=""),0.5,IF(I483="Ja",Inddata!M489,""))</f>
        <v/>
      </c>
      <c r="Q483" s="21" t="str">
        <f>IF(AND(I483="Ja",Inddata!N489=""),2,IF(I483="Ja",Inddata!N489,""))</f>
        <v/>
      </c>
      <c r="R483" s="4" t="str">
        <f>IF(AND(I483="Ja",Inddata!O489=""),"Nej",IF(I483="Ja",Inddata!O489,""))</f>
        <v/>
      </c>
      <c r="S483" s="4" t="str">
        <f>IF(AND(I483="Ja",Inddata!P489=""),"Nej",IF(I483="Ja",Inddata!P489,""))</f>
        <v/>
      </c>
      <c r="T483" s="21" t="str">
        <f>IF(AND(I483="Ja",Inddata!Q489=""),0,IF(I483="Ja",Inddata!Q489,""))</f>
        <v/>
      </c>
      <c r="U483" s="22" t="str">
        <f>IF(AND(I483="Ja",Inddata!R489=""),80,IF(I483="Ja",Inddata!R489,""))</f>
        <v/>
      </c>
    </row>
    <row r="484" spans="1:21" x14ac:dyDescent="0.3">
      <c r="A484" s="4" t="str">
        <f>IF(Inddata!A490="","",Inddata!A490)</f>
        <v/>
      </c>
      <c r="B484" s="4" t="str">
        <f>IF(Inddata!B490="","",Inddata!B490)</f>
        <v/>
      </c>
      <c r="C484" s="4" t="str">
        <f>IF(Inddata!C490="","",Inddata!C490)</f>
        <v/>
      </c>
      <c r="D484" s="4" t="str">
        <f>IF(Inddata!D490="","",Inddata!D490)</f>
        <v/>
      </c>
      <c r="E484" s="4" t="str">
        <f>IF(Inddata!E490="","",Inddata!E490)</f>
        <v/>
      </c>
      <c r="F484" s="4" t="str">
        <f>IF(Inddata!F490="","",Inddata!F490)</f>
        <v/>
      </c>
      <c r="G484" s="20" t="str">
        <f>IF(Inddata!G490=0,"",Inddata!G490)</f>
        <v/>
      </c>
      <c r="H484" s="9" t="str">
        <f>IF(Inddata!H490="","",Inddata!H490)</f>
        <v/>
      </c>
      <c r="I484" s="4" t="str">
        <f t="shared" si="21"/>
        <v>Nej</v>
      </c>
      <c r="J484" s="20" t="str">
        <f t="shared" si="22"/>
        <v/>
      </c>
      <c r="K484" s="9" t="str">
        <f t="shared" si="23"/>
        <v/>
      </c>
      <c r="L484" s="9" t="str">
        <f>IF(AND(I484="Ja",Inddata!I490=""),10,IF(I484="Ja",Inddata!I490,""))</f>
        <v/>
      </c>
      <c r="M484" s="21" t="str">
        <f>IF(AND(I484="Ja",Inddata!J490=""),2,IF(I484="Ja",Inddata!J490,""))</f>
        <v/>
      </c>
      <c r="N484" s="4" t="str">
        <f>IF(AND(I484="Ja",Inddata!K490=""),"Nej",IF(I484="Ja",Inddata!K490,""))</f>
        <v/>
      </c>
      <c r="O484" s="6" t="str">
        <f>IF(AND(I484="Ja",Inddata!L490=""),3.5,IF(I484="Ja",Inddata!L490,""))</f>
        <v/>
      </c>
      <c r="P484" s="6" t="str">
        <f>IF(AND(I484="Ja",Inddata!M490=""),0.5,IF(I484="Ja",Inddata!M490,""))</f>
        <v/>
      </c>
      <c r="Q484" s="21" t="str">
        <f>IF(AND(I484="Ja",Inddata!N490=""),2,IF(I484="Ja",Inddata!N490,""))</f>
        <v/>
      </c>
      <c r="R484" s="4" t="str">
        <f>IF(AND(I484="Ja",Inddata!O490=""),"Nej",IF(I484="Ja",Inddata!O490,""))</f>
        <v/>
      </c>
      <c r="S484" s="4" t="str">
        <f>IF(AND(I484="Ja",Inddata!P490=""),"Nej",IF(I484="Ja",Inddata!P490,""))</f>
        <v/>
      </c>
      <c r="T484" s="21" t="str">
        <f>IF(AND(I484="Ja",Inddata!Q490=""),0,IF(I484="Ja",Inddata!Q490,""))</f>
        <v/>
      </c>
      <c r="U484" s="22" t="str">
        <f>IF(AND(I484="Ja",Inddata!R490=""),80,IF(I484="Ja",Inddata!R490,""))</f>
        <v/>
      </c>
    </row>
    <row r="485" spans="1:21" x14ac:dyDescent="0.3">
      <c r="A485" s="4" t="str">
        <f>IF(Inddata!A491="","",Inddata!A491)</f>
        <v/>
      </c>
      <c r="B485" s="4" t="str">
        <f>IF(Inddata!B491="","",Inddata!B491)</f>
        <v/>
      </c>
      <c r="C485" s="4" t="str">
        <f>IF(Inddata!C491="","",Inddata!C491)</f>
        <v/>
      </c>
      <c r="D485" s="4" t="str">
        <f>IF(Inddata!D491="","",Inddata!D491)</f>
        <v/>
      </c>
      <c r="E485" s="4" t="str">
        <f>IF(Inddata!E491="","",Inddata!E491)</f>
        <v/>
      </c>
      <c r="F485" s="4" t="str">
        <f>IF(Inddata!F491="","",Inddata!F491)</f>
        <v/>
      </c>
      <c r="G485" s="20" t="str">
        <f>IF(Inddata!G491=0,"",Inddata!G491)</f>
        <v/>
      </c>
      <c r="H485" s="9" t="str">
        <f>IF(Inddata!H491="","",Inddata!H491)</f>
        <v/>
      </c>
      <c r="I485" s="4" t="str">
        <f t="shared" si="21"/>
        <v>Nej</v>
      </c>
      <c r="J485" s="20" t="str">
        <f t="shared" si="22"/>
        <v/>
      </c>
      <c r="K485" s="9" t="str">
        <f t="shared" si="23"/>
        <v/>
      </c>
      <c r="L485" s="9" t="str">
        <f>IF(AND(I485="Ja",Inddata!I491=""),10,IF(I485="Ja",Inddata!I491,""))</f>
        <v/>
      </c>
      <c r="M485" s="21" t="str">
        <f>IF(AND(I485="Ja",Inddata!J491=""),2,IF(I485="Ja",Inddata!J491,""))</f>
        <v/>
      </c>
      <c r="N485" s="4" t="str">
        <f>IF(AND(I485="Ja",Inddata!K491=""),"Nej",IF(I485="Ja",Inddata!K491,""))</f>
        <v/>
      </c>
      <c r="O485" s="6" t="str">
        <f>IF(AND(I485="Ja",Inddata!L491=""),3.5,IF(I485="Ja",Inddata!L491,""))</f>
        <v/>
      </c>
      <c r="P485" s="6" t="str">
        <f>IF(AND(I485="Ja",Inddata!M491=""),0.5,IF(I485="Ja",Inddata!M491,""))</f>
        <v/>
      </c>
      <c r="Q485" s="21" t="str">
        <f>IF(AND(I485="Ja",Inddata!N491=""),2,IF(I485="Ja",Inddata!N491,""))</f>
        <v/>
      </c>
      <c r="R485" s="4" t="str">
        <f>IF(AND(I485="Ja",Inddata!O491=""),"Nej",IF(I485="Ja",Inddata!O491,""))</f>
        <v/>
      </c>
      <c r="S485" s="4" t="str">
        <f>IF(AND(I485="Ja",Inddata!P491=""),"Nej",IF(I485="Ja",Inddata!P491,""))</f>
        <v/>
      </c>
      <c r="T485" s="21" t="str">
        <f>IF(AND(I485="Ja",Inddata!Q491=""),0,IF(I485="Ja",Inddata!Q491,""))</f>
        <v/>
      </c>
      <c r="U485" s="22" t="str">
        <f>IF(AND(I485="Ja",Inddata!R491=""),80,IF(I485="Ja",Inddata!R491,""))</f>
        <v/>
      </c>
    </row>
    <row r="486" spans="1:21" x14ac:dyDescent="0.3">
      <c r="A486" s="4" t="str">
        <f>IF(Inddata!A492="","",Inddata!A492)</f>
        <v/>
      </c>
      <c r="B486" s="4" t="str">
        <f>IF(Inddata!B492="","",Inddata!B492)</f>
        <v/>
      </c>
      <c r="C486" s="4" t="str">
        <f>IF(Inddata!C492="","",Inddata!C492)</f>
        <v/>
      </c>
      <c r="D486" s="4" t="str">
        <f>IF(Inddata!D492="","",Inddata!D492)</f>
        <v/>
      </c>
      <c r="E486" s="4" t="str">
        <f>IF(Inddata!E492="","",Inddata!E492)</f>
        <v/>
      </c>
      <c r="F486" s="4" t="str">
        <f>IF(Inddata!F492="","",Inddata!F492)</f>
        <v/>
      </c>
      <c r="G486" s="20" t="str">
        <f>IF(Inddata!G492=0,"",Inddata!G492)</f>
        <v/>
      </c>
      <c r="H486" s="9" t="str">
        <f>IF(Inddata!H492="","",Inddata!H492)</f>
        <v/>
      </c>
      <c r="I486" s="4" t="str">
        <f t="shared" si="21"/>
        <v>Nej</v>
      </c>
      <c r="J486" s="20" t="str">
        <f t="shared" si="22"/>
        <v/>
      </c>
      <c r="K486" s="9" t="str">
        <f t="shared" si="23"/>
        <v/>
      </c>
      <c r="L486" s="9" t="str">
        <f>IF(AND(I486="Ja",Inddata!I492=""),10,IF(I486="Ja",Inddata!I492,""))</f>
        <v/>
      </c>
      <c r="M486" s="21" t="str">
        <f>IF(AND(I486="Ja",Inddata!J492=""),2,IF(I486="Ja",Inddata!J492,""))</f>
        <v/>
      </c>
      <c r="N486" s="4" t="str">
        <f>IF(AND(I486="Ja",Inddata!K492=""),"Nej",IF(I486="Ja",Inddata!K492,""))</f>
        <v/>
      </c>
      <c r="O486" s="6" t="str">
        <f>IF(AND(I486="Ja",Inddata!L492=""),3.5,IF(I486="Ja",Inddata!L492,""))</f>
        <v/>
      </c>
      <c r="P486" s="6" t="str">
        <f>IF(AND(I486="Ja",Inddata!M492=""),0.5,IF(I486="Ja",Inddata!M492,""))</f>
        <v/>
      </c>
      <c r="Q486" s="21" t="str">
        <f>IF(AND(I486="Ja",Inddata!N492=""),2,IF(I486="Ja",Inddata!N492,""))</f>
        <v/>
      </c>
      <c r="R486" s="4" t="str">
        <f>IF(AND(I486="Ja",Inddata!O492=""),"Nej",IF(I486="Ja",Inddata!O492,""))</f>
        <v/>
      </c>
      <c r="S486" s="4" t="str">
        <f>IF(AND(I486="Ja",Inddata!P492=""),"Nej",IF(I486="Ja",Inddata!P492,""))</f>
        <v/>
      </c>
      <c r="T486" s="21" t="str">
        <f>IF(AND(I486="Ja",Inddata!Q492=""),0,IF(I486="Ja",Inddata!Q492,""))</f>
        <v/>
      </c>
      <c r="U486" s="22" t="str">
        <f>IF(AND(I486="Ja",Inddata!R492=""),80,IF(I486="Ja",Inddata!R492,""))</f>
        <v/>
      </c>
    </row>
    <row r="487" spans="1:21" x14ac:dyDescent="0.3">
      <c r="A487" s="4" t="str">
        <f>IF(Inddata!A493="","",Inddata!A493)</f>
        <v/>
      </c>
      <c r="B487" s="4" t="str">
        <f>IF(Inddata!B493="","",Inddata!B493)</f>
        <v/>
      </c>
      <c r="C487" s="4" t="str">
        <f>IF(Inddata!C493="","",Inddata!C493)</f>
        <v/>
      </c>
      <c r="D487" s="4" t="str">
        <f>IF(Inddata!D493="","",Inddata!D493)</f>
        <v/>
      </c>
      <c r="E487" s="4" t="str">
        <f>IF(Inddata!E493="","",Inddata!E493)</f>
        <v/>
      </c>
      <c r="F487" s="4" t="str">
        <f>IF(Inddata!F493="","",Inddata!F493)</f>
        <v/>
      </c>
      <c r="G487" s="20" t="str">
        <f>IF(Inddata!G493=0,"",Inddata!G493)</f>
        <v/>
      </c>
      <c r="H487" s="9" t="str">
        <f>IF(Inddata!H493="","",Inddata!H493)</f>
        <v/>
      </c>
      <c r="I487" s="4" t="str">
        <f t="shared" si="21"/>
        <v>Nej</v>
      </c>
      <c r="J487" s="20" t="str">
        <f t="shared" si="22"/>
        <v/>
      </c>
      <c r="K487" s="9" t="str">
        <f t="shared" si="23"/>
        <v/>
      </c>
      <c r="L487" s="9" t="str">
        <f>IF(AND(I487="Ja",Inddata!I493=""),10,IF(I487="Ja",Inddata!I493,""))</f>
        <v/>
      </c>
      <c r="M487" s="21" t="str">
        <f>IF(AND(I487="Ja",Inddata!J493=""),2,IF(I487="Ja",Inddata!J493,""))</f>
        <v/>
      </c>
      <c r="N487" s="4" t="str">
        <f>IF(AND(I487="Ja",Inddata!K493=""),"Nej",IF(I487="Ja",Inddata!K493,""))</f>
        <v/>
      </c>
      <c r="O487" s="6" t="str">
        <f>IF(AND(I487="Ja",Inddata!L493=""),3.5,IF(I487="Ja",Inddata!L493,""))</f>
        <v/>
      </c>
      <c r="P487" s="6" t="str">
        <f>IF(AND(I487="Ja",Inddata!M493=""),0.5,IF(I487="Ja",Inddata!M493,""))</f>
        <v/>
      </c>
      <c r="Q487" s="21" t="str">
        <f>IF(AND(I487="Ja",Inddata!N493=""),2,IF(I487="Ja",Inddata!N493,""))</f>
        <v/>
      </c>
      <c r="R487" s="4" t="str">
        <f>IF(AND(I487="Ja",Inddata!O493=""),"Nej",IF(I487="Ja",Inddata!O493,""))</f>
        <v/>
      </c>
      <c r="S487" s="4" t="str">
        <f>IF(AND(I487="Ja",Inddata!P493=""),"Nej",IF(I487="Ja",Inddata!P493,""))</f>
        <v/>
      </c>
      <c r="T487" s="21" t="str">
        <f>IF(AND(I487="Ja",Inddata!Q493=""),0,IF(I487="Ja",Inddata!Q493,""))</f>
        <v/>
      </c>
      <c r="U487" s="22" t="str">
        <f>IF(AND(I487="Ja",Inddata!R493=""),80,IF(I487="Ja",Inddata!R493,""))</f>
        <v/>
      </c>
    </row>
    <row r="488" spans="1:21" x14ac:dyDescent="0.3">
      <c r="A488" s="4" t="str">
        <f>IF(Inddata!A494="","",Inddata!A494)</f>
        <v/>
      </c>
      <c r="B488" s="4" t="str">
        <f>IF(Inddata!B494="","",Inddata!B494)</f>
        <v/>
      </c>
      <c r="C488" s="4" t="str">
        <f>IF(Inddata!C494="","",Inddata!C494)</f>
        <v/>
      </c>
      <c r="D488" s="4" t="str">
        <f>IF(Inddata!D494="","",Inddata!D494)</f>
        <v/>
      </c>
      <c r="E488" s="4" t="str">
        <f>IF(Inddata!E494="","",Inddata!E494)</f>
        <v/>
      </c>
      <c r="F488" s="4" t="str">
        <f>IF(Inddata!F494="","",Inddata!F494)</f>
        <v/>
      </c>
      <c r="G488" s="20" t="str">
        <f>IF(Inddata!G494=0,"",Inddata!G494)</f>
        <v/>
      </c>
      <c r="H488" s="9" t="str">
        <f>IF(Inddata!H494="","",Inddata!H494)</f>
        <v/>
      </c>
      <c r="I488" s="4" t="str">
        <f t="shared" si="21"/>
        <v>Nej</v>
      </c>
      <c r="J488" s="20" t="str">
        <f t="shared" si="22"/>
        <v/>
      </c>
      <c r="K488" s="9" t="str">
        <f t="shared" si="23"/>
        <v/>
      </c>
      <c r="L488" s="9" t="str">
        <f>IF(AND(I488="Ja",Inddata!I494=""),10,IF(I488="Ja",Inddata!I494,""))</f>
        <v/>
      </c>
      <c r="M488" s="21" t="str">
        <f>IF(AND(I488="Ja",Inddata!J494=""),2,IF(I488="Ja",Inddata!J494,""))</f>
        <v/>
      </c>
      <c r="N488" s="4" t="str">
        <f>IF(AND(I488="Ja",Inddata!K494=""),"Nej",IF(I488="Ja",Inddata!K494,""))</f>
        <v/>
      </c>
      <c r="O488" s="6" t="str">
        <f>IF(AND(I488="Ja",Inddata!L494=""),3.5,IF(I488="Ja",Inddata!L494,""))</f>
        <v/>
      </c>
      <c r="P488" s="6" t="str">
        <f>IF(AND(I488="Ja",Inddata!M494=""),0.5,IF(I488="Ja",Inddata!M494,""))</f>
        <v/>
      </c>
      <c r="Q488" s="21" t="str">
        <f>IF(AND(I488="Ja",Inddata!N494=""),2,IF(I488="Ja",Inddata!N494,""))</f>
        <v/>
      </c>
      <c r="R488" s="4" t="str">
        <f>IF(AND(I488="Ja",Inddata!O494=""),"Nej",IF(I488="Ja",Inddata!O494,""))</f>
        <v/>
      </c>
      <c r="S488" s="4" t="str">
        <f>IF(AND(I488="Ja",Inddata!P494=""),"Nej",IF(I488="Ja",Inddata!P494,""))</f>
        <v/>
      </c>
      <c r="T488" s="21" t="str">
        <f>IF(AND(I488="Ja",Inddata!Q494=""),0,IF(I488="Ja",Inddata!Q494,""))</f>
        <v/>
      </c>
      <c r="U488" s="22" t="str">
        <f>IF(AND(I488="Ja",Inddata!R494=""),80,IF(I488="Ja",Inddata!R494,""))</f>
        <v/>
      </c>
    </row>
    <row r="489" spans="1:21" x14ac:dyDescent="0.3">
      <c r="A489" s="4" t="str">
        <f>IF(Inddata!A495="","",Inddata!A495)</f>
        <v/>
      </c>
      <c r="B489" s="4" t="str">
        <f>IF(Inddata!B495="","",Inddata!B495)</f>
        <v/>
      </c>
      <c r="C489" s="4" t="str">
        <f>IF(Inddata!C495="","",Inddata!C495)</f>
        <v/>
      </c>
      <c r="D489" s="4" t="str">
        <f>IF(Inddata!D495="","",Inddata!D495)</f>
        <v/>
      </c>
      <c r="E489" s="4" t="str">
        <f>IF(Inddata!E495="","",Inddata!E495)</f>
        <v/>
      </c>
      <c r="F489" s="4" t="str">
        <f>IF(Inddata!F495="","",Inddata!F495)</f>
        <v/>
      </c>
      <c r="G489" s="20" t="str">
        <f>IF(Inddata!G495=0,"",Inddata!G495)</f>
        <v/>
      </c>
      <c r="H489" s="9" t="str">
        <f>IF(Inddata!H495="","",Inddata!H495)</f>
        <v/>
      </c>
      <c r="I489" s="4" t="str">
        <f t="shared" si="21"/>
        <v>Nej</v>
      </c>
      <c r="J489" s="20" t="str">
        <f t="shared" si="22"/>
        <v/>
      </c>
      <c r="K489" s="9" t="str">
        <f t="shared" si="23"/>
        <v/>
      </c>
      <c r="L489" s="9" t="str">
        <f>IF(AND(I489="Ja",Inddata!I495=""),10,IF(I489="Ja",Inddata!I495,""))</f>
        <v/>
      </c>
      <c r="M489" s="21" t="str">
        <f>IF(AND(I489="Ja",Inddata!J495=""),2,IF(I489="Ja",Inddata!J495,""))</f>
        <v/>
      </c>
      <c r="N489" s="4" t="str">
        <f>IF(AND(I489="Ja",Inddata!K495=""),"Nej",IF(I489="Ja",Inddata!K495,""))</f>
        <v/>
      </c>
      <c r="O489" s="6" t="str">
        <f>IF(AND(I489="Ja",Inddata!L495=""),3.5,IF(I489="Ja",Inddata!L495,""))</f>
        <v/>
      </c>
      <c r="P489" s="6" t="str">
        <f>IF(AND(I489="Ja",Inddata!M495=""),0.5,IF(I489="Ja",Inddata!M495,""))</f>
        <v/>
      </c>
      <c r="Q489" s="21" t="str">
        <f>IF(AND(I489="Ja",Inddata!N495=""),2,IF(I489="Ja",Inddata!N495,""))</f>
        <v/>
      </c>
      <c r="R489" s="4" t="str">
        <f>IF(AND(I489="Ja",Inddata!O495=""),"Nej",IF(I489="Ja",Inddata!O495,""))</f>
        <v/>
      </c>
      <c r="S489" s="4" t="str">
        <f>IF(AND(I489="Ja",Inddata!P495=""),"Nej",IF(I489="Ja",Inddata!P495,""))</f>
        <v/>
      </c>
      <c r="T489" s="21" t="str">
        <f>IF(AND(I489="Ja",Inddata!Q495=""),0,IF(I489="Ja",Inddata!Q495,""))</f>
        <v/>
      </c>
      <c r="U489" s="22" t="str">
        <f>IF(AND(I489="Ja",Inddata!R495=""),80,IF(I489="Ja",Inddata!R495,""))</f>
        <v/>
      </c>
    </row>
    <row r="490" spans="1:21" x14ac:dyDescent="0.3">
      <c r="A490" s="4" t="str">
        <f>IF(Inddata!A496="","",Inddata!A496)</f>
        <v/>
      </c>
      <c r="B490" s="4" t="str">
        <f>IF(Inddata!B496="","",Inddata!B496)</f>
        <v/>
      </c>
      <c r="C490" s="4" t="str">
        <f>IF(Inddata!C496="","",Inddata!C496)</f>
        <v/>
      </c>
      <c r="D490" s="4" t="str">
        <f>IF(Inddata!D496="","",Inddata!D496)</f>
        <v/>
      </c>
      <c r="E490" s="4" t="str">
        <f>IF(Inddata!E496="","",Inddata!E496)</f>
        <v/>
      </c>
      <c r="F490" s="4" t="str">
        <f>IF(Inddata!F496="","",Inddata!F496)</f>
        <v/>
      </c>
      <c r="G490" s="20" t="str">
        <f>IF(Inddata!G496=0,"",Inddata!G496)</f>
        <v/>
      </c>
      <c r="H490" s="9" t="str">
        <f>IF(Inddata!H496="","",Inddata!H496)</f>
        <v/>
      </c>
      <c r="I490" s="4" t="str">
        <f t="shared" si="21"/>
        <v>Nej</v>
      </c>
      <c r="J490" s="20" t="str">
        <f t="shared" si="22"/>
        <v/>
      </c>
      <c r="K490" s="9" t="str">
        <f t="shared" si="23"/>
        <v/>
      </c>
      <c r="L490" s="9" t="str">
        <f>IF(AND(I490="Ja",Inddata!I496=""),10,IF(I490="Ja",Inddata!I496,""))</f>
        <v/>
      </c>
      <c r="M490" s="21" t="str">
        <f>IF(AND(I490="Ja",Inddata!J496=""),2,IF(I490="Ja",Inddata!J496,""))</f>
        <v/>
      </c>
      <c r="N490" s="4" t="str">
        <f>IF(AND(I490="Ja",Inddata!K496=""),"Nej",IF(I490="Ja",Inddata!K496,""))</f>
        <v/>
      </c>
      <c r="O490" s="6" t="str">
        <f>IF(AND(I490="Ja",Inddata!L496=""),3.5,IF(I490="Ja",Inddata!L496,""))</f>
        <v/>
      </c>
      <c r="P490" s="6" t="str">
        <f>IF(AND(I490="Ja",Inddata!M496=""),0.5,IF(I490="Ja",Inddata!M496,""))</f>
        <v/>
      </c>
      <c r="Q490" s="21" t="str">
        <f>IF(AND(I490="Ja",Inddata!N496=""),2,IF(I490="Ja",Inddata!N496,""))</f>
        <v/>
      </c>
      <c r="R490" s="4" t="str">
        <f>IF(AND(I490="Ja",Inddata!O496=""),"Nej",IF(I490="Ja",Inddata!O496,""))</f>
        <v/>
      </c>
      <c r="S490" s="4" t="str">
        <f>IF(AND(I490="Ja",Inddata!P496=""),"Nej",IF(I490="Ja",Inddata!P496,""))</f>
        <v/>
      </c>
      <c r="T490" s="21" t="str">
        <f>IF(AND(I490="Ja",Inddata!Q496=""),0,IF(I490="Ja",Inddata!Q496,""))</f>
        <v/>
      </c>
      <c r="U490" s="22" t="str">
        <f>IF(AND(I490="Ja",Inddata!R496=""),80,IF(I490="Ja",Inddata!R496,""))</f>
        <v/>
      </c>
    </row>
    <row r="491" spans="1:21" x14ac:dyDescent="0.3">
      <c r="A491" s="4" t="str">
        <f>IF(Inddata!A497="","",Inddata!A497)</f>
        <v/>
      </c>
      <c r="B491" s="4" t="str">
        <f>IF(Inddata!B497="","",Inddata!B497)</f>
        <v/>
      </c>
      <c r="C491" s="4" t="str">
        <f>IF(Inddata!C497="","",Inddata!C497)</f>
        <v/>
      </c>
      <c r="D491" s="4" t="str">
        <f>IF(Inddata!D497="","",Inddata!D497)</f>
        <v/>
      </c>
      <c r="E491" s="4" t="str">
        <f>IF(Inddata!E497="","",Inddata!E497)</f>
        <v/>
      </c>
      <c r="F491" s="4" t="str">
        <f>IF(Inddata!F497="","",Inddata!F497)</f>
        <v/>
      </c>
      <c r="G491" s="20" t="str">
        <f>IF(Inddata!G497=0,"",Inddata!G497)</f>
        <v/>
      </c>
      <c r="H491" s="9" t="str">
        <f>IF(Inddata!H497="","",Inddata!H497)</f>
        <v/>
      </c>
      <c r="I491" s="4" t="str">
        <f t="shared" si="21"/>
        <v>Nej</v>
      </c>
      <c r="J491" s="20" t="str">
        <f t="shared" si="22"/>
        <v/>
      </c>
      <c r="K491" s="9" t="str">
        <f t="shared" si="23"/>
        <v/>
      </c>
      <c r="L491" s="9" t="str">
        <f>IF(AND(I491="Ja",Inddata!I497=""),10,IF(I491="Ja",Inddata!I497,""))</f>
        <v/>
      </c>
      <c r="M491" s="21" t="str">
        <f>IF(AND(I491="Ja",Inddata!J497=""),2,IF(I491="Ja",Inddata!J497,""))</f>
        <v/>
      </c>
      <c r="N491" s="4" t="str">
        <f>IF(AND(I491="Ja",Inddata!K497=""),"Nej",IF(I491="Ja",Inddata!K497,""))</f>
        <v/>
      </c>
      <c r="O491" s="6" t="str">
        <f>IF(AND(I491="Ja",Inddata!L497=""),3.5,IF(I491="Ja",Inddata!L497,""))</f>
        <v/>
      </c>
      <c r="P491" s="6" t="str">
        <f>IF(AND(I491="Ja",Inddata!M497=""),0.5,IF(I491="Ja",Inddata!M497,""))</f>
        <v/>
      </c>
      <c r="Q491" s="21" t="str">
        <f>IF(AND(I491="Ja",Inddata!N497=""),2,IF(I491="Ja",Inddata!N497,""))</f>
        <v/>
      </c>
      <c r="R491" s="4" t="str">
        <f>IF(AND(I491="Ja",Inddata!O497=""),"Nej",IF(I491="Ja",Inddata!O497,""))</f>
        <v/>
      </c>
      <c r="S491" s="4" t="str">
        <f>IF(AND(I491="Ja",Inddata!P497=""),"Nej",IF(I491="Ja",Inddata!P497,""))</f>
        <v/>
      </c>
      <c r="T491" s="21" t="str">
        <f>IF(AND(I491="Ja",Inddata!Q497=""),0,IF(I491="Ja",Inddata!Q497,""))</f>
        <v/>
      </c>
      <c r="U491" s="22" t="str">
        <f>IF(AND(I491="Ja",Inddata!R497=""),80,IF(I491="Ja",Inddata!R497,""))</f>
        <v/>
      </c>
    </row>
    <row r="492" spans="1:21" x14ac:dyDescent="0.3">
      <c r="A492" s="4" t="str">
        <f>IF(Inddata!A498="","",Inddata!A498)</f>
        <v/>
      </c>
      <c r="B492" s="4" t="str">
        <f>IF(Inddata!B498="","",Inddata!B498)</f>
        <v/>
      </c>
      <c r="C492" s="4" t="str">
        <f>IF(Inddata!C498="","",Inddata!C498)</f>
        <v/>
      </c>
      <c r="D492" s="4" t="str">
        <f>IF(Inddata!D498="","",Inddata!D498)</f>
        <v/>
      </c>
      <c r="E492" s="4" t="str">
        <f>IF(Inddata!E498="","",Inddata!E498)</f>
        <v/>
      </c>
      <c r="F492" s="4" t="str">
        <f>IF(Inddata!F498="","",Inddata!F498)</f>
        <v/>
      </c>
      <c r="G492" s="20" t="str">
        <f>IF(Inddata!G498=0,"",Inddata!G498)</f>
        <v/>
      </c>
      <c r="H492" s="9" t="str">
        <f>IF(Inddata!H498="","",Inddata!H498)</f>
        <v/>
      </c>
      <c r="I492" s="4" t="str">
        <f t="shared" si="21"/>
        <v>Nej</v>
      </c>
      <c r="J492" s="20" t="str">
        <f t="shared" si="22"/>
        <v/>
      </c>
      <c r="K492" s="9" t="str">
        <f t="shared" si="23"/>
        <v/>
      </c>
      <c r="L492" s="9" t="str">
        <f>IF(AND(I492="Ja",Inddata!I498=""),10,IF(I492="Ja",Inddata!I498,""))</f>
        <v/>
      </c>
      <c r="M492" s="21" t="str">
        <f>IF(AND(I492="Ja",Inddata!J498=""),2,IF(I492="Ja",Inddata!J498,""))</f>
        <v/>
      </c>
      <c r="N492" s="4" t="str">
        <f>IF(AND(I492="Ja",Inddata!K498=""),"Nej",IF(I492="Ja",Inddata!K498,""))</f>
        <v/>
      </c>
      <c r="O492" s="6" t="str">
        <f>IF(AND(I492="Ja",Inddata!L498=""),3.5,IF(I492="Ja",Inddata!L498,""))</f>
        <v/>
      </c>
      <c r="P492" s="6" t="str">
        <f>IF(AND(I492="Ja",Inddata!M498=""),0.5,IF(I492="Ja",Inddata!M498,""))</f>
        <v/>
      </c>
      <c r="Q492" s="21" t="str">
        <f>IF(AND(I492="Ja",Inddata!N498=""),2,IF(I492="Ja",Inddata!N498,""))</f>
        <v/>
      </c>
      <c r="R492" s="4" t="str">
        <f>IF(AND(I492="Ja",Inddata!O498=""),"Nej",IF(I492="Ja",Inddata!O498,""))</f>
        <v/>
      </c>
      <c r="S492" s="4" t="str">
        <f>IF(AND(I492="Ja",Inddata!P498=""),"Nej",IF(I492="Ja",Inddata!P498,""))</f>
        <v/>
      </c>
      <c r="T492" s="21" t="str">
        <f>IF(AND(I492="Ja",Inddata!Q498=""),0,IF(I492="Ja",Inddata!Q498,""))</f>
        <v/>
      </c>
      <c r="U492" s="22" t="str">
        <f>IF(AND(I492="Ja",Inddata!R498=""),80,IF(I492="Ja",Inddata!R498,""))</f>
        <v/>
      </c>
    </row>
    <row r="493" spans="1:21" x14ac:dyDescent="0.3">
      <c r="A493" s="4" t="str">
        <f>IF(Inddata!A499="","",Inddata!A499)</f>
        <v/>
      </c>
      <c r="B493" s="4" t="str">
        <f>IF(Inddata!B499="","",Inddata!B499)</f>
        <v/>
      </c>
      <c r="C493" s="4" t="str">
        <f>IF(Inddata!C499="","",Inddata!C499)</f>
        <v/>
      </c>
      <c r="D493" s="4" t="str">
        <f>IF(Inddata!D499="","",Inddata!D499)</f>
        <v/>
      </c>
      <c r="E493" s="4" t="str">
        <f>IF(Inddata!E499="","",Inddata!E499)</f>
        <v/>
      </c>
      <c r="F493" s="4" t="str">
        <f>IF(Inddata!F499="","",Inddata!F499)</f>
        <v/>
      </c>
      <c r="G493" s="20" t="str">
        <f>IF(Inddata!G499=0,"",Inddata!G499)</f>
        <v/>
      </c>
      <c r="H493" s="9" t="str">
        <f>IF(Inddata!H499="","",Inddata!H499)</f>
        <v/>
      </c>
      <c r="I493" s="4" t="str">
        <f t="shared" si="21"/>
        <v>Nej</v>
      </c>
      <c r="J493" s="20" t="str">
        <f t="shared" si="22"/>
        <v/>
      </c>
      <c r="K493" s="9" t="str">
        <f t="shared" si="23"/>
        <v/>
      </c>
      <c r="L493" s="9" t="str">
        <f>IF(AND(I493="Ja",Inddata!I499=""),10,IF(I493="Ja",Inddata!I499,""))</f>
        <v/>
      </c>
      <c r="M493" s="21" t="str">
        <f>IF(AND(I493="Ja",Inddata!J499=""),2,IF(I493="Ja",Inddata!J499,""))</f>
        <v/>
      </c>
      <c r="N493" s="4" t="str">
        <f>IF(AND(I493="Ja",Inddata!K499=""),"Nej",IF(I493="Ja",Inddata!K499,""))</f>
        <v/>
      </c>
      <c r="O493" s="6" t="str">
        <f>IF(AND(I493="Ja",Inddata!L499=""),3.5,IF(I493="Ja",Inddata!L499,""))</f>
        <v/>
      </c>
      <c r="P493" s="6" t="str">
        <f>IF(AND(I493="Ja",Inddata!M499=""),0.5,IF(I493="Ja",Inddata!M499,""))</f>
        <v/>
      </c>
      <c r="Q493" s="21" t="str">
        <f>IF(AND(I493="Ja",Inddata!N499=""),2,IF(I493="Ja",Inddata!N499,""))</f>
        <v/>
      </c>
      <c r="R493" s="4" t="str">
        <f>IF(AND(I493="Ja",Inddata!O499=""),"Nej",IF(I493="Ja",Inddata!O499,""))</f>
        <v/>
      </c>
      <c r="S493" s="4" t="str">
        <f>IF(AND(I493="Ja",Inddata!P499=""),"Nej",IF(I493="Ja",Inddata!P499,""))</f>
        <v/>
      </c>
      <c r="T493" s="21" t="str">
        <f>IF(AND(I493="Ja",Inddata!Q499=""),0,IF(I493="Ja",Inddata!Q499,""))</f>
        <v/>
      </c>
      <c r="U493" s="22" t="str">
        <f>IF(AND(I493="Ja",Inddata!R499=""),80,IF(I493="Ja",Inddata!R499,""))</f>
        <v/>
      </c>
    </row>
    <row r="494" spans="1:21" x14ac:dyDescent="0.3">
      <c r="A494" s="4" t="str">
        <f>IF(Inddata!A500="","",Inddata!A500)</f>
        <v/>
      </c>
      <c r="B494" s="4" t="str">
        <f>IF(Inddata!B500="","",Inddata!B500)</f>
        <v/>
      </c>
      <c r="C494" s="4" t="str">
        <f>IF(Inddata!C500="","",Inddata!C500)</f>
        <v/>
      </c>
      <c r="D494" s="4" t="str">
        <f>IF(Inddata!D500="","",Inddata!D500)</f>
        <v/>
      </c>
      <c r="E494" s="4" t="str">
        <f>IF(Inddata!E500="","",Inddata!E500)</f>
        <v/>
      </c>
      <c r="F494" s="4" t="str">
        <f>IF(Inddata!F500="","",Inddata!F500)</f>
        <v/>
      </c>
      <c r="G494" s="20" t="str">
        <f>IF(Inddata!G500=0,"",Inddata!G500)</f>
        <v/>
      </c>
      <c r="H494" s="9" t="str">
        <f>IF(Inddata!H500="","",Inddata!H500)</f>
        <v/>
      </c>
      <c r="I494" s="4" t="str">
        <f t="shared" si="21"/>
        <v>Nej</v>
      </c>
      <c r="J494" s="20" t="str">
        <f t="shared" si="22"/>
        <v/>
      </c>
      <c r="K494" s="9" t="str">
        <f t="shared" si="23"/>
        <v/>
      </c>
      <c r="L494" s="9" t="str">
        <f>IF(AND(I494="Ja",Inddata!I500=""),10,IF(I494="Ja",Inddata!I500,""))</f>
        <v/>
      </c>
      <c r="M494" s="21" t="str">
        <f>IF(AND(I494="Ja",Inddata!J500=""),2,IF(I494="Ja",Inddata!J500,""))</f>
        <v/>
      </c>
      <c r="N494" s="4" t="str">
        <f>IF(AND(I494="Ja",Inddata!K500=""),"Nej",IF(I494="Ja",Inddata!K500,""))</f>
        <v/>
      </c>
      <c r="O494" s="6" t="str">
        <f>IF(AND(I494="Ja",Inddata!L500=""),3.5,IF(I494="Ja",Inddata!L500,""))</f>
        <v/>
      </c>
      <c r="P494" s="6" t="str">
        <f>IF(AND(I494="Ja",Inddata!M500=""),0.5,IF(I494="Ja",Inddata!M500,""))</f>
        <v/>
      </c>
      <c r="Q494" s="21" t="str">
        <f>IF(AND(I494="Ja",Inddata!N500=""),2,IF(I494="Ja",Inddata!N500,""))</f>
        <v/>
      </c>
      <c r="R494" s="4" t="str">
        <f>IF(AND(I494="Ja",Inddata!O500=""),"Nej",IF(I494="Ja",Inddata!O500,""))</f>
        <v/>
      </c>
      <c r="S494" s="4" t="str">
        <f>IF(AND(I494="Ja",Inddata!P500=""),"Nej",IF(I494="Ja",Inddata!P500,""))</f>
        <v/>
      </c>
      <c r="T494" s="21" t="str">
        <f>IF(AND(I494="Ja",Inddata!Q500=""),0,IF(I494="Ja",Inddata!Q500,""))</f>
        <v/>
      </c>
      <c r="U494" s="22" t="str">
        <f>IF(AND(I494="Ja",Inddata!R500=""),80,IF(I494="Ja",Inddata!R500,""))</f>
        <v/>
      </c>
    </row>
    <row r="495" spans="1:21" x14ac:dyDescent="0.3">
      <c r="A495" s="4" t="str">
        <f>IF(Inddata!A501="","",Inddata!A501)</f>
        <v/>
      </c>
      <c r="B495" s="4" t="str">
        <f>IF(Inddata!B501="","",Inddata!B501)</f>
        <v/>
      </c>
      <c r="C495" s="4" t="str">
        <f>IF(Inddata!C501="","",Inddata!C501)</f>
        <v/>
      </c>
      <c r="D495" s="4" t="str">
        <f>IF(Inddata!D501="","",Inddata!D501)</f>
        <v/>
      </c>
      <c r="E495" s="4" t="str">
        <f>IF(Inddata!E501="","",Inddata!E501)</f>
        <v/>
      </c>
      <c r="F495" s="4" t="str">
        <f>IF(Inddata!F501="","",Inddata!F501)</f>
        <v/>
      </c>
      <c r="G495" s="20" t="str">
        <f>IF(Inddata!G501=0,"",Inddata!G501)</f>
        <v/>
      </c>
      <c r="H495" s="9" t="str">
        <f>IF(Inddata!H501="","",Inddata!H501)</f>
        <v/>
      </c>
      <c r="I495" s="4" t="str">
        <f t="shared" si="21"/>
        <v>Nej</v>
      </c>
      <c r="J495" s="20" t="str">
        <f t="shared" si="22"/>
        <v/>
      </c>
      <c r="K495" s="9" t="str">
        <f t="shared" si="23"/>
        <v/>
      </c>
      <c r="L495" s="9" t="str">
        <f>IF(AND(I495="Ja",Inddata!I501=""),10,IF(I495="Ja",Inddata!I501,""))</f>
        <v/>
      </c>
      <c r="M495" s="21" t="str">
        <f>IF(AND(I495="Ja",Inddata!J501=""),2,IF(I495="Ja",Inddata!J501,""))</f>
        <v/>
      </c>
      <c r="N495" s="4" t="str">
        <f>IF(AND(I495="Ja",Inddata!K501=""),"Nej",IF(I495="Ja",Inddata!K501,""))</f>
        <v/>
      </c>
      <c r="O495" s="6" t="str">
        <f>IF(AND(I495="Ja",Inddata!L501=""),3.5,IF(I495="Ja",Inddata!L501,""))</f>
        <v/>
      </c>
      <c r="P495" s="6" t="str">
        <f>IF(AND(I495="Ja",Inddata!M501=""),0.5,IF(I495="Ja",Inddata!M501,""))</f>
        <v/>
      </c>
      <c r="Q495" s="21" t="str">
        <f>IF(AND(I495="Ja",Inddata!N501=""),2,IF(I495="Ja",Inddata!N501,""))</f>
        <v/>
      </c>
      <c r="R495" s="4" t="str">
        <f>IF(AND(I495="Ja",Inddata!O501=""),"Nej",IF(I495="Ja",Inddata!O501,""))</f>
        <v/>
      </c>
      <c r="S495" s="4" t="str">
        <f>IF(AND(I495="Ja",Inddata!P501=""),"Nej",IF(I495="Ja",Inddata!P501,""))</f>
        <v/>
      </c>
      <c r="T495" s="21" t="str">
        <f>IF(AND(I495="Ja",Inddata!Q501=""),0,IF(I495="Ja",Inddata!Q501,""))</f>
        <v/>
      </c>
      <c r="U495" s="22" t="str">
        <f>IF(AND(I495="Ja",Inddata!R501=""),80,IF(I495="Ja",Inddata!R501,""))</f>
        <v/>
      </c>
    </row>
    <row r="496" spans="1:21" x14ac:dyDescent="0.3">
      <c r="A496" s="4" t="str">
        <f>IF(Inddata!A502="","",Inddata!A502)</f>
        <v/>
      </c>
      <c r="B496" s="4" t="str">
        <f>IF(Inddata!B502="","",Inddata!B502)</f>
        <v/>
      </c>
      <c r="C496" s="4" t="str">
        <f>IF(Inddata!C502="","",Inddata!C502)</f>
        <v/>
      </c>
      <c r="D496" s="4" t="str">
        <f>IF(Inddata!D502="","",Inddata!D502)</f>
        <v/>
      </c>
      <c r="E496" s="4" t="str">
        <f>IF(Inddata!E502="","",Inddata!E502)</f>
        <v/>
      </c>
      <c r="F496" s="4" t="str">
        <f>IF(Inddata!F502="","",Inddata!F502)</f>
        <v/>
      </c>
      <c r="G496" s="20" t="str">
        <f>IF(Inddata!G502=0,"",Inddata!G502)</f>
        <v/>
      </c>
      <c r="H496" s="9" t="str">
        <f>IF(Inddata!H502="","",Inddata!H502)</f>
        <v/>
      </c>
      <c r="I496" s="4" t="str">
        <f t="shared" si="21"/>
        <v>Nej</v>
      </c>
      <c r="J496" s="20" t="str">
        <f t="shared" si="22"/>
        <v/>
      </c>
      <c r="K496" s="9" t="str">
        <f t="shared" si="23"/>
        <v/>
      </c>
      <c r="L496" s="9" t="str">
        <f>IF(AND(I496="Ja",Inddata!I502=""),10,IF(I496="Ja",Inddata!I502,""))</f>
        <v/>
      </c>
      <c r="M496" s="21" t="str">
        <f>IF(AND(I496="Ja",Inddata!J502=""),2,IF(I496="Ja",Inddata!J502,""))</f>
        <v/>
      </c>
      <c r="N496" s="4" t="str">
        <f>IF(AND(I496="Ja",Inddata!K502=""),"Nej",IF(I496="Ja",Inddata!K502,""))</f>
        <v/>
      </c>
      <c r="O496" s="6" t="str">
        <f>IF(AND(I496="Ja",Inddata!L502=""),3.5,IF(I496="Ja",Inddata!L502,""))</f>
        <v/>
      </c>
      <c r="P496" s="6" t="str">
        <f>IF(AND(I496="Ja",Inddata!M502=""),0.5,IF(I496="Ja",Inddata!M502,""))</f>
        <v/>
      </c>
      <c r="Q496" s="21" t="str">
        <f>IF(AND(I496="Ja",Inddata!N502=""),2,IF(I496="Ja",Inddata!N502,""))</f>
        <v/>
      </c>
      <c r="R496" s="4" t="str">
        <f>IF(AND(I496="Ja",Inddata!O502=""),"Nej",IF(I496="Ja",Inddata!O502,""))</f>
        <v/>
      </c>
      <c r="S496" s="4" t="str">
        <f>IF(AND(I496="Ja",Inddata!P502=""),"Nej",IF(I496="Ja",Inddata!P502,""))</f>
        <v/>
      </c>
      <c r="T496" s="21" t="str">
        <f>IF(AND(I496="Ja",Inddata!Q502=""),0,IF(I496="Ja",Inddata!Q502,""))</f>
        <v/>
      </c>
      <c r="U496" s="22" t="str">
        <f>IF(AND(I496="Ja",Inddata!R502=""),80,IF(I496="Ja",Inddata!R502,""))</f>
        <v/>
      </c>
    </row>
    <row r="497" spans="1:21" x14ac:dyDescent="0.3">
      <c r="A497" s="4" t="str">
        <f>IF(Inddata!A503="","",Inddata!A503)</f>
        <v/>
      </c>
      <c r="B497" s="4" t="str">
        <f>IF(Inddata!B503="","",Inddata!B503)</f>
        <v/>
      </c>
      <c r="C497" s="4" t="str">
        <f>IF(Inddata!C503="","",Inddata!C503)</f>
        <v/>
      </c>
      <c r="D497" s="4" t="str">
        <f>IF(Inddata!D503="","",Inddata!D503)</f>
        <v/>
      </c>
      <c r="E497" s="4" t="str">
        <f>IF(Inddata!E503="","",Inddata!E503)</f>
        <v/>
      </c>
      <c r="F497" s="4" t="str">
        <f>IF(Inddata!F503="","",Inddata!F503)</f>
        <v/>
      </c>
      <c r="G497" s="20" t="str">
        <f>IF(Inddata!G503=0,"",Inddata!G503)</f>
        <v/>
      </c>
      <c r="H497" s="9" t="str">
        <f>IF(Inddata!H503="","",Inddata!H503)</f>
        <v/>
      </c>
      <c r="I497" s="4" t="str">
        <f t="shared" si="21"/>
        <v>Nej</v>
      </c>
      <c r="J497" s="20" t="str">
        <f t="shared" si="22"/>
        <v/>
      </c>
      <c r="K497" s="9" t="str">
        <f t="shared" si="23"/>
        <v/>
      </c>
      <c r="L497" s="9" t="str">
        <f>IF(AND(I497="Ja",Inddata!I503=""),10,IF(I497="Ja",Inddata!I503,""))</f>
        <v/>
      </c>
      <c r="M497" s="21" t="str">
        <f>IF(AND(I497="Ja",Inddata!J503=""),2,IF(I497="Ja",Inddata!J503,""))</f>
        <v/>
      </c>
      <c r="N497" s="4" t="str">
        <f>IF(AND(I497="Ja",Inddata!K503=""),"Nej",IF(I497="Ja",Inddata!K503,""))</f>
        <v/>
      </c>
      <c r="O497" s="6" t="str">
        <f>IF(AND(I497="Ja",Inddata!L503=""),3.5,IF(I497="Ja",Inddata!L503,""))</f>
        <v/>
      </c>
      <c r="P497" s="6" t="str">
        <f>IF(AND(I497="Ja",Inddata!M503=""),0.5,IF(I497="Ja",Inddata!M503,""))</f>
        <v/>
      </c>
      <c r="Q497" s="21" t="str">
        <f>IF(AND(I497="Ja",Inddata!N503=""),2,IF(I497="Ja",Inddata!N503,""))</f>
        <v/>
      </c>
      <c r="R497" s="4" t="str">
        <f>IF(AND(I497="Ja",Inddata!O503=""),"Nej",IF(I497="Ja",Inddata!O503,""))</f>
        <v/>
      </c>
      <c r="S497" s="4" t="str">
        <f>IF(AND(I497="Ja",Inddata!P503=""),"Nej",IF(I497="Ja",Inddata!P503,""))</f>
        <v/>
      </c>
      <c r="T497" s="21" t="str">
        <f>IF(AND(I497="Ja",Inddata!Q503=""),0,IF(I497="Ja",Inddata!Q503,""))</f>
        <v/>
      </c>
      <c r="U497" s="22" t="str">
        <f>IF(AND(I497="Ja",Inddata!R503=""),80,IF(I497="Ja",Inddata!R503,""))</f>
        <v/>
      </c>
    </row>
    <row r="498" spans="1:21" x14ac:dyDescent="0.3">
      <c r="A498" s="4" t="str">
        <f>IF(Inddata!A504="","",Inddata!A504)</f>
        <v/>
      </c>
      <c r="B498" s="4" t="str">
        <f>IF(Inddata!B504="","",Inddata!B504)</f>
        <v/>
      </c>
      <c r="C498" s="4" t="str">
        <f>IF(Inddata!C504="","",Inddata!C504)</f>
        <v/>
      </c>
      <c r="D498" s="4" t="str">
        <f>IF(Inddata!D504="","",Inddata!D504)</f>
        <v/>
      </c>
      <c r="E498" s="4" t="str">
        <f>IF(Inddata!E504="","",Inddata!E504)</f>
        <v/>
      </c>
      <c r="F498" s="4" t="str">
        <f>IF(Inddata!F504="","",Inddata!F504)</f>
        <v/>
      </c>
      <c r="G498" s="20" t="str">
        <f>IF(Inddata!G504=0,"",Inddata!G504)</f>
        <v/>
      </c>
      <c r="H498" s="9" t="str">
        <f>IF(Inddata!H504="","",Inddata!H504)</f>
        <v/>
      </c>
      <c r="I498" s="4" t="str">
        <f t="shared" si="21"/>
        <v>Nej</v>
      </c>
      <c r="J498" s="20" t="str">
        <f t="shared" si="22"/>
        <v/>
      </c>
      <c r="K498" s="9" t="str">
        <f t="shared" si="23"/>
        <v/>
      </c>
      <c r="L498" s="9" t="str">
        <f>IF(AND(I498="Ja",Inddata!I504=""),10,IF(I498="Ja",Inddata!I504,""))</f>
        <v/>
      </c>
      <c r="M498" s="21" t="str">
        <f>IF(AND(I498="Ja",Inddata!J504=""),2,IF(I498="Ja",Inddata!J504,""))</f>
        <v/>
      </c>
      <c r="N498" s="4" t="str">
        <f>IF(AND(I498="Ja",Inddata!K504=""),"Nej",IF(I498="Ja",Inddata!K504,""))</f>
        <v/>
      </c>
      <c r="O498" s="6" t="str">
        <f>IF(AND(I498="Ja",Inddata!L504=""),3.5,IF(I498="Ja",Inddata!L504,""))</f>
        <v/>
      </c>
      <c r="P498" s="6" t="str">
        <f>IF(AND(I498="Ja",Inddata!M504=""),0.5,IF(I498="Ja",Inddata!M504,""))</f>
        <v/>
      </c>
      <c r="Q498" s="21" t="str">
        <f>IF(AND(I498="Ja",Inddata!N504=""),2,IF(I498="Ja",Inddata!N504,""))</f>
        <v/>
      </c>
      <c r="R498" s="4" t="str">
        <f>IF(AND(I498="Ja",Inddata!O504=""),"Nej",IF(I498="Ja",Inddata!O504,""))</f>
        <v/>
      </c>
      <c r="S498" s="4" t="str">
        <f>IF(AND(I498="Ja",Inddata!P504=""),"Nej",IF(I498="Ja",Inddata!P504,""))</f>
        <v/>
      </c>
      <c r="T498" s="21" t="str">
        <f>IF(AND(I498="Ja",Inddata!Q504=""),0,IF(I498="Ja",Inddata!Q504,""))</f>
        <v/>
      </c>
      <c r="U498" s="22" t="str">
        <f>IF(AND(I498="Ja",Inddata!R504=""),80,IF(I498="Ja",Inddata!R504,""))</f>
        <v/>
      </c>
    </row>
    <row r="499" spans="1:21" x14ac:dyDescent="0.3">
      <c r="A499" s="4" t="str">
        <f>IF(Inddata!A505="","",Inddata!A505)</f>
        <v/>
      </c>
      <c r="B499" s="4" t="str">
        <f>IF(Inddata!B505="","",Inddata!B505)</f>
        <v/>
      </c>
      <c r="C499" s="4" t="str">
        <f>IF(Inddata!C505="","",Inddata!C505)</f>
        <v/>
      </c>
      <c r="D499" s="4" t="str">
        <f>IF(Inddata!D505="","",Inddata!D505)</f>
        <v/>
      </c>
      <c r="E499" s="4" t="str">
        <f>IF(Inddata!E505="","",Inddata!E505)</f>
        <v/>
      </c>
      <c r="F499" s="4" t="str">
        <f>IF(Inddata!F505="","",Inddata!F505)</f>
        <v/>
      </c>
      <c r="G499" s="20" t="str">
        <f>IF(Inddata!G505=0,"",Inddata!G505)</f>
        <v/>
      </c>
      <c r="H499" s="9" t="str">
        <f>IF(Inddata!H505="","",Inddata!H505)</f>
        <v/>
      </c>
      <c r="I499" s="4" t="str">
        <f t="shared" si="21"/>
        <v>Nej</v>
      </c>
      <c r="J499" s="20" t="str">
        <f t="shared" si="22"/>
        <v/>
      </c>
      <c r="K499" s="9" t="str">
        <f t="shared" si="23"/>
        <v/>
      </c>
      <c r="L499" s="9" t="str">
        <f>IF(AND(I499="Ja",Inddata!I505=""),10,IF(I499="Ja",Inddata!I505,""))</f>
        <v/>
      </c>
      <c r="M499" s="21" t="str">
        <f>IF(AND(I499="Ja",Inddata!J505=""),2,IF(I499="Ja",Inddata!J505,""))</f>
        <v/>
      </c>
      <c r="N499" s="4" t="str">
        <f>IF(AND(I499="Ja",Inddata!K505=""),"Nej",IF(I499="Ja",Inddata!K505,""))</f>
        <v/>
      </c>
      <c r="O499" s="6" t="str">
        <f>IF(AND(I499="Ja",Inddata!L505=""),3.5,IF(I499="Ja",Inddata!L505,""))</f>
        <v/>
      </c>
      <c r="P499" s="6" t="str">
        <f>IF(AND(I499="Ja",Inddata!M505=""),0.5,IF(I499="Ja",Inddata!M505,""))</f>
        <v/>
      </c>
      <c r="Q499" s="21" t="str">
        <f>IF(AND(I499="Ja",Inddata!N505=""),2,IF(I499="Ja",Inddata!N505,""))</f>
        <v/>
      </c>
      <c r="R499" s="4" t="str">
        <f>IF(AND(I499="Ja",Inddata!O505=""),"Nej",IF(I499="Ja",Inddata!O505,""))</f>
        <v/>
      </c>
      <c r="S499" s="4" t="str">
        <f>IF(AND(I499="Ja",Inddata!P505=""),"Nej",IF(I499="Ja",Inddata!P505,""))</f>
        <v/>
      </c>
      <c r="T499" s="21" t="str">
        <f>IF(AND(I499="Ja",Inddata!Q505=""),0,IF(I499="Ja",Inddata!Q505,""))</f>
        <v/>
      </c>
      <c r="U499" s="22" t="str">
        <f>IF(AND(I499="Ja",Inddata!R505=""),80,IF(I499="Ja",Inddata!R505,""))</f>
        <v/>
      </c>
    </row>
    <row r="500" spans="1:21" x14ac:dyDescent="0.3">
      <c r="A500" s="4" t="str">
        <f>IF(Inddata!A506="","",Inddata!A506)</f>
        <v/>
      </c>
      <c r="B500" s="4" t="str">
        <f>IF(Inddata!B506="","",Inddata!B506)</f>
        <v/>
      </c>
      <c r="C500" s="4" t="str">
        <f>IF(Inddata!C506="","",Inddata!C506)</f>
        <v/>
      </c>
      <c r="D500" s="4" t="str">
        <f>IF(Inddata!D506="","",Inddata!D506)</f>
        <v/>
      </c>
      <c r="E500" s="4" t="str">
        <f>IF(Inddata!E506="","",Inddata!E506)</f>
        <v/>
      </c>
      <c r="F500" s="4" t="str">
        <f>IF(Inddata!F506="","",Inddata!F506)</f>
        <v/>
      </c>
      <c r="G500" s="20" t="str">
        <f>IF(Inddata!G506=0,"",Inddata!G506)</f>
        <v/>
      </c>
      <c r="H500" s="9" t="str">
        <f>IF(Inddata!H506="","",Inddata!H506)</f>
        <v/>
      </c>
      <c r="I500" s="4" t="str">
        <f t="shared" si="21"/>
        <v>Nej</v>
      </c>
      <c r="J500" s="20" t="str">
        <f t="shared" si="22"/>
        <v/>
      </c>
      <c r="K500" s="9" t="str">
        <f t="shared" si="23"/>
        <v/>
      </c>
      <c r="L500" s="9" t="str">
        <f>IF(AND(I500="Ja",Inddata!I506=""),10,IF(I500="Ja",Inddata!I506,""))</f>
        <v/>
      </c>
      <c r="M500" s="21" t="str">
        <f>IF(AND(I500="Ja",Inddata!J506=""),2,IF(I500="Ja",Inddata!J506,""))</f>
        <v/>
      </c>
      <c r="N500" s="4" t="str">
        <f>IF(AND(I500="Ja",Inddata!K506=""),"Nej",IF(I500="Ja",Inddata!K506,""))</f>
        <v/>
      </c>
      <c r="O500" s="6" t="str">
        <f>IF(AND(I500="Ja",Inddata!L506=""),3.5,IF(I500="Ja",Inddata!L506,""))</f>
        <v/>
      </c>
      <c r="P500" s="6" t="str">
        <f>IF(AND(I500="Ja",Inddata!M506=""),0.5,IF(I500="Ja",Inddata!M506,""))</f>
        <v/>
      </c>
      <c r="Q500" s="21" t="str">
        <f>IF(AND(I500="Ja",Inddata!N506=""),2,IF(I500="Ja",Inddata!N506,""))</f>
        <v/>
      </c>
      <c r="R500" s="4" t="str">
        <f>IF(AND(I500="Ja",Inddata!O506=""),"Nej",IF(I500="Ja",Inddata!O506,""))</f>
        <v/>
      </c>
      <c r="S500" s="4" t="str">
        <f>IF(AND(I500="Ja",Inddata!P506=""),"Nej",IF(I500="Ja",Inddata!P506,""))</f>
        <v/>
      </c>
      <c r="T500" s="21" t="str">
        <f>IF(AND(I500="Ja",Inddata!Q506=""),0,IF(I500="Ja",Inddata!Q506,""))</f>
        <v/>
      </c>
      <c r="U500" s="22" t="str">
        <f>IF(AND(I500="Ja",Inddata!R506=""),80,IF(I500="Ja",Inddata!R506,""))</f>
        <v/>
      </c>
    </row>
    <row r="501" spans="1:21" x14ac:dyDescent="0.3">
      <c r="A501" s="4" t="str">
        <f>IF(Inddata!A507="","",Inddata!A507)</f>
        <v/>
      </c>
      <c r="B501" s="4" t="str">
        <f>IF(Inddata!B507="","",Inddata!B507)</f>
        <v/>
      </c>
      <c r="C501" s="4" t="str">
        <f>IF(Inddata!C507="","",Inddata!C507)</f>
        <v/>
      </c>
      <c r="D501" s="4" t="str">
        <f>IF(Inddata!D507="","",Inddata!D507)</f>
        <v/>
      </c>
      <c r="E501" s="4" t="str">
        <f>IF(Inddata!E507="","",Inddata!E507)</f>
        <v/>
      </c>
      <c r="F501" s="4" t="str">
        <f>IF(Inddata!F507="","",Inddata!F507)</f>
        <v/>
      </c>
      <c r="G501" s="20" t="str">
        <f>IF(Inddata!G507=0,"",Inddata!G507)</f>
        <v/>
      </c>
      <c r="H501" s="9" t="str">
        <f>IF(Inddata!H507="","",Inddata!H507)</f>
        <v/>
      </c>
      <c r="I501" s="4" t="str">
        <f t="shared" si="21"/>
        <v>Nej</v>
      </c>
      <c r="J501" s="20" t="str">
        <f t="shared" si="22"/>
        <v/>
      </c>
      <c r="K501" s="9" t="str">
        <f t="shared" si="23"/>
        <v/>
      </c>
      <c r="L501" s="9" t="str">
        <f>IF(AND(I501="Ja",Inddata!I507=""),10,IF(I501="Ja",Inddata!I507,""))</f>
        <v/>
      </c>
      <c r="M501" s="21" t="str">
        <f>IF(AND(I501="Ja",Inddata!J507=""),2,IF(I501="Ja",Inddata!J507,""))</f>
        <v/>
      </c>
      <c r="N501" s="4" t="str">
        <f>IF(AND(I501="Ja",Inddata!K507=""),"Nej",IF(I501="Ja",Inddata!K507,""))</f>
        <v/>
      </c>
      <c r="O501" s="6" t="str">
        <f>IF(AND(I501="Ja",Inddata!L507=""),3.5,IF(I501="Ja",Inddata!L507,""))</f>
        <v/>
      </c>
      <c r="P501" s="6" t="str">
        <f>IF(AND(I501="Ja",Inddata!M507=""),0.5,IF(I501="Ja",Inddata!M507,""))</f>
        <v/>
      </c>
      <c r="Q501" s="21" t="str">
        <f>IF(AND(I501="Ja",Inddata!N507=""),2,IF(I501="Ja",Inddata!N507,""))</f>
        <v/>
      </c>
      <c r="R501" s="4" t="str">
        <f>IF(AND(I501="Ja",Inddata!O507=""),"Nej",IF(I501="Ja",Inddata!O507,""))</f>
        <v/>
      </c>
      <c r="S501" s="4" t="str">
        <f>IF(AND(I501="Ja",Inddata!P507=""),"Nej",IF(I501="Ja",Inddata!P507,""))</f>
        <v/>
      </c>
      <c r="T501" s="21" t="str">
        <f>IF(AND(I501="Ja",Inddata!Q507=""),0,IF(I501="Ja",Inddata!Q507,""))</f>
        <v/>
      </c>
      <c r="U501" s="22" t="str">
        <f>IF(AND(I501="Ja",Inddata!R507=""),80,IF(I501="Ja",Inddata!R507,""))</f>
        <v/>
      </c>
    </row>
    <row r="502" spans="1:21" x14ac:dyDescent="0.3">
      <c r="A502" s="4" t="str">
        <f>IF(Inddata!A508="","",Inddata!A508)</f>
        <v/>
      </c>
      <c r="B502" s="4" t="str">
        <f>IF(Inddata!B508="","",Inddata!B508)</f>
        <v/>
      </c>
      <c r="C502" s="4" t="str">
        <f>IF(Inddata!C508="","",Inddata!C508)</f>
        <v/>
      </c>
      <c r="D502" s="4" t="str">
        <f>IF(Inddata!D508="","",Inddata!D508)</f>
        <v/>
      </c>
      <c r="E502" s="4" t="str">
        <f>IF(Inddata!E508="","",Inddata!E508)</f>
        <v/>
      </c>
      <c r="F502" s="4" t="str">
        <f>IF(Inddata!F508="","",Inddata!F508)</f>
        <v/>
      </c>
      <c r="G502" s="20" t="str">
        <f>IF(Inddata!G508=0,"",Inddata!G508)</f>
        <v/>
      </c>
      <c r="H502" s="9" t="str">
        <f>IF(Inddata!H508="","",Inddata!H508)</f>
        <v/>
      </c>
      <c r="I502" s="4" t="str">
        <f t="shared" si="21"/>
        <v>Nej</v>
      </c>
      <c r="J502" s="20" t="str">
        <f t="shared" si="22"/>
        <v/>
      </c>
      <c r="K502" s="9" t="str">
        <f t="shared" si="23"/>
        <v/>
      </c>
      <c r="L502" s="9" t="str">
        <f>IF(AND(I502="Ja",Inddata!I508=""),10,IF(I502="Ja",Inddata!I508,""))</f>
        <v/>
      </c>
      <c r="M502" s="21" t="str">
        <f>IF(AND(I502="Ja",Inddata!J508=""),2,IF(I502="Ja",Inddata!J508,""))</f>
        <v/>
      </c>
      <c r="N502" s="4" t="str">
        <f>IF(AND(I502="Ja",Inddata!K508=""),"Nej",IF(I502="Ja",Inddata!K508,""))</f>
        <v/>
      </c>
      <c r="O502" s="6" t="str">
        <f>IF(AND(I502="Ja",Inddata!L508=""),3.5,IF(I502="Ja",Inddata!L508,""))</f>
        <v/>
      </c>
      <c r="P502" s="6" t="str">
        <f>IF(AND(I502="Ja",Inddata!M508=""),0.5,IF(I502="Ja",Inddata!M508,""))</f>
        <v/>
      </c>
      <c r="Q502" s="21" t="str">
        <f>IF(AND(I502="Ja",Inddata!N508=""),2,IF(I502="Ja",Inddata!N508,""))</f>
        <v/>
      </c>
      <c r="R502" s="4" t="str">
        <f>IF(AND(I502="Ja",Inddata!O508=""),"Nej",IF(I502="Ja",Inddata!O508,""))</f>
        <v/>
      </c>
      <c r="S502" s="4" t="str">
        <f>IF(AND(I502="Ja",Inddata!P508=""),"Nej",IF(I502="Ja",Inddata!P508,""))</f>
        <v/>
      </c>
      <c r="T502" s="21" t="str">
        <f>IF(AND(I502="Ja",Inddata!Q508=""),0,IF(I502="Ja",Inddata!Q508,""))</f>
        <v/>
      </c>
      <c r="U502" s="22" t="str">
        <f>IF(AND(I502="Ja",Inddata!R508=""),80,IF(I502="Ja",Inddata!R508,""))</f>
        <v/>
      </c>
    </row>
    <row r="503" spans="1:21" x14ac:dyDescent="0.3">
      <c r="A503" s="4" t="str">
        <f>IF(Inddata!A509="","",Inddata!A509)</f>
        <v/>
      </c>
      <c r="B503" s="4" t="str">
        <f>IF(Inddata!B509="","",Inddata!B509)</f>
        <v/>
      </c>
      <c r="C503" s="4" t="str">
        <f>IF(Inddata!C509="","",Inddata!C509)</f>
        <v/>
      </c>
      <c r="D503" s="4" t="str">
        <f>IF(Inddata!D509="","",Inddata!D509)</f>
        <v/>
      </c>
      <c r="E503" s="4" t="str">
        <f>IF(Inddata!E509="","",Inddata!E509)</f>
        <v/>
      </c>
      <c r="F503" s="4" t="str">
        <f>IF(Inddata!F509="","",Inddata!F509)</f>
        <v/>
      </c>
      <c r="G503" s="20" t="str">
        <f>IF(Inddata!G509=0,"",Inddata!G509)</f>
        <v/>
      </c>
      <c r="H503" s="9" t="str">
        <f>IF(Inddata!H509="","",Inddata!H509)</f>
        <v/>
      </c>
      <c r="I503" s="4" t="str">
        <f t="shared" si="21"/>
        <v>Nej</v>
      </c>
      <c r="J503" s="20" t="str">
        <f t="shared" si="22"/>
        <v/>
      </c>
      <c r="K503" s="9" t="str">
        <f t="shared" si="23"/>
        <v/>
      </c>
      <c r="L503" s="9" t="str">
        <f>IF(AND(I503="Ja",Inddata!I509=""),10,IF(I503="Ja",Inddata!I509,""))</f>
        <v/>
      </c>
      <c r="M503" s="21" t="str">
        <f>IF(AND(I503="Ja",Inddata!J509=""),2,IF(I503="Ja",Inddata!J509,""))</f>
        <v/>
      </c>
      <c r="N503" s="4" t="str">
        <f>IF(AND(I503="Ja",Inddata!K509=""),"Nej",IF(I503="Ja",Inddata!K509,""))</f>
        <v/>
      </c>
      <c r="O503" s="6" t="str">
        <f>IF(AND(I503="Ja",Inddata!L509=""),3.5,IF(I503="Ja",Inddata!L509,""))</f>
        <v/>
      </c>
      <c r="P503" s="6" t="str">
        <f>IF(AND(I503="Ja",Inddata!M509=""),0.5,IF(I503="Ja",Inddata!M509,""))</f>
        <v/>
      </c>
      <c r="Q503" s="21" t="str">
        <f>IF(AND(I503="Ja",Inddata!N509=""),2,IF(I503="Ja",Inddata!N509,""))</f>
        <v/>
      </c>
      <c r="R503" s="4" t="str">
        <f>IF(AND(I503="Ja",Inddata!O509=""),"Nej",IF(I503="Ja",Inddata!O509,""))</f>
        <v/>
      </c>
      <c r="S503" s="4" t="str">
        <f>IF(AND(I503="Ja",Inddata!P509=""),"Nej",IF(I503="Ja",Inddata!P509,""))</f>
        <v/>
      </c>
      <c r="T503" s="21" t="str">
        <f>IF(AND(I503="Ja",Inddata!Q509=""),0,IF(I503="Ja",Inddata!Q509,""))</f>
        <v/>
      </c>
      <c r="U503" s="22" t="str">
        <f>IF(AND(I503="Ja",Inddata!R509=""),80,IF(I503="Ja",Inddata!R509,""))</f>
        <v/>
      </c>
    </row>
    <row r="504" spans="1:21" x14ac:dyDescent="0.3">
      <c r="A504" s="4" t="str">
        <f>IF(Inddata!A510="","",Inddata!A510)</f>
        <v/>
      </c>
      <c r="B504" s="4" t="str">
        <f>IF(Inddata!B510="","",Inddata!B510)</f>
        <v/>
      </c>
      <c r="C504" s="4" t="str">
        <f>IF(Inddata!C510="","",Inddata!C510)</f>
        <v/>
      </c>
      <c r="D504" s="4" t="str">
        <f>IF(Inddata!D510="","",Inddata!D510)</f>
        <v/>
      </c>
      <c r="E504" s="4" t="str">
        <f>IF(Inddata!E510="","",Inddata!E510)</f>
        <v/>
      </c>
      <c r="F504" s="4" t="str">
        <f>IF(Inddata!F510="","",Inddata!F510)</f>
        <v/>
      </c>
      <c r="G504" s="20" t="str">
        <f>IF(Inddata!G510=0,"",Inddata!G510)</f>
        <v/>
      </c>
      <c r="H504" s="9" t="str">
        <f>IF(Inddata!H510="","",Inddata!H510)</f>
        <v/>
      </c>
      <c r="I504" s="4" t="str">
        <f t="shared" si="21"/>
        <v>Nej</v>
      </c>
      <c r="J504" s="20" t="str">
        <f t="shared" si="22"/>
        <v/>
      </c>
      <c r="K504" s="9" t="str">
        <f t="shared" si="23"/>
        <v/>
      </c>
      <c r="L504" s="9" t="str">
        <f>IF(AND(I504="Ja",Inddata!I510=""),10,IF(I504="Ja",Inddata!I510,""))</f>
        <v/>
      </c>
      <c r="M504" s="21" t="str">
        <f>IF(AND(I504="Ja",Inddata!J510=""),2,IF(I504="Ja",Inddata!J510,""))</f>
        <v/>
      </c>
      <c r="N504" s="4" t="str">
        <f>IF(AND(I504="Ja",Inddata!K510=""),"Nej",IF(I504="Ja",Inddata!K510,""))</f>
        <v/>
      </c>
      <c r="O504" s="6" t="str">
        <f>IF(AND(I504="Ja",Inddata!L510=""),3.5,IF(I504="Ja",Inddata!L510,""))</f>
        <v/>
      </c>
      <c r="P504" s="6" t="str">
        <f>IF(AND(I504="Ja",Inddata!M510=""),0.5,IF(I504="Ja",Inddata!M510,""))</f>
        <v/>
      </c>
      <c r="Q504" s="21" t="str">
        <f>IF(AND(I504="Ja",Inddata!N510=""),2,IF(I504="Ja",Inddata!N510,""))</f>
        <v/>
      </c>
      <c r="R504" s="4" t="str">
        <f>IF(AND(I504="Ja",Inddata!O510=""),"Nej",IF(I504="Ja",Inddata!O510,""))</f>
        <v/>
      </c>
      <c r="S504" s="4" t="str">
        <f>IF(AND(I504="Ja",Inddata!P510=""),"Nej",IF(I504="Ja",Inddata!P510,""))</f>
        <v/>
      </c>
      <c r="T504" s="21" t="str">
        <f>IF(AND(I504="Ja",Inddata!Q510=""),0,IF(I504="Ja",Inddata!Q510,""))</f>
        <v/>
      </c>
      <c r="U504" s="22" t="str">
        <f>IF(AND(I504="Ja",Inddata!R510=""),80,IF(I504="Ja",Inddata!R510,""))</f>
        <v/>
      </c>
    </row>
    <row r="505" spans="1:21" x14ac:dyDescent="0.3">
      <c r="A505" s="4" t="str">
        <f>IF(Inddata!A511="","",Inddata!A511)</f>
        <v/>
      </c>
      <c r="B505" s="4" t="str">
        <f>IF(Inddata!B511="","",Inddata!B511)</f>
        <v/>
      </c>
      <c r="C505" s="4" t="str">
        <f>IF(Inddata!C511="","",Inddata!C511)</f>
        <v/>
      </c>
      <c r="D505" s="4" t="str">
        <f>IF(Inddata!D511="","",Inddata!D511)</f>
        <v/>
      </c>
      <c r="E505" s="4" t="str">
        <f>IF(Inddata!E511="","",Inddata!E511)</f>
        <v/>
      </c>
      <c r="F505" s="4" t="str">
        <f>IF(Inddata!F511="","",Inddata!F511)</f>
        <v/>
      </c>
      <c r="G505" s="20" t="str">
        <f>IF(Inddata!G511=0,"",Inddata!G511)</f>
        <v/>
      </c>
      <c r="H505" s="9" t="str">
        <f>IF(Inddata!H511="","",Inddata!H511)</f>
        <v/>
      </c>
      <c r="I505" s="4" t="str">
        <f t="shared" si="21"/>
        <v>Nej</v>
      </c>
      <c r="J505" s="20" t="str">
        <f t="shared" si="22"/>
        <v/>
      </c>
      <c r="K505" s="9" t="str">
        <f t="shared" si="23"/>
        <v/>
      </c>
      <c r="L505" s="9" t="str">
        <f>IF(AND(I505="Ja",Inddata!I511=""),10,IF(I505="Ja",Inddata!I511,""))</f>
        <v/>
      </c>
      <c r="M505" s="21" t="str">
        <f>IF(AND(I505="Ja",Inddata!J511=""),2,IF(I505="Ja",Inddata!J511,""))</f>
        <v/>
      </c>
      <c r="N505" s="4" t="str">
        <f>IF(AND(I505="Ja",Inddata!K511=""),"Nej",IF(I505="Ja",Inddata!K511,""))</f>
        <v/>
      </c>
      <c r="O505" s="6" t="str">
        <f>IF(AND(I505="Ja",Inddata!L511=""),3.5,IF(I505="Ja",Inddata!L511,""))</f>
        <v/>
      </c>
      <c r="P505" s="6" t="str">
        <f>IF(AND(I505="Ja",Inddata!M511=""),0.5,IF(I505="Ja",Inddata!M511,""))</f>
        <v/>
      </c>
      <c r="Q505" s="21" t="str">
        <f>IF(AND(I505="Ja",Inddata!N511=""),2,IF(I505="Ja",Inddata!N511,""))</f>
        <v/>
      </c>
      <c r="R505" s="4" t="str">
        <f>IF(AND(I505="Ja",Inddata!O511=""),"Nej",IF(I505="Ja",Inddata!O511,""))</f>
        <v/>
      </c>
      <c r="S505" s="4" t="str">
        <f>IF(AND(I505="Ja",Inddata!P511=""),"Nej",IF(I505="Ja",Inddata!P511,""))</f>
        <v/>
      </c>
      <c r="T505" s="21" t="str">
        <f>IF(AND(I505="Ja",Inddata!Q511=""),0,IF(I505="Ja",Inddata!Q511,""))</f>
        <v/>
      </c>
      <c r="U505" s="22" t="str">
        <f>IF(AND(I505="Ja",Inddata!R511=""),80,IF(I505="Ja",Inddata!R511,""))</f>
        <v/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05"/>
  <sheetViews>
    <sheetView workbookViewId="0">
      <pane xSplit="8" ySplit="5" topLeftCell="I6" activePane="bottomRight" state="frozenSplit"/>
      <selection pane="topRight" activeCell="J1" sqref="J1"/>
      <selection pane="bottomLeft" activeCell="A2" sqref="A2"/>
      <selection pane="bottomRight" activeCell="I6" sqref="I6"/>
    </sheetView>
  </sheetViews>
  <sheetFormatPr defaultColWidth="0" defaultRowHeight="14.4" zeroHeight="1" x14ac:dyDescent="0.3"/>
  <cols>
    <col min="1" max="1" width="15.77734375" style="4" customWidth="1"/>
    <col min="2" max="2" width="11.77734375" style="4" customWidth="1"/>
    <col min="3" max="7" width="7.77734375" style="4" customWidth="1"/>
    <col min="8" max="8" width="12.77734375" style="4" customWidth="1"/>
    <col min="9" max="9" width="11.77734375" style="4" customWidth="1"/>
    <col min="10" max="10" width="13.77734375" style="4" customWidth="1"/>
    <col min="11" max="11" width="9.77734375" style="4" customWidth="1"/>
    <col min="12" max="12" width="12.77734375" style="4" customWidth="1"/>
    <col min="13" max="13" width="8.77734375" style="4" customWidth="1"/>
    <col min="14" max="14" width="16.77734375" style="4" customWidth="1"/>
    <col min="15" max="15" width="24.77734375" style="4" customWidth="1"/>
    <col min="16" max="16" width="17.77734375" style="4" customWidth="1"/>
    <col min="17" max="17" width="8.6640625" style="4" customWidth="1"/>
    <col min="18" max="18" width="9.5546875" style="4" bestFit="1" customWidth="1"/>
    <col min="19" max="19" width="6.5546875" style="4" bestFit="1" customWidth="1"/>
    <col min="20" max="20" width="7.88671875" style="4" bestFit="1" customWidth="1"/>
    <col min="21" max="21" width="4.77734375" style="4" customWidth="1"/>
    <col min="22" max="23" width="11.77734375" style="4" customWidth="1"/>
    <col min="24" max="24" width="7.6640625" style="4" customWidth="1"/>
    <col min="25" max="25" width="9.5546875" style="4" bestFit="1" customWidth="1"/>
    <col min="26" max="26" width="6.5546875" style="4" bestFit="1" customWidth="1"/>
    <col min="27" max="27" width="7.88671875" style="4" bestFit="1" customWidth="1"/>
    <col min="28" max="28" width="4.77734375" style="4" customWidth="1"/>
    <col min="29" max="29" width="3" style="4" customWidth="1"/>
    <col min="30" max="30" width="18.109375" style="4" customWidth="1"/>
    <col min="31" max="31" width="19.109375" style="4" bestFit="1" customWidth="1"/>
    <col min="32" max="32" width="11.44140625" style="4" bestFit="1" customWidth="1"/>
    <col min="33" max="33" width="9.109375" style="4" customWidth="1"/>
    <col min="34" max="34" width="15.44140625" style="4" bestFit="1" customWidth="1"/>
    <col min="35" max="35" width="11.88671875" style="4" bestFit="1" customWidth="1"/>
    <col min="36" max="36" width="19.44140625" style="4" bestFit="1" customWidth="1"/>
    <col min="37" max="61" width="0" style="4" hidden="1" customWidth="1"/>
    <col min="62" max="16384" width="9.109375" style="4" hidden="1"/>
  </cols>
  <sheetData>
    <row r="1" spans="1:36" ht="18" x14ac:dyDescent="0.35">
      <c r="A1" s="11" t="s">
        <v>32</v>
      </c>
      <c r="B1" s="13" t="s">
        <v>33</v>
      </c>
      <c r="C1" s="2"/>
      <c r="D1" s="2"/>
      <c r="E1" s="2"/>
      <c r="F1" s="2"/>
      <c r="G1" s="2"/>
      <c r="H1" s="2"/>
      <c r="I1" s="19" t="s">
        <v>2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0" t="s">
        <v>55</v>
      </c>
      <c r="AE1" s="1"/>
      <c r="AF1" s="1"/>
      <c r="AG1" s="1"/>
      <c r="AH1" s="1"/>
      <c r="AI1" s="1"/>
      <c r="AJ1" s="1" t="s">
        <v>10</v>
      </c>
    </row>
    <row r="2" spans="1:36" ht="15.6" x14ac:dyDescent="0.3">
      <c r="A2" s="1"/>
      <c r="B2" s="2"/>
      <c r="C2" s="2"/>
      <c r="D2" s="2"/>
      <c r="E2" s="2"/>
      <c r="F2" s="2"/>
      <c r="G2" s="2"/>
      <c r="H2" s="2"/>
      <c r="I2" s="18"/>
      <c r="J2" s="14"/>
      <c r="K2" s="14"/>
      <c r="L2" s="14"/>
      <c r="M2" s="14"/>
      <c r="N2" s="14"/>
      <c r="O2" s="14"/>
      <c r="P2" s="18"/>
      <c r="Q2" s="14"/>
      <c r="R2" s="14"/>
      <c r="S2" s="14"/>
      <c r="T2" s="14"/>
      <c r="U2" s="14"/>
      <c r="V2" s="18"/>
      <c r="W2" s="18"/>
      <c r="X2" s="18"/>
      <c r="Y2" s="18"/>
      <c r="Z2" s="18"/>
      <c r="AA2" s="18"/>
      <c r="AB2" s="18"/>
      <c r="AC2" s="14"/>
      <c r="AD2" s="11" t="s">
        <v>22</v>
      </c>
      <c r="AE2" s="1"/>
      <c r="AF2" s="1"/>
      <c r="AG2" s="1"/>
      <c r="AH2" s="1"/>
      <c r="AI2" s="1"/>
      <c r="AJ2" s="1"/>
    </row>
    <row r="3" spans="1:36" x14ac:dyDescent="0.3">
      <c r="A3" s="1"/>
      <c r="B3" s="2"/>
      <c r="C3" s="2"/>
      <c r="D3" s="2"/>
      <c r="E3" s="2"/>
      <c r="F3" s="2"/>
      <c r="G3" s="2"/>
      <c r="H3" s="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"/>
      <c r="AE3" s="1"/>
      <c r="AF3" s="1"/>
      <c r="AG3" s="1"/>
      <c r="AH3" s="1"/>
      <c r="AI3" s="1"/>
      <c r="AJ3" s="1"/>
    </row>
    <row r="4" spans="1:36" x14ac:dyDescent="0.3">
      <c r="A4" s="1"/>
      <c r="B4" s="2"/>
      <c r="C4" s="1" t="s">
        <v>34</v>
      </c>
      <c r="D4" s="1"/>
      <c r="E4" s="2" t="s">
        <v>35</v>
      </c>
      <c r="F4" s="2"/>
      <c r="G4" s="1" t="s">
        <v>36</v>
      </c>
      <c r="H4" s="2"/>
      <c r="I4" s="14" t="s">
        <v>38</v>
      </c>
      <c r="J4" s="3" t="s">
        <v>40</v>
      </c>
      <c r="K4" s="3"/>
      <c r="L4" s="14" t="s">
        <v>42</v>
      </c>
      <c r="M4" s="14"/>
      <c r="N4" s="3" t="s">
        <v>45</v>
      </c>
      <c r="O4" s="14" t="s">
        <v>47</v>
      </c>
      <c r="P4" s="3" t="s">
        <v>48</v>
      </c>
      <c r="Q4" s="14" t="s">
        <v>25</v>
      </c>
      <c r="R4" s="14"/>
      <c r="S4" s="14"/>
      <c r="T4" s="14"/>
      <c r="U4" s="14"/>
      <c r="V4" s="3" t="s">
        <v>50</v>
      </c>
      <c r="W4" s="14" t="s">
        <v>51</v>
      </c>
      <c r="X4" s="3" t="s">
        <v>53</v>
      </c>
      <c r="Y4" s="3"/>
      <c r="Z4" s="3"/>
      <c r="AA4" s="3"/>
      <c r="AB4" s="3"/>
      <c r="AC4" s="14"/>
      <c r="AD4" s="1"/>
      <c r="AE4" s="2"/>
      <c r="AF4" s="1"/>
      <c r="AG4" s="2"/>
      <c r="AH4" s="1"/>
      <c r="AI4" s="2"/>
      <c r="AJ4" s="1" t="s">
        <v>16</v>
      </c>
    </row>
    <row r="5" spans="1:36" x14ac:dyDescent="0.3">
      <c r="A5" s="1"/>
      <c r="B5" s="2" t="s">
        <v>23</v>
      </c>
      <c r="C5" s="1" t="s">
        <v>0</v>
      </c>
      <c r="D5" s="1" t="s">
        <v>24</v>
      </c>
      <c r="E5" s="2" t="s">
        <v>0</v>
      </c>
      <c r="F5" s="2" t="s">
        <v>24</v>
      </c>
      <c r="G5" s="1" t="s">
        <v>37</v>
      </c>
      <c r="H5" s="2" t="s">
        <v>1</v>
      </c>
      <c r="I5" s="14" t="s">
        <v>28</v>
      </c>
      <c r="J5" s="3" t="s">
        <v>27</v>
      </c>
      <c r="K5" s="3" t="s">
        <v>29</v>
      </c>
      <c r="L5" s="14" t="s">
        <v>27</v>
      </c>
      <c r="M5" s="14" t="s">
        <v>29</v>
      </c>
      <c r="N5" s="3" t="s">
        <v>28</v>
      </c>
      <c r="O5" s="14" t="s">
        <v>28</v>
      </c>
      <c r="P5" s="3" t="s">
        <v>29</v>
      </c>
      <c r="Q5" s="14" t="s">
        <v>14</v>
      </c>
      <c r="R5" s="14" t="s">
        <v>29</v>
      </c>
      <c r="S5" s="14" t="s">
        <v>13</v>
      </c>
      <c r="T5" s="14" t="s">
        <v>30</v>
      </c>
      <c r="U5" s="14" t="s">
        <v>31</v>
      </c>
      <c r="V5" s="3" t="s">
        <v>28</v>
      </c>
      <c r="W5" s="14" t="s">
        <v>28</v>
      </c>
      <c r="X5" s="3" t="s">
        <v>14</v>
      </c>
      <c r="Y5" s="3" t="s">
        <v>29</v>
      </c>
      <c r="Z5" s="3" t="s">
        <v>13</v>
      </c>
      <c r="AA5" s="3" t="s">
        <v>30</v>
      </c>
      <c r="AB5" s="3" t="s">
        <v>31</v>
      </c>
      <c r="AC5" s="14"/>
      <c r="AD5" s="1" t="s">
        <v>4</v>
      </c>
      <c r="AE5" s="2" t="s">
        <v>5</v>
      </c>
      <c r="AF5" s="1" t="s">
        <v>6</v>
      </c>
      <c r="AG5" s="2" t="s">
        <v>7</v>
      </c>
      <c r="AH5" s="1" t="s">
        <v>8</v>
      </c>
      <c r="AI5" s="2" t="s">
        <v>9</v>
      </c>
      <c r="AJ5" s="1" t="s">
        <v>21</v>
      </c>
    </row>
    <row r="6" spans="1:36" x14ac:dyDescent="0.3">
      <c r="A6" s="4" t="str">
        <f>IF(Inddata!A12="","",Inddata!A12)</f>
        <v/>
      </c>
      <c r="B6" s="4" t="str">
        <f>IF(Inddata!B12="","",Inddata!B12)</f>
        <v/>
      </c>
      <c r="C6" s="4" t="str">
        <f>IF(Inddata!C12="","",Inddata!C12)</f>
        <v/>
      </c>
      <c r="D6" s="4" t="str">
        <f>IF(Inddata!D12="","",Inddata!D12)</f>
        <v/>
      </c>
      <c r="E6" s="4" t="str">
        <f>IF(Inddata!E12="","",Inddata!E12)</f>
        <v/>
      </c>
      <c r="F6" s="4" t="str">
        <f>IF(Inddata!F12="","",Inddata!F12)</f>
        <v/>
      </c>
      <c r="G6" s="20" t="str">
        <f>IF(Inddata!G12=0,"",Inddata!G12)</f>
        <v/>
      </c>
      <c r="H6" s="9" t="str">
        <f>IF(Inddata!H12="","",Inddata!H12)</f>
        <v/>
      </c>
      <c r="I6" s="6" t="str">
        <f>IF('Anvendte oplysninger'!I6="Nej","",IF('Anvendte oplysninger'!L6&lt;10,1.1-'Anvendte oplysninger'!L6*0.01,IF('Anvendte oplysninger'!L6&lt;120,POWER(1.003,'Anvendte oplysninger'!L6)/POWER(1.003,10),1.4)))</f>
        <v/>
      </c>
      <c r="J6" s="6" t="str">
        <f>IF('Anvendte oplysninger'!I6="Nej","",IF('Anvendte oplysninger'!M6&gt;9,1.41,IF('Anvendte oplysninger'!M6&lt;2,0.96+'Anvendte oplysninger'!M6*0.02,POWER(1.05,'Anvendte oplysninger'!M6)/POWER(1.05,2))))</f>
        <v/>
      </c>
      <c r="K6" s="6" t="str">
        <f>IF('Anvendte oplysninger'!I6="Nej","",IF('Anvendte oplysninger'!M6&gt;9,1.15,IF('Anvendte oplysninger'!M6&lt;2,0.98+'Anvendte oplysninger'!M6*0.01,POWER(1.02,'Anvendte oplysninger'!M6)/POWER(1.02,2))))</f>
        <v/>
      </c>
      <c r="L6" s="6" t="str">
        <f>IF('Anvendte oplysninger'!I6="Nej","",IF('Anvendte oplysninger'!N6="Delvis",0.9,IF('Anvendte oplysninger'!N6="Ja",0.75,1)))</f>
        <v/>
      </c>
      <c r="M6" s="6" t="str">
        <f>IF('Anvendte oplysninger'!I6="Nej","",IF('Anvendte oplysninger'!N6="Delvis",0.97,IF('Anvendte oplysninger'!N6="Ja",0.95,1)))</f>
        <v/>
      </c>
      <c r="N6" s="6" t="str">
        <f>IF('Anvendte oplysninger'!I6="Nej","",IF('Anvendte oplysninger'!O6&gt;4.25,1.06,IF('Anvendte oplysninger'!O6&lt;3.75,1.84-'Anvendte oplysninger'!O6*0.24,0.04+'Anvendte oplysninger'!O6*0.24)))</f>
        <v/>
      </c>
      <c r="O6" s="6" t="str">
        <f>IF('Anvendte oplysninger'!I6="Nej","",IF('Anvendte oplysninger'!P6&gt;1.99,0.81,IF('Anvendte oplysninger'!P6&lt;0.2,1.12,1.05-'Anvendte oplysninger'!P6*0.1)))</f>
        <v/>
      </c>
      <c r="P6" s="6" t="str">
        <f>IF('Anvendte oplysninger'!I6="Nej","",IF('Anvendte oplysninger'!Q6&gt;3,0.96,IF('Anvendte oplysninger'!Q6&lt;2,1.12-0.06*'Anvendte oplysninger'!Q6,1.08-0.04*'Anvendte oplysninger'!Q6)))</f>
        <v/>
      </c>
      <c r="Q6" s="6" t="str">
        <f>IF('Anvendte oplysninger'!I6="Nej","",IF('Anvendte oplysninger'!R6="Ja",0.91,1))</f>
        <v/>
      </c>
      <c r="R6" s="6" t="str">
        <f>IF('Anvendte oplysninger'!I6="Nej","",IF('Anvendte oplysninger'!R6="Ja",0.96,1))</f>
        <v/>
      </c>
      <c r="S6" s="6" t="str">
        <f>IF('Anvendte oplysninger'!I6="Nej","",IF('Anvendte oplysninger'!R6="Ja",0.82,1))</f>
        <v/>
      </c>
      <c r="T6" s="6" t="str">
        <f>IF('Anvendte oplysninger'!I6="Nej","",IF('Anvendte oplysninger'!R6="Ja",0.9,1))</f>
        <v/>
      </c>
      <c r="U6" s="6" t="str">
        <f>IF('Anvendte oplysninger'!I6="Nej","",IF('Anvendte oplysninger'!R6="Ja",0.93,1))</f>
        <v/>
      </c>
      <c r="V6" s="6" t="str">
        <f>IF('Anvendte oplysninger'!I6="Nej","",IF('Anvendte oplysninger'!S6="Ja",0.85,1))</f>
        <v/>
      </c>
      <c r="W6" s="6" t="str">
        <f>IF('Anvendte oplysninger'!I6="Nej","",IF('Anvendte oplysninger'!T6&gt;5,1.4,1+0.08*'Anvendte oplysninger'!T6))</f>
        <v/>
      </c>
      <c r="X6" s="6" t="str">
        <f>IF('Anvendte oplysninger'!I6="Nej","",IF('Anvendte oplysninger'!U6=80,1,POWER((80-0.0058*('Anvendte oplysninger'!U6-80)^2+0.2781*('Anvendte oplysninger'!U6-80)-0.2343)/80,1.6)))</f>
        <v/>
      </c>
      <c r="Y6" s="6" t="str">
        <f>IF('Anvendte oplysninger'!I6="Nej","",IF('Anvendte oplysninger'!U6=80,1,POWER((80-0.0058*('Anvendte oplysninger'!U6-80)^2+0.2781*('Anvendte oplysninger'!U6-80)-0.2343)/80,1.5)))</f>
        <v/>
      </c>
      <c r="Z6" s="6" t="str">
        <f>IF('Anvendte oplysninger'!I6="Nej","",IF('Anvendte oplysninger'!U6=80,1,POWER((80-0.0058*('Anvendte oplysninger'!U6-80)^2+0.2781*('Anvendte oplysninger'!U6-80)-0.2343)/80,4.6)))</f>
        <v/>
      </c>
      <c r="AA6" s="6" t="str">
        <f>IF('Anvendte oplysninger'!I6="Nej","",IF('Anvendte oplysninger'!U6=80,1,POWER((80-0.0058*('Anvendte oplysninger'!U6-80)^2+0.2781*('Anvendte oplysninger'!U6-80)-0.2343)/80,3.5)))</f>
        <v/>
      </c>
      <c r="AB6" s="6" t="str">
        <f>IF('Anvendte oplysninger'!I6="Nej","",IF('Anvendte oplysninger'!U6=80,1,POWER((80-0.0058*('Anvendte oplysninger'!U6-80)^2+0.2781*('Anvendte oplysninger'!U6-80)-0.2343)/80,1.4)))</f>
        <v/>
      </c>
      <c r="AC6" s="6"/>
      <c r="AD6" s="7" t="str">
        <f>IF('Anvendte oplysninger'!I6="Nej","",EXP(-10.0958)*POWER(H6,0.8138))</f>
        <v/>
      </c>
      <c r="AE6" s="7" t="str">
        <f>IF('Anvendte oplysninger'!I6="Nej","",EXP(-9.9896)*POWER(H6,0.8381))</f>
        <v/>
      </c>
      <c r="AF6" s="7" t="str">
        <f>IF('Anvendte oplysninger'!I6="Nej","",EXP(-12.5826)*POWER(H6,1.148))</f>
        <v/>
      </c>
      <c r="AG6" s="7" t="str">
        <f>IF('Anvendte oplysninger'!I6="Nej","",EXP(-11.3408)*POWER(H6,0.7373))</f>
        <v/>
      </c>
      <c r="AH6" s="7" t="str">
        <f>IF('Anvendte oplysninger'!I6="Nej","",EXP(-10.8985)*POWER(H6,0.841))</f>
        <v/>
      </c>
      <c r="AI6" s="7" t="str">
        <f>IF('Anvendte oplysninger'!I6="Nej","",EXP(-12.4273)*POWER(H6,1.0197))</f>
        <v/>
      </c>
      <c r="AJ6" s="9" t="str">
        <f>IF('Anvendte oplysninger'!I6="Nej","",SUM(AD6:AE6)*740934+AG6*29492829+AH6*4654307+AI6*608667)</f>
        <v/>
      </c>
    </row>
    <row r="7" spans="1:36" x14ac:dyDescent="0.3">
      <c r="A7" s="4" t="str">
        <f>IF(Inddata!A13="","",Inddata!A13)</f>
        <v/>
      </c>
      <c r="B7" s="4" t="str">
        <f>IF(Inddata!B13="","",Inddata!B13)</f>
        <v/>
      </c>
      <c r="C7" s="4" t="str">
        <f>IF(Inddata!C13="","",Inddata!C13)</f>
        <v/>
      </c>
      <c r="D7" s="4" t="str">
        <f>IF(Inddata!D13="","",Inddata!D13)</f>
        <v/>
      </c>
      <c r="E7" s="4" t="str">
        <f>IF(Inddata!E13="","",Inddata!E13)</f>
        <v/>
      </c>
      <c r="F7" s="4" t="str">
        <f>IF(Inddata!F13="","",Inddata!F13)</f>
        <v/>
      </c>
      <c r="G7" s="20" t="str">
        <f>IF(Inddata!G13=0,"",Inddata!G13)</f>
        <v/>
      </c>
      <c r="H7" s="9" t="str">
        <f>IF(Inddata!H13="","",Inddata!H13)</f>
        <v/>
      </c>
      <c r="I7" s="6" t="str">
        <f>IF('Anvendte oplysninger'!I7="Nej","",IF('Anvendte oplysninger'!L7&lt;10,1.1-'Anvendte oplysninger'!L7*0.01,IF('Anvendte oplysninger'!L7&lt;120,POWER(1.003,'Anvendte oplysninger'!L7)/POWER(1.003,10),1.4)))</f>
        <v/>
      </c>
      <c r="J7" s="6" t="str">
        <f>IF('Anvendte oplysninger'!I7="Nej","",IF('Anvendte oplysninger'!M7&gt;9,1.41,IF('Anvendte oplysninger'!M7&lt;2,0.96+'Anvendte oplysninger'!M7*0.02,POWER(1.05,'Anvendte oplysninger'!M7)/POWER(1.05,2))))</f>
        <v/>
      </c>
      <c r="K7" s="6" t="str">
        <f>IF('Anvendte oplysninger'!I7="Nej","",IF('Anvendte oplysninger'!M7&gt;9,1.15,IF('Anvendte oplysninger'!M7&lt;2,0.98+'Anvendte oplysninger'!M7*0.01,POWER(1.02,'Anvendte oplysninger'!M7)/POWER(1.02,2))))</f>
        <v/>
      </c>
      <c r="L7" s="6" t="str">
        <f>IF('Anvendte oplysninger'!I7="Nej","",IF('Anvendte oplysninger'!N7="Delvis",0.9,IF('Anvendte oplysninger'!N7="Ja",0.75,1)))</f>
        <v/>
      </c>
      <c r="M7" s="6" t="str">
        <f>IF('Anvendte oplysninger'!I7="Nej","",IF('Anvendte oplysninger'!N7="Delvis",0.97,IF('Anvendte oplysninger'!N7="Ja",0.95,1)))</f>
        <v/>
      </c>
      <c r="N7" s="6" t="str">
        <f>IF('Anvendte oplysninger'!I7="Nej","",IF('Anvendte oplysninger'!O7&gt;4.25,1.06,IF('Anvendte oplysninger'!O7&lt;3.75,1.84-'Anvendte oplysninger'!O7*0.24,0.04+'Anvendte oplysninger'!O7*0.24)))</f>
        <v/>
      </c>
      <c r="O7" s="6" t="str">
        <f>IF('Anvendte oplysninger'!I7="Nej","",IF('Anvendte oplysninger'!P7&gt;1.99,0.81,IF('Anvendte oplysninger'!P7&lt;0.2,1.12,1.05-'Anvendte oplysninger'!P7*0.1)))</f>
        <v/>
      </c>
      <c r="P7" s="6" t="str">
        <f>IF('Anvendte oplysninger'!I7="Nej","",IF('Anvendte oplysninger'!Q7&gt;3,0.96,IF('Anvendte oplysninger'!Q7&lt;2,1.12-0.06*'Anvendte oplysninger'!Q7,1.08-0.04*'Anvendte oplysninger'!Q7)))</f>
        <v/>
      </c>
      <c r="Q7" s="6" t="str">
        <f>IF('Anvendte oplysninger'!I7="Nej","",IF('Anvendte oplysninger'!R7="Ja",0.91,1))</f>
        <v/>
      </c>
      <c r="R7" s="6" t="str">
        <f>IF('Anvendte oplysninger'!I7="Nej","",IF('Anvendte oplysninger'!R7="Ja",0.96,1))</f>
        <v/>
      </c>
      <c r="S7" s="6" t="str">
        <f>IF('Anvendte oplysninger'!I7="Nej","",IF('Anvendte oplysninger'!R7="Ja",0.82,1))</f>
        <v/>
      </c>
      <c r="T7" s="6" t="str">
        <f>IF('Anvendte oplysninger'!I7="Nej","",IF('Anvendte oplysninger'!R7="Ja",0.9,1))</f>
        <v/>
      </c>
      <c r="U7" s="6" t="str">
        <f>IF('Anvendte oplysninger'!I7="Nej","",IF('Anvendte oplysninger'!R7="Ja",0.93,1))</f>
        <v/>
      </c>
      <c r="V7" s="6" t="str">
        <f>IF('Anvendte oplysninger'!I7="Nej","",IF('Anvendte oplysninger'!S7="Ja",0.85,1))</f>
        <v/>
      </c>
      <c r="W7" s="6" t="str">
        <f>IF('Anvendte oplysninger'!I7="Nej","",IF('Anvendte oplysninger'!T7&gt;5,1.4,1+0.08*'Anvendte oplysninger'!T7))</f>
        <v/>
      </c>
      <c r="X7" s="6" t="str">
        <f>IF('Anvendte oplysninger'!I7="Nej","",IF('Anvendte oplysninger'!U7=80,1,POWER((80-0.0058*('Anvendte oplysninger'!U7-80)^2+0.2781*('Anvendte oplysninger'!U7-80)-0.2343)/80,1.6)))</f>
        <v/>
      </c>
      <c r="Y7" s="6" t="str">
        <f>IF('Anvendte oplysninger'!I7="Nej","",IF('Anvendte oplysninger'!U7=80,1,POWER((80-0.0058*('Anvendte oplysninger'!U7-80)^2+0.2781*('Anvendte oplysninger'!U7-80)-0.2343)/80,1.5)))</f>
        <v/>
      </c>
      <c r="Z7" s="6" t="str">
        <f>IF('Anvendte oplysninger'!I7="Nej","",IF('Anvendte oplysninger'!U7=80,1,POWER((80-0.0058*('Anvendte oplysninger'!U7-80)^2+0.2781*('Anvendte oplysninger'!U7-80)-0.2343)/80,4.6)))</f>
        <v/>
      </c>
      <c r="AA7" s="6" t="str">
        <f>IF('Anvendte oplysninger'!I7="Nej","",IF('Anvendte oplysninger'!U7=80,1,POWER((80-0.0058*('Anvendte oplysninger'!U7-80)^2+0.2781*('Anvendte oplysninger'!U7-80)-0.2343)/80,3.5)))</f>
        <v/>
      </c>
      <c r="AB7" s="6" t="str">
        <f>IF('Anvendte oplysninger'!I7="Nej","",IF('Anvendte oplysninger'!U7=80,1,POWER((80-0.0058*('Anvendte oplysninger'!U7-80)^2+0.2781*('Anvendte oplysninger'!U7-80)-0.2343)/80,1.4)))</f>
        <v/>
      </c>
      <c r="AC7" s="6"/>
      <c r="AD7" s="7" t="str">
        <f>IF('Anvendte oplysninger'!I7="Nej","",EXP(-10.0958)*POWER(H7,0.8138))</f>
        <v/>
      </c>
      <c r="AE7" s="7" t="str">
        <f>IF('Anvendte oplysninger'!I7="Nej","",EXP(-9.9896)*POWER(H7,0.8381))</f>
        <v/>
      </c>
      <c r="AF7" s="7" t="str">
        <f>IF('Anvendte oplysninger'!I7="Nej","",EXP(-12.5826)*POWER(H7,1.148))</f>
        <v/>
      </c>
      <c r="AG7" s="7" t="str">
        <f>IF('Anvendte oplysninger'!I7="Nej","",EXP(-11.3408)*POWER(H7,0.7373))</f>
        <v/>
      </c>
      <c r="AH7" s="7" t="str">
        <f>IF('Anvendte oplysninger'!I7="Nej","",EXP(-10.8985)*POWER(H7,0.841))</f>
        <v/>
      </c>
      <c r="AI7" s="7" t="str">
        <f>IF('Anvendte oplysninger'!I7="Nej","",EXP(-12.4273)*POWER(H7,1.0197))</f>
        <v/>
      </c>
      <c r="AJ7" s="9" t="str">
        <f>IF('Anvendte oplysninger'!I7="Nej","",SUM(AD7:AE7)*740934+AG7*29492829+AH7*4654307+AI7*608667)</f>
        <v/>
      </c>
    </row>
    <row r="8" spans="1:36" x14ac:dyDescent="0.3">
      <c r="A8" s="4" t="str">
        <f>IF(Inddata!A14="","",Inddata!A14)</f>
        <v/>
      </c>
      <c r="B8" s="4" t="str">
        <f>IF(Inddata!B14="","",Inddata!B14)</f>
        <v/>
      </c>
      <c r="C8" s="4" t="str">
        <f>IF(Inddata!C14="","",Inddata!C14)</f>
        <v/>
      </c>
      <c r="D8" s="4" t="str">
        <f>IF(Inddata!D14="","",Inddata!D14)</f>
        <v/>
      </c>
      <c r="E8" s="4" t="str">
        <f>IF(Inddata!E14="","",Inddata!E14)</f>
        <v/>
      </c>
      <c r="F8" s="4" t="str">
        <f>IF(Inddata!F14="","",Inddata!F14)</f>
        <v/>
      </c>
      <c r="G8" s="20" t="str">
        <f>IF(Inddata!G14=0,"",Inddata!G14)</f>
        <v/>
      </c>
      <c r="H8" s="9" t="str">
        <f>IF(Inddata!H14="","",Inddata!H14)</f>
        <v/>
      </c>
      <c r="I8" s="6" t="str">
        <f>IF('Anvendte oplysninger'!I8="Nej","",IF('Anvendte oplysninger'!L8&lt;10,1.1-'Anvendte oplysninger'!L8*0.01,IF('Anvendte oplysninger'!L8&lt;120,POWER(1.003,'Anvendte oplysninger'!L8)/POWER(1.003,10),1.4)))</f>
        <v/>
      </c>
      <c r="J8" s="6" t="str">
        <f>IF('Anvendte oplysninger'!I8="Nej","",IF('Anvendte oplysninger'!M8&gt;9,1.41,IF('Anvendte oplysninger'!M8&lt;2,0.96+'Anvendte oplysninger'!M8*0.02,POWER(1.05,'Anvendte oplysninger'!M8)/POWER(1.05,2))))</f>
        <v/>
      </c>
      <c r="K8" s="6" t="str">
        <f>IF('Anvendte oplysninger'!I8="Nej","",IF('Anvendte oplysninger'!M8&gt;9,1.15,IF('Anvendte oplysninger'!M8&lt;2,0.98+'Anvendte oplysninger'!M8*0.01,POWER(1.02,'Anvendte oplysninger'!M8)/POWER(1.02,2))))</f>
        <v/>
      </c>
      <c r="L8" s="6" t="str">
        <f>IF('Anvendte oplysninger'!I8="Nej","",IF('Anvendte oplysninger'!N8="Delvis",0.9,IF('Anvendte oplysninger'!N8="Ja",0.75,1)))</f>
        <v/>
      </c>
      <c r="M8" s="6" t="str">
        <f>IF('Anvendte oplysninger'!I8="Nej","",IF('Anvendte oplysninger'!N8="Delvis",0.97,IF('Anvendte oplysninger'!N8="Ja",0.95,1)))</f>
        <v/>
      </c>
      <c r="N8" s="6" t="str">
        <f>IF('Anvendte oplysninger'!I8="Nej","",IF('Anvendte oplysninger'!O8&gt;4.25,1.06,IF('Anvendte oplysninger'!O8&lt;3.75,1.84-'Anvendte oplysninger'!O8*0.24,0.04+'Anvendte oplysninger'!O8*0.24)))</f>
        <v/>
      </c>
      <c r="O8" s="6" t="str">
        <f>IF('Anvendte oplysninger'!I8="Nej","",IF('Anvendte oplysninger'!P8&gt;1.99,0.81,IF('Anvendte oplysninger'!P8&lt;0.2,1.12,1.05-'Anvendte oplysninger'!P8*0.1)))</f>
        <v/>
      </c>
      <c r="P8" s="6" t="str">
        <f>IF('Anvendte oplysninger'!I8="Nej","",IF('Anvendte oplysninger'!Q8&gt;3,0.96,IF('Anvendte oplysninger'!Q8&lt;2,1.12-0.06*'Anvendte oplysninger'!Q8,1.08-0.04*'Anvendte oplysninger'!Q8)))</f>
        <v/>
      </c>
      <c r="Q8" s="6" t="str">
        <f>IF('Anvendte oplysninger'!I8="Nej","",IF('Anvendte oplysninger'!R8="Ja",0.91,1))</f>
        <v/>
      </c>
      <c r="R8" s="6" t="str">
        <f>IF('Anvendte oplysninger'!I8="Nej","",IF('Anvendte oplysninger'!R8="Ja",0.96,1))</f>
        <v/>
      </c>
      <c r="S8" s="6" t="str">
        <f>IF('Anvendte oplysninger'!I8="Nej","",IF('Anvendte oplysninger'!R8="Ja",0.82,1))</f>
        <v/>
      </c>
      <c r="T8" s="6" t="str">
        <f>IF('Anvendte oplysninger'!I8="Nej","",IF('Anvendte oplysninger'!R8="Ja",0.9,1))</f>
        <v/>
      </c>
      <c r="U8" s="6" t="str">
        <f>IF('Anvendte oplysninger'!I8="Nej","",IF('Anvendte oplysninger'!R8="Ja",0.93,1))</f>
        <v/>
      </c>
      <c r="V8" s="6" t="str">
        <f>IF('Anvendte oplysninger'!I8="Nej","",IF('Anvendte oplysninger'!S8="Ja",0.85,1))</f>
        <v/>
      </c>
      <c r="W8" s="6" t="str">
        <f>IF('Anvendte oplysninger'!I8="Nej","",IF('Anvendte oplysninger'!T8&gt;5,1.4,1+0.08*'Anvendte oplysninger'!T8))</f>
        <v/>
      </c>
      <c r="X8" s="6" t="str">
        <f>IF('Anvendte oplysninger'!I8="Nej","",IF('Anvendte oplysninger'!U8=80,1,POWER((80-0.0058*('Anvendte oplysninger'!U8-80)^2+0.2781*('Anvendte oplysninger'!U8-80)-0.2343)/80,1.6)))</f>
        <v/>
      </c>
      <c r="Y8" s="6" t="str">
        <f>IF('Anvendte oplysninger'!I8="Nej","",IF('Anvendte oplysninger'!U8=80,1,POWER((80-0.0058*('Anvendte oplysninger'!U8-80)^2+0.2781*('Anvendte oplysninger'!U8-80)-0.2343)/80,1.5)))</f>
        <v/>
      </c>
      <c r="Z8" s="6" t="str">
        <f>IF('Anvendte oplysninger'!I8="Nej","",IF('Anvendte oplysninger'!U8=80,1,POWER((80-0.0058*('Anvendte oplysninger'!U8-80)^2+0.2781*('Anvendte oplysninger'!U8-80)-0.2343)/80,4.6)))</f>
        <v/>
      </c>
      <c r="AA8" s="6" t="str">
        <f>IF('Anvendte oplysninger'!I8="Nej","",IF('Anvendte oplysninger'!U8=80,1,POWER((80-0.0058*('Anvendte oplysninger'!U8-80)^2+0.2781*('Anvendte oplysninger'!U8-80)-0.2343)/80,3.5)))</f>
        <v/>
      </c>
      <c r="AB8" s="6" t="str">
        <f>IF('Anvendte oplysninger'!I8="Nej","",IF('Anvendte oplysninger'!U8=80,1,POWER((80-0.0058*('Anvendte oplysninger'!U8-80)^2+0.2781*('Anvendte oplysninger'!U8-80)-0.2343)/80,1.4)))</f>
        <v/>
      </c>
      <c r="AC8" s="6"/>
      <c r="AD8" s="7" t="str">
        <f>IF('Anvendte oplysninger'!I8="Nej","",EXP(-10.0958)*POWER(H8,0.8138))</f>
        <v/>
      </c>
      <c r="AE8" s="7" t="str">
        <f>IF('Anvendte oplysninger'!I8="Nej","",EXP(-9.9896)*POWER(H8,0.8381))</f>
        <v/>
      </c>
      <c r="AF8" s="7" t="str">
        <f>IF('Anvendte oplysninger'!I8="Nej","",EXP(-12.5826)*POWER(H8,1.148))</f>
        <v/>
      </c>
      <c r="AG8" s="7" t="str">
        <f>IF('Anvendte oplysninger'!I8="Nej","",EXP(-11.3408)*POWER(H8,0.7373))</f>
        <v/>
      </c>
      <c r="AH8" s="7" t="str">
        <f>IF('Anvendte oplysninger'!I8="Nej","",EXP(-10.8985)*POWER(H8,0.841))</f>
        <v/>
      </c>
      <c r="AI8" s="7" t="str">
        <f>IF('Anvendte oplysninger'!I8="Nej","",EXP(-12.4273)*POWER(H8,1.0197))</f>
        <v/>
      </c>
      <c r="AJ8" s="9" t="str">
        <f>IF('Anvendte oplysninger'!I8="Nej","",SUM(AD8:AE8)*740934+AG8*29492829+AH8*4654307+AI8*608667)</f>
        <v/>
      </c>
    </row>
    <row r="9" spans="1:36" x14ac:dyDescent="0.3">
      <c r="A9" s="4" t="str">
        <f>IF(Inddata!A15="","",Inddata!A15)</f>
        <v/>
      </c>
      <c r="B9" s="4" t="str">
        <f>IF(Inddata!B15="","",Inddata!B15)</f>
        <v/>
      </c>
      <c r="C9" s="4" t="str">
        <f>IF(Inddata!C15="","",Inddata!C15)</f>
        <v/>
      </c>
      <c r="D9" s="4" t="str">
        <f>IF(Inddata!D15="","",Inddata!D15)</f>
        <v/>
      </c>
      <c r="E9" s="4" t="str">
        <f>IF(Inddata!E15="","",Inddata!E15)</f>
        <v/>
      </c>
      <c r="F9" s="4" t="str">
        <f>IF(Inddata!F15="","",Inddata!F15)</f>
        <v/>
      </c>
      <c r="G9" s="20" t="str">
        <f>IF(Inddata!G15=0,"",Inddata!G15)</f>
        <v/>
      </c>
      <c r="H9" s="9" t="str">
        <f>IF(Inddata!H15="","",Inddata!H15)</f>
        <v/>
      </c>
      <c r="I9" s="6" t="str">
        <f>IF('Anvendte oplysninger'!I9="Nej","",IF('Anvendte oplysninger'!L9&lt;10,1.1-'Anvendte oplysninger'!L9*0.01,IF('Anvendte oplysninger'!L9&lt;120,POWER(1.003,'Anvendte oplysninger'!L9)/POWER(1.003,10),1.4)))</f>
        <v/>
      </c>
      <c r="J9" s="6" t="str">
        <f>IF('Anvendte oplysninger'!I9="Nej","",IF('Anvendte oplysninger'!M9&gt;9,1.41,IF('Anvendte oplysninger'!M9&lt;2,0.96+'Anvendte oplysninger'!M9*0.02,POWER(1.05,'Anvendte oplysninger'!M9)/POWER(1.05,2))))</f>
        <v/>
      </c>
      <c r="K9" s="6" t="str">
        <f>IF('Anvendte oplysninger'!I9="Nej","",IF('Anvendte oplysninger'!M9&gt;9,1.15,IF('Anvendte oplysninger'!M9&lt;2,0.98+'Anvendte oplysninger'!M9*0.01,POWER(1.02,'Anvendte oplysninger'!M9)/POWER(1.02,2))))</f>
        <v/>
      </c>
      <c r="L9" s="6" t="str">
        <f>IF('Anvendte oplysninger'!I9="Nej","",IF('Anvendte oplysninger'!N9="Delvis",0.9,IF('Anvendte oplysninger'!N9="Ja",0.75,1)))</f>
        <v/>
      </c>
      <c r="M9" s="6" t="str">
        <f>IF('Anvendte oplysninger'!I9="Nej","",IF('Anvendte oplysninger'!N9="Delvis",0.97,IF('Anvendte oplysninger'!N9="Ja",0.95,1)))</f>
        <v/>
      </c>
      <c r="N9" s="6" t="str">
        <f>IF('Anvendte oplysninger'!I9="Nej","",IF('Anvendte oplysninger'!O9&gt;4.25,1.06,IF('Anvendte oplysninger'!O9&lt;3.75,1.84-'Anvendte oplysninger'!O9*0.24,0.04+'Anvendte oplysninger'!O9*0.24)))</f>
        <v/>
      </c>
      <c r="O9" s="6" t="str">
        <f>IF('Anvendte oplysninger'!I9="Nej","",IF('Anvendte oplysninger'!P9&gt;1.99,0.81,IF('Anvendte oplysninger'!P9&lt;0.2,1.12,1.05-'Anvendte oplysninger'!P9*0.1)))</f>
        <v/>
      </c>
      <c r="P9" s="6" t="str">
        <f>IF('Anvendte oplysninger'!I9="Nej","",IF('Anvendte oplysninger'!Q9&gt;3,0.96,IF('Anvendte oplysninger'!Q9&lt;2,1.12-0.06*'Anvendte oplysninger'!Q9,1.08-0.04*'Anvendte oplysninger'!Q9)))</f>
        <v/>
      </c>
      <c r="Q9" s="6" t="str">
        <f>IF('Anvendte oplysninger'!I9="Nej","",IF('Anvendte oplysninger'!R9="Ja",0.91,1))</f>
        <v/>
      </c>
      <c r="R9" s="6" t="str">
        <f>IF('Anvendte oplysninger'!I9="Nej","",IF('Anvendte oplysninger'!R9="Ja",0.96,1))</f>
        <v/>
      </c>
      <c r="S9" s="6" t="str">
        <f>IF('Anvendte oplysninger'!I9="Nej","",IF('Anvendte oplysninger'!R9="Ja",0.82,1))</f>
        <v/>
      </c>
      <c r="T9" s="6" t="str">
        <f>IF('Anvendte oplysninger'!I9="Nej","",IF('Anvendte oplysninger'!R9="Ja",0.9,1))</f>
        <v/>
      </c>
      <c r="U9" s="6" t="str">
        <f>IF('Anvendte oplysninger'!I9="Nej","",IF('Anvendte oplysninger'!R9="Ja",0.93,1))</f>
        <v/>
      </c>
      <c r="V9" s="6" t="str">
        <f>IF('Anvendte oplysninger'!I9="Nej","",IF('Anvendte oplysninger'!S9="Ja",0.85,1))</f>
        <v/>
      </c>
      <c r="W9" s="6" t="str">
        <f>IF('Anvendte oplysninger'!I9="Nej","",IF('Anvendte oplysninger'!T9&gt;5,1.4,1+0.08*'Anvendte oplysninger'!T9))</f>
        <v/>
      </c>
      <c r="X9" s="6" t="str">
        <f>IF('Anvendte oplysninger'!I9="Nej","",IF('Anvendte oplysninger'!U9=80,1,POWER((80-0.0058*('Anvendte oplysninger'!U9-80)^2+0.2781*('Anvendte oplysninger'!U9-80)-0.2343)/80,1.6)))</f>
        <v/>
      </c>
      <c r="Y9" s="6" t="str">
        <f>IF('Anvendte oplysninger'!I9="Nej","",IF('Anvendte oplysninger'!U9=80,1,POWER((80-0.0058*('Anvendte oplysninger'!U9-80)^2+0.2781*('Anvendte oplysninger'!U9-80)-0.2343)/80,1.5)))</f>
        <v/>
      </c>
      <c r="Z9" s="6" t="str">
        <f>IF('Anvendte oplysninger'!I9="Nej","",IF('Anvendte oplysninger'!U9=80,1,POWER((80-0.0058*('Anvendte oplysninger'!U9-80)^2+0.2781*('Anvendte oplysninger'!U9-80)-0.2343)/80,4.6)))</f>
        <v/>
      </c>
      <c r="AA9" s="6" t="str">
        <f>IF('Anvendte oplysninger'!I9="Nej","",IF('Anvendte oplysninger'!U9=80,1,POWER((80-0.0058*('Anvendte oplysninger'!U9-80)^2+0.2781*('Anvendte oplysninger'!U9-80)-0.2343)/80,3.5)))</f>
        <v/>
      </c>
      <c r="AB9" s="6" t="str">
        <f>IF('Anvendte oplysninger'!I9="Nej","",IF('Anvendte oplysninger'!U9=80,1,POWER((80-0.0058*('Anvendte oplysninger'!U9-80)^2+0.2781*('Anvendte oplysninger'!U9-80)-0.2343)/80,1.4)))</f>
        <v/>
      </c>
      <c r="AC9" s="6"/>
      <c r="AD9" s="7" t="str">
        <f>IF('Anvendte oplysninger'!I9="Nej","",EXP(-10.0958)*POWER(H9,0.8138))</f>
        <v/>
      </c>
      <c r="AE9" s="7" t="str">
        <f>IF('Anvendte oplysninger'!I9="Nej","",EXP(-9.9896)*POWER(H9,0.8381))</f>
        <v/>
      </c>
      <c r="AF9" s="7" t="str">
        <f>IF('Anvendte oplysninger'!I9="Nej","",EXP(-12.5826)*POWER(H9,1.148))</f>
        <v/>
      </c>
      <c r="AG9" s="7" t="str">
        <f>IF('Anvendte oplysninger'!I9="Nej","",EXP(-11.3408)*POWER(H9,0.7373))</f>
        <v/>
      </c>
      <c r="AH9" s="7" t="str">
        <f>IF('Anvendte oplysninger'!I9="Nej","",EXP(-10.8985)*POWER(H9,0.841))</f>
        <v/>
      </c>
      <c r="AI9" s="7" t="str">
        <f>IF('Anvendte oplysninger'!I9="Nej","",EXP(-12.4273)*POWER(H9,1.0197))</f>
        <v/>
      </c>
      <c r="AJ9" s="9" t="str">
        <f>IF('Anvendte oplysninger'!I9="Nej","",SUM(AD9:AE9)*740934+AG9*29492829+AH9*4654307+AI9*608667)</f>
        <v/>
      </c>
    </row>
    <row r="10" spans="1:36" x14ac:dyDescent="0.3">
      <c r="A10" s="4" t="str">
        <f>IF(Inddata!A16="","",Inddata!A16)</f>
        <v/>
      </c>
      <c r="B10" s="4" t="str">
        <f>IF(Inddata!B16="","",Inddata!B16)</f>
        <v/>
      </c>
      <c r="C10" s="4" t="str">
        <f>IF(Inddata!C16="","",Inddata!C16)</f>
        <v/>
      </c>
      <c r="D10" s="4" t="str">
        <f>IF(Inddata!D16="","",Inddata!D16)</f>
        <v/>
      </c>
      <c r="E10" s="4" t="str">
        <f>IF(Inddata!E16="","",Inddata!E16)</f>
        <v/>
      </c>
      <c r="F10" s="4" t="str">
        <f>IF(Inddata!F16="","",Inddata!F16)</f>
        <v/>
      </c>
      <c r="G10" s="20" t="str">
        <f>IF(Inddata!G16=0,"",Inddata!G16)</f>
        <v/>
      </c>
      <c r="H10" s="9" t="str">
        <f>IF(Inddata!H16="","",Inddata!H16)</f>
        <v/>
      </c>
      <c r="I10" s="6" t="str">
        <f>IF('Anvendte oplysninger'!I10="Nej","",IF('Anvendte oplysninger'!L10&lt;10,1.1-'Anvendte oplysninger'!L10*0.01,IF('Anvendte oplysninger'!L10&lt;120,POWER(1.003,'Anvendte oplysninger'!L10)/POWER(1.003,10),1.4)))</f>
        <v/>
      </c>
      <c r="J10" s="6" t="str">
        <f>IF('Anvendte oplysninger'!I10="Nej","",IF('Anvendte oplysninger'!M10&gt;9,1.41,IF('Anvendte oplysninger'!M10&lt;2,0.96+'Anvendte oplysninger'!M10*0.02,POWER(1.05,'Anvendte oplysninger'!M10)/POWER(1.05,2))))</f>
        <v/>
      </c>
      <c r="K10" s="6" t="str">
        <f>IF('Anvendte oplysninger'!I10="Nej","",IF('Anvendte oplysninger'!M10&gt;9,1.15,IF('Anvendte oplysninger'!M10&lt;2,0.98+'Anvendte oplysninger'!M10*0.01,POWER(1.02,'Anvendte oplysninger'!M10)/POWER(1.02,2))))</f>
        <v/>
      </c>
      <c r="L10" s="6" t="str">
        <f>IF('Anvendte oplysninger'!I10="Nej","",IF('Anvendte oplysninger'!N10="Delvis",0.9,IF('Anvendte oplysninger'!N10="Ja",0.75,1)))</f>
        <v/>
      </c>
      <c r="M10" s="6" t="str">
        <f>IF('Anvendte oplysninger'!I10="Nej","",IF('Anvendte oplysninger'!N10="Delvis",0.97,IF('Anvendte oplysninger'!N10="Ja",0.95,1)))</f>
        <v/>
      </c>
      <c r="N10" s="6" t="str">
        <f>IF('Anvendte oplysninger'!I10="Nej","",IF('Anvendte oplysninger'!O10&gt;4.25,1.06,IF('Anvendte oplysninger'!O10&lt;3.75,1.84-'Anvendte oplysninger'!O10*0.24,0.04+'Anvendte oplysninger'!O10*0.24)))</f>
        <v/>
      </c>
      <c r="O10" s="6" t="str">
        <f>IF('Anvendte oplysninger'!I10="Nej","",IF('Anvendte oplysninger'!P10&gt;1.99,0.81,IF('Anvendte oplysninger'!P10&lt;0.2,1.12,1.05-'Anvendte oplysninger'!P10*0.1)))</f>
        <v/>
      </c>
      <c r="P10" s="6" t="str">
        <f>IF('Anvendte oplysninger'!I10="Nej","",IF('Anvendte oplysninger'!Q10&gt;3,0.96,IF('Anvendte oplysninger'!Q10&lt;2,1.12-0.06*'Anvendte oplysninger'!Q10,1.08-0.04*'Anvendte oplysninger'!Q10)))</f>
        <v/>
      </c>
      <c r="Q10" s="6" t="str">
        <f>IF('Anvendte oplysninger'!I10="Nej","",IF('Anvendte oplysninger'!R10="Ja",0.91,1))</f>
        <v/>
      </c>
      <c r="R10" s="6" t="str">
        <f>IF('Anvendte oplysninger'!I10="Nej","",IF('Anvendte oplysninger'!R10="Ja",0.96,1))</f>
        <v/>
      </c>
      <c r="S10" s="6" t="str">
        <f>IF('Anvendte oplysninger'!I10="Nej","",IF('Anvendte oplysninger'!R10="Ja",0.82,1))</f>
        <v/>
      </c>
      <c r="T10" s="6" t="str">
        <f>IF('Anvendte oplysninger'!I10="Nej","",IF('Anvendte oplysninger'!R10="Ja",0.9,1))</f>
        <v/>
      </c>
      <c r="U10" s="6" t="str">
        <f>IF('Anvendte oplysninger'!I10="Nej","",IF('Anvendte oplysninger'!R10="Ja",0.93,1))</f>
        <v/>
      </c>
      <c r="V10" s="6" t="str">
        <f>IF('Anvendte oplysninger'!I10="Nej","",IF('Anvendte oplysninger'!S10="Ja",0.85,1))</f>
        <v/>
      </c>
      <c r="W10" s="6" t="str">
        <f>IF('Anvendte oplysninger'!I10="Nej","",IF('Anvendte oplysninger'!T10&gt;5,1.4,1+0.08*'Anvendte oplysninger'!T10))</f>
        <v/>
      </c>
      <c r="X10" s="6" t="str">
        <f>IF('Anvendte oplysninger'!I10="Nej","",IF('Anvendte oplysninger'!U10=80,1,POWER((80-0.0058*('Anvendte oplysninger'!U10-80)^2+0.2781*('Anvendte oplysninger'!U10-80)-0.2343)/80,1.6)))</f>
        <v/>
      </c>
      <c r="Y10" s="6" t="str">
        <f>IF('Anvendte oplysninger'!I10="Nej","",IF('Anvendte oplysninger'!U10=80,1,POWER((80-0.0058*('Anvendte oplysninger'!U10-80)^2+0.2781*('Anvendte oplysninger'!U10-80)-0.2343)/80,1.5)))</f>
        <v/>
      </c>
      <c r="Z10" s="6" t="str">
        <f>IF('Anvendte oplysninger'!I10="Nej","",IF('Anvendte oplysninger'!U10=80,1,POWER((80-0.0058*('Anvendte oplysninger'!U10-80)^2+0.2781*('Anvendte oplysninger'!U10-80)-0.2343)/80,4.6)))</f>
        <v/>
      </c>
      <c r="AA10" s="6" t="str">
        <f>IF('Anvendte oplysninger'!I10="Nej","",IF('Anvendte oplysninger'!U10=80,1,POWER((80-0.0058*('Anvendte oplysninger'!U10-80)^2+0.2781*('Anvendte oplysninger'!U10-80)-0.2343)/80,3.5)))</f>
        <v/>
      </c>
      <c r="AB10" s="6" t="str">
        <f>IF('Anvendte oplysninger'!I10="Nej","",IF('Anvendte oplysninger'!U10=80,1,POWER((80-0.0058*('Anvendte oplysninger'!U10-80)^2+0.2781*('Anvendte oplysninger'!U10-80)-0.2343)/80,1.4)))</f>
        <v/>
      </c>
      <c r="AC10" s="6"/>
      <c r="AD10" s="7" t="str">
        <f>IF('Anvendte oplysninger'!I10="Nej","",EXP(-10.0958)*POWER(H10,0.8138))</f>
        <v/>
      </c>
      <c r="AE10" s="7" t="str">
        <f>IF('Anvendte oplysninger'!I10="Nej","",EXP(-9.9896)*POWER(H10,0.8381))</f>
        <v/>
      </c>
      <c r="AF10" s="7" t="str">
        <f>IF('Anvendte oplysninger'!I10="Nej","",EXP(-12.5826)*POWER(H10,1.148))</f>
        <v/>
      </c>
      <c r="AG10" s="7" t="str">
        <f>IF('Anvendte oplysninger'!I10="Nej","",EXP(-11.3408)*POWER(H10,0.7373))</f>
        <v/>
      </c>
      <c r="AH10" s="7" t="str">
        <f>IF('Anvendte oplysninger'!I10="Nej","",EXP(-10.8985)*POWER(H10,0.841))</f>
        <v/>
      </c>
      <c r="AI10" s="7" t="str">
        <f>IF('Anvendte oplysninger'!I10="Nej","",EXP(-12.4273)*POWER(H10,1.0197))</f>
        <v/>
      </c>
      <c r="AJ10" s="9" t="str">
        <f>IF('Anvendte oplysninger'!I10="Nej","",SUM(AD10:AE10)*740934+AG10*29492829+AH10*4654307+AI10*608667)</f>
        <v/>
      </c>
    </row>
    <row r="11" spans="1:36" x14ac:dyDescent="0.3">
      <c r="A11" s="4" t="str">
        <f>IF(Inddata!A17="","",Inddata!A17)</f>
        <v/>
      </c>
      <c r="B11" s="4" t="str">
        <f>IF(Inddata!B17="","",Inddata!B17)</f>
        <v/>
      </c>
      <c r="C11" s="4" t="str">
        <f>IF(Inddata!C17="","",Inddata!C17)</f>
        <v/>
      </c>
      <c r="D11" s="4" t="str">
        <f>IF(Inddata!D17="","",Inddata!D17)</f>
        <v/>
      </c>
      <c r="E11" s="4" t="str">
        <f>IF(Inddata!E17="","",Inddata!E17)</f>
        <v/>
      </c>
      <c r="F11" s="4" t="str">
        <f>IF(Inddata!F17="","",Inddata!F17)</f>
        <v/>
      </c>
      <c r="G11" s="20" t="str">
        <f>IF(Inddata!G17=0,"",Inddata!G17)</f>
        <v/>
      </c>
      <c r="H11" s="9" t="str">
        <f>IF(Inddata!H17="","",Inddata!H17)</f>
        <v/>
      </c>
      <c r="I11" s="6" t="str">
        <f>IF('Anvendte oplysninger'!I11="Nej","",IF('Anvendte oplysninger'!L11&lt;10,1.1-'Anvendte oplysninger'!L11*0.01,IF('Anvendte oplysninger'!L11&lt;120,POWER(1.003,'Anvendte oplysninger'!L11)/POWER(1.003,10),1.4)))</f>
        <v/>
      </c>
      <c r="J11" s="6" t="str">
        <f>IF('Anvendte oplysninger'!I11="Nej","",IF('Anvendte oplysninger'!M11&gt;9,1.41,IF('Anvendte oplysninger'!M11&lt;2,0.96+'Anvendte oplysninger'!M11*0.02,POWER(1.05,'Anvendte oplysninger'!M11)/POWER(1.05,2))))</f>
        <v/>
      </c>
      <c r="K11" s="6" t="str">
        <f>IF('Anvendte oplysninger'!I11="Nej","",IF('Anvendte oplysninger'!M11&gt;9,1.15,IF('Anvendte oplysninger'!M11&lt;2,0.98+'Anvendte oplysninger'!M11*0.01,POWER(1.02,'Anvendte oplysninger'!M11)/POWER(1.02,2))))</f>
        <v/>
      </c>
      <c r="L11" s="6" t="str">
        <f>IF('Anvendte oplysninger'!I11="Nej","",IF('Anvendte oplysninger'!N11="Delvis",0.9,IF('Anvendte oplysninger'!N11="Ja",0.75,1)))</f>
        <v/>
      </c>
      <c r="M11" s="6" t="str">
        <f>IF('Anvendte oplysninger'!I11="Nej","",IF('Anvendte oplysninger'!N11="Delvis",0.97,IF('Anvendte oplysninger'!N11="Ja",0.95,1)))</f>
        <v/>
      </c>
      <c r="N11" s="6" t="str">
        <f>IF('Anvendte oplysninger'!I11="Nej","",IF('Anvendte oplysninger'!O11&gt;4.25,1.06,IF('Anvendte oplysninger'!O11&lt;3.75,1.84-'Anvendte oplysninger'!O11*0.24,0.04+'Anvendte oplysninger'!O11*0.24)))</f>
        <v/>
      </c>
      <c r="O11" s="6" t="str">
        <f>IF('Anvendte oplysninger'!I11="Nej","",IF('Anvendte oplysninger'!P11&gt;1.99,0.81,IF('Anvendte oplysninger'!P11&lt;0.2,1.12,1.05-'Anvendte oplysninger'!P11*0.1)))</f>
        <v/>
      </c>
      <c r="P11" s="6" t="str">
        <f>IF('Anvendte oplysninger'!I11="Nej","",IF('Anvendte oplysninger'!Q11&gt;3,0.96,IF('Anvendte oplysninger'!Q11&lt;2,1.12-0.06*'Anvendte oplysninger'!Q11,1.08-0.04*'Anvendte oplysninger'!Q11)))</f>
        <v/>
      </c>
      <c r="Q11" s="6" t="str">
        <f>IF('Anvendte oplysninger'!I11="Nej","",IF('Anvendte oplysninger'!R11="Ja",0.91,1))</f>
        <v/>
      </c>
      <c r="R11" s="6" t="str">
        <f>IF('Anvendte oplysninger'!I11="Nej","",IF('Anvendte oplysninger'!R11="Ja",0.96,1))</f>
        <v/>
      </c>
      <c r="S11" s="6" t="str">
        <f>IF('Anvendte oplysninger'!I11="Nej","",IF('Anvendte oplysninger'!R11="Ja",0.82,1))</f>
        <v/>
      </c>
      <c r="T11" s="6" t="str">
        <f>IF('Anvendte oplysninger'!I11="Nej","",IF('Anvendte oplysninger'!R11="Ja",0.9,1))</f>
        <v/>
      </c>
      <c r="U11" s="6" t="str">
        <f>IF('Anvendte oplysninger'!I11="Nej","",IF('Anvendte oplysninger'!R11="Ja",0.93,1))</f>
        <v/>
      </c>
      <c r="V11" s="6" t="str">
        <f>IF('Anvendte oplysninger'!I11="Nej","",IF('Anvendte oplysninger'!S11="Ja",0.85,1))</f>
        <v/>
      </c>
      <c r="W11" s="6" t="str">
        <f>IF('Anvendte oplysninger'!I11="Nej","",IF('Anvendte oplysninger'!T11&gt;5,1.4,1+0.08*'Anvendte oplysninger'!T11))</f>
        <v/>
      </c>
      <c r="X11" s="6" t="str">
        <f>IF('Anvendte oplysninger'!I11="Nej","",IF('Anvendte oplysninger'!U11=80,1,POWER((80-0.0058*('Anvendte oplysninger'!U11-80)^2+0.2781*('Anvendte oplysninger'!U11-80)-0.2343)/80,1.6)))</f>
        <v/>
      </c>
      <c r="Y11" s="6" t="str">
        <f>IF('Anvendte oplysninger'!I11="Nej","",IF('Anvendte oplysninger'!U11=80,1,POWER((80-0.0058*('Anvendte oplysninger'!U11-80)^2+0.2781*('Anvendte oplysninger'!U11-80)-0.2343)/80,1.5)))</f>
        <v/>
      </c>
      <c r="Z11" s="6" t="str">
        <f>IF('Anvendte oplysninger'!I11="Nej","",IF('Anvendte oplysninger'!U11=80,1,POWER((80-0.0058*('Anvendte oplysninger'!U11-80)^2+0.2781*('Anvendte oplysninger'!U11-80)-0.2343)/80,4.6)))</f>
        <v/>
      </c>
      <c r="AA11" s="6" t="str">
        <f>IF('Anvendte oplysninger'!I11="Nej","",IF('Anvendte oplysninger'!U11=80,1,POWER((80-0.0058*('Anvendte oplysninger'!U11-80)^2+0.2781*('Anvendte oplysninger'!U11-80)-0.2343)/80,3.5)))</f>
        <v/>
      </c>
      <c r="AB11" s="6" t="str">
        <f>IF('Anvendte oplysninger'!I11="Nej","",IF('Anvendte oplysninger'!U11=80,1,POWER((80-0.0058*('Anvendte oplysninger'!U11-80)^2+0.2781*('Anvendte oplysninger'!U11-80)-0.2343)/80,1.4)))</f>
        <v/>
      </c>
      <c r="AC11" s="6"/>
      <c r="AD11" s="7" t="str">
        <f>IF('Anvendte oplysninger'!I11="Nej","",EXP(-10.0958)*POWER(H11,0.8138))</f>
        <v/>
      </c>
      <c r="AE11" s="7" t="str">
        <f>IF('Anvendte oplysninger'!I11="Nej","",EXP(-9.9896)*POWER(H11,0.8381))</f>
        <v/>
      </c>
      <c r="AF11" s="7" t="str">
        <f>IF('Anvendte oplysninger'!I11="Nej","",EXP(-12.5826)*POWER(H11,1.148))</f>
        <v/>
      </c>
      <c r="AG11" s="7" t="str">
        <f>IF('Anvendte oplysninger'!I11="Nej","",EXP(-11.3408)*POWER(H11,0.7373))</f>
        <v/>
      </c>
      <c r="AH11" s="7" t="str">
        <f>IF('Anvendte oplysninger'!I11="Nej","",EXP(-10.8985)*POWER(H11,0.841))</f>
        <v/>
      </c>
      <c r="AI11" s="7" t="str">
        <f>IF('Anvendte oplysninger'!I11="Nej","",EXP(-12.4273)*POWER(H11,1.0197))</f>
        <v/>
      </c>
      <c r="AJ11" s="9" t="str">
        <f>IF('Anvendte oplysninger'!I11="Nej","",SUM(AD11:AE11)*740934+AG11*29492829+AH11*4654307+AI11*608667)</f>
        <v/>
      </c>
    </row>
    <row r="12" spans="1:36" x14ac:dyDescent="0.3">
      <c r="A12" s="4" t="str">
        <f>IF(Inddata!A18="","",Inddata!A18)</f>
        <v/>
      </c>
      <c r="B12" s="4" t="str">
        <f>IF(Inddata!B18="","",Inddata!B18)</f>
        <v/>
      </c>
      <c r="C12" s="4" t="str">
        <f>IF(Inddata!C18="","",Inddata!C18)</f>
        <v/>
      </c>
      <c r="D12" s="4" t="str">
        <f>IF(Inddata!D18="","",Inddata!D18)</f>
        <v/>
      </c>
      <c r="E12" s="4" t="str">
        <f>IF(Inddata!E18="","",Inddata!E18)</f>
        <v/>
      </c>
      <c r="F12" s="4" t="str">
        <f>IF(Inddata!F18="","",Inddata!F18)</f>
        <v/>
      </c>
      <c r="G12" s="20" t="str">
        <f>IF(Inddata!G18=0,"",Inddata!G18)</f>
        <v/>
      </c>
      <c r="H12" s="9" t="str">
        <f>IF(Inddata!H18="","",Inddata!H18)</f>
        <v/>
      </c>
      <c r="I12" s="6" t="str">
        <f>IF('Anvendte oplysninger'!I12="Nej","",IF('Anvendte oplysninger'!L12&lt;10,1.1-'Anvendte oplysninger'!L12*0.01,IF('Anvendte oplysninger'!L12&lt;120,POWER(1.003,'Anvendte oplysninger'!L12)/POWER(1.003,10),1.4)))</f>
        <v/>
      </c>
      <c r="J12" s="6" t="str">
        <f>IF('Anvendte oplysninger'!I12="Nej","",IF('Anvendte oplysninger'!M12&gt;9,1.41,IF('Anvendte oplysninger'!M12&lt;2,0.96+'Anvendte oplysninger'!M12*0.02,POWER(1.05,'Anvendte oplysninger'!M12)/POWER(1.05,2))))</f>
        <v/>
      </c>
      <c r="K12" s="6" t="str">
        <f>IF('Anvendte oplysninger'!I12="Nej","",IF('Anvendte oplysninger'!M12&gt;9,1.15,IF('Anvendte oplysninger'!M12&lt;2,0.98+'Anvendte oplysninger'!M12*0.01,POWER(1.02,'Anvendte oplysninger'!M12)/POWER(1.02,2))))</f>
        <v/>
      </c>
      <c r="L12" s="6" t="str">
        <f>IF('Anvendte oplysninger'!I12="Nej","",IF('Anvendte oplysninger'!N12="Delvis",0.9,IF('Anvendte oplysninger'!N12="Ja",0.75,1)))</f>
        <v/>
      </c>
      <c r="M12" s="6" t="str">
        <f>IF('Anvendte oplysninger'!I12="Nej","",IF('Anvendte oplysninger'!N12="Delvis",0.97,IF('Anvendte oplysninger'!N12="Ja",0.95,1)))</f>
        <v/>
      </c>
      <c r="N12" s="6" t="str">
        <f>IF('Anvendte oplysninger'!I12="Nej","",IF('Anvendte oplysninger'!O12&gt;4.25,1.06,IF('Anvendte oplysninger'!O12&lt;3.75,1.84-'Anvendte oplysninger'!O12*0.24,0.04+'Anvendte oplysninger'!O12*0.24)))</f>
        <v/>
      </c>
      <c r="O12" s="6" t="str">
        <f>IF('Anvendte oplysninger'!I12="Nej","",IF('Anvendte oplysninger'!P12&gt;1.99,0.81,IF('Anvendte oplysninger'!P12&lt;0.2,1.12,1.05-'Anvendte oplysninger'!P12*0.1)))</f>
        <v/>
      </c>
      <c r="P12" s="6" t="str">
        <f>IF('Anvendte oplysninger'!I12="Nej","",IF('Anvendte oplysninger'!Q12&gt;3,0.96,IF('Anvendte oplysninger'!Q12&lt;2,1.12-0.06*'Anvendte oplysninger'!Q12,1.08-0.04*'Anvendte oplysninger'!Q12)))</f>
        <v/>
      </c>
      <c r="Q12" s="6" t="str">
        <f>IF('Anvendte oplysninger'!I12="Nej","",IF('Anvendte oplysninger'!R12="Ja",0.91,1))</f>
        <v/>
      </c>
      <c r="R12" s="6" t="str">
        <f>IF('Anvendte oplysninger'!I12="Nej","",IF('Anvendte oplysninger'!R12="Ja",0.96,1))</f>
        <v/>
      </c>
      <c r="S12" s="6" t="str">
        <f>IF('Anvendte oplysninger'!I12="Nej","",IF('Anvendte oplysninger'!R12="Ja",0.82,1))</f>
        <v/>
      </c>
      <c r="T12" s="6" t="str">
        <f>IF('Anvendte oplysninger'!I12="Nej","",IF('Anvendte oplysninger'!R12="Ja",0.9,1))</f>
        <v/>
      </c>
      <c r="U12" s="6" t="str">
        <f>IF('Anvendte oplysninger'!I12="Nej","",IF('Anvendte oplysninger'!R12="Ja",0.93,1))</f>
        <v/>
      </c>
      <c r="V12" s="6" t="str">
        <f>IF('Anvendte oplysninger'!I12="Nej","",IF('Anvendte oplysninger'!S12="Ja",0.85,1))</f>
        <v/>
      </c>
      <c r="W12" s="6" t="str">
        <f>IF('Anvendte oplysninger'!I12="Nej","",IF('Anvendte oplysninger'!T12&gt;5,1.4,1+0.08*'Anvendte oplysninger'!T12))</f>
        <v/>
      </c>
      <c r="X12" s="6" t="str">
        <f>IF('Anvendte oplysninger'!I12="Nej","",IF('Anvendte oplysninger'!U12=80,1,POWER((80-0.0058*('Anvendte oplysninger'!U12-80)^2+0.2781*('Anvendte oplysninger'!U12-80)-0.2343)/80,1.6)))</f>
        <v/>
      </c>
      <c r="Y12" s="6" t="str">
        <f>IF('Anvendte oplysninger'!I12="Nej","",IF('Anvendte oplysninger'!U12=80,1,POWER((80-0.0058*('Anvendte oplysninger'!U12-80)^2+0.2781*('Anvendte oplysninger'!U12-80)-0.2343)/80,1.5)))</f>
        <v/>
      </c>
      <c r="Z12" s="6" t="str">
        <f>IF('Anvendte oplysninger'!I12="Nej","",IF('Anvendte oplysninger'!U12=80,1,POWER((80-0.0058*('Anvendte oplysninger'!U12-80)^2+0.2781*('Anvendte oplysninger'!U12-80)-0.2343)/80,4.6)))</f>
        <v/>
      </c>
      <c r="AA12" s="6" t="str">
        <f>IF('Anvendte oplysninger'!I12="Nej","",IF('Anvendte oplysninger'!U12=80,1,POWER((80-0.0058*('Anvendte oplysninger'!U12-80)^2+0.2781*('Anvendte oplysninger'!U12-80)-0.2343)/80,3.5)))</f>
        <v/>
      </c>
      <c r="AB12" s="6" t="str">
        <f>IF('Anvendte oplysninger'!I12="Nej","",IF('Anvendte oplysninger'!U12=80,1,POWER((80-0.0058*('Anvendte oplysninger'!U12-80)^2+0.2781*('Anvendte oplysninger'!U12-80)-0.2343)/80,1.4)))</f>
        <v/>
      </c>
      <c r="AC12" s="6"/>
      <c r="AD12" s="7" t="str">
        <f>IF('Anvendte oplysninger'!I12="Nej","",EXP(-10.0958)*POWER(H12,0.8138))</f>
        <v/>
      </c>
      <c r="AE12" s="7" t="str">
        <f>IF('Anvendte oplysninger'!I12="Nej","",EXP(-9.9896)*POWER(H12,0.8381))</f>
        <v/>
      </c>
      <c r="AF12" s="7" t="str">
        <f>IF('Anvendte oplysninger'!I12="Nej","",EXP(-12.5826)*POWER(H12,1.148))</f>
        <v/>
      </c>
      <c r="AG12" s="7" t="str">
        <f>IF('Anvendte oplysninger'!I12="Nej","",EXP(-11.3408)*POWER(H12,0.7373))</f>
        <v/>
      </c>
      <c r="AH12" s="7" t="str">
        <f>IF('Anvendte oplysninger'!I12="Nej","",EXP(-10.8985)*POWER(H12,0.841))</f>
        <v/>
      </c>
      <c r="AI12" s="7" t="str">
        <f>IF('Anvendte oplysninger'!I12="Nej","",EXP(-12.4273)*POWER(H12,1.0197))</f>
        <v/>
      </c>
      <c r="AJ12" s="9" t="str">
        <f>IF('Anvendte oplysninger'!I12="Nej","",SUM(AD12:AE12)*740934+AG12*29492829+AH12*4654307+AI12*608667)</f>
        <v/>
      </c>
    </row>
    <row r="13" spans="1:36" x14ac:dyDescent="0.3">
      <c r="A13" s="4" t="str">
        <f>IF(Inddata!A19="","",Inddata!A19)</f>
        <v/>
      </c>
      <c r="B13" s="4" t="str">
        <f>IF(Inddata!B19="","",Inddata!B19)</f>
        <v/>
      </c>
      <c r="C13" s="4" t="str">
        <f>IF(Inddata!C19="","",Inddata!C19)</f>
        <v/>
      </c>
      <c r="D13" s="4" t="str">
        <f>IF(Inddata!D19="","",Inddata!D19)</f>
        <v/>
      </c>
      <c r="E13" s="4" t="str">
        <f>IF(Inddata!E19="","",Inddata!E19)</f>
        <v/>
      </c>
      <c r="F13" s="4" t="str">
        <f>IF(Inddata!F19="","",Inddata!F19)</f>
        <v/>
      </c>
      <c r="G13" s="20" t="str">
        <f>IF(Inddata!G19=0,"",Inddata!G19)</f>
        <v/>
      </c>
      <c r="H13" s="9" t="str">
        <f>IF(Inddata!H19="","",Inddata!H19)</f>
        <v/>
      </c>
      <c r="I13" s="6" t="str">
        <f>IF('Anvendte oplysninger'!I13="Nej","",IF('Anvendte oplysninger'!L13&lt;10,1.1-'Anvendte oplysninger'!L13*0.01,IF('Anvendte oplysninger'!L13&lt;120,POWER(1.003,'Anvendte oplysninger'!L13)/POWER(1.003,10),1.4)))</f>
        <v/>
      </c>
      <c r="J13" s="6" t="str">
        <f>IF('Anvendte oplysninger'!I13="Nej","",IF('Anvendte oplysninger'!M13&gt;9,1.41,IF('Anvendte oplysninger'!M13&lt;2,0.96+'Anvendte oplysninger'!M13*0.02,POWER(1.05,'Anvendte oplysninger'!M13)/POWER(1.05,2))))</f>
        <v/>
      </c>
      <c r="K13" s="6" t="str">
        <f>IF('Anvendte oplysninger'!I13="Nej","",IF('Anvendte oplysninger'!M13&gt;9,1.15,IF('Anvendte oplysninger'!M13&lt;2,0.98+'Anvendte oplysninger'!M13*0.01,POWER(1.02,'Anvendte oplysninger'!M13)/POWER(1.02,2))))</f>
        <v/>
      </c>
      <c r="L13" s="6" t="str">
        <f>IF('Anvendte oplysninger'!I13="Nej","",IF('Anvendte oplysninger'!N13="Delvis",0.9,IF('Anvendte oplysninger'!N13="Ja",0.75,1)))</f>
        <v/>
      </c>
      <c r="M13" s="6" t="str">
        <f>IF('Anvendte oplysninger'!I13="Nej","",IF('Anvendte oplysninger'!N13="Delvis",0.97,IF('Anvendte oplysninger'!N13="Ja",0.95,1)))</f>
        <v/>
      </c>
      <c r="N13" s="6" t="str">
        <f>IF('Anvendte oplysninger'!I13="Nej","",IF('Anvendte oplysninger'!O13&gt;4.25,1.06,IF('Anvendte oplysninger'!O13&lt;3.75,1.84-'Anvendte oplysninger'!O13*0.24,0.04+'Anvendte oplysninger'!O13*0.24)))</f>
        <v/>
      </c>
      <c r="O13" s="6" t="str">
        <f>IF('Anvendte oplysninger'!I13="Nej","",IF('Anvendte oplysninger'!P13&gt;1.99,0.81,IF('Anvendte oplysninger'!P13&lt;0.2,1.12,1.05-'Anvendte oplysninger'!P13*0.1)))</f>
        <v/>
      </c>
      <c r="P13" s="6" t="str">
        <f>IF('Anvendte oplysninger'!I13="Nej","",IF('Anvendte oplysninger'!Q13&gt;3,0.96,IF('Anvendte oplysninger'!Q13&lt;2,1.12-0.06*'Anvendte oplysninger'!Q13,1.08-0.04*'Anvendte oplysninger'!Q13)))</f>
        <v/>
      </c>
      <c r="Q13" s="6" t="str">
        <f>IF('Anvendte oplysninger'!I13="Nej","",IF('Anvendte oplysninger'!R13="Ja",0.91,1))</f>
        <v/>
      </c>
      <c r="R13" s="6" t="str">
        <f>IF('Anvendte oplysninger'!I13="Nej","",IF('Anvendte oplysninger'!R13="Ja",0.96,1))</f>
        <v/>
      </c>
      <c r="S13" s="6" t="str">
        <f>IF('Anvendte oplysninger'!I13="Nej","",IF('Anvendte oplysninger'!R13="Ja",0.82,1))</f>
        <v/>
      </c>
      <c r="T13" s="6" t="str">
        <f>IF('Anvendte oplysninger'!I13="Nej","",IF('Anvendte oplysninger'!R13="Ja",0.9,1))</f>
        <v/>
      </c>
      <c r="U13" s="6" t="str">
        <f>IF('Anvendte oplysninger'!I13="Nej","",IF('Anvendte oplysninger'!R13="Ja",0.93,1))</f>
        <v/>
      </c>
      <c r="V13" s="6" t="str">
        <f>IF('Anvendte oplysninger'!I13="Nej","",IF('Anvendte oplysninger'!S13="Ja",0.85,1))</f>
        <v/>
      </c>
      <c r="W13" s="6" t="str">
        <f>IF('Anvendte oplysninger'!I13="Nej","",IF('Anvendte oplysninger'!T13&gt;5,1.4,1+0.08*'Anvendte oplysninger'!T13))</f>
        <v/>
      </c>
      <c r="X13" s="6" t="str">
        <f>IF('Anvendte oplysninger'!I13="Nej","",IF('Anvendte oplysninger'!U13=80,1,POWER((80-0.0058*('Anvendte oplysninger'!U13-80)^2+0.2781*('Anvendte oplysninger'!U13-80)-0.2343)/80,1.6)))</f>
        <v/>
      </c>
      <c r="Y13" s="6" t="str">
        <f>IF('Anvendte oplysninger'!I13="Nej","",IF('Anvendte oplysninger'!U13=80,1,POWER((80-0.0058*('Anvendte oplysninger'!U13-80)^2+0.2781*('Anvendte oplysninger'!U13-80)-0.2343)/80,1.5)))</f>
        <v/>
      </c>
      <c r="Z13" s="6" t="str">
        <f>IF('Anvendte oplysninger'!I13="Nej","",IF('Anvendte oplysninger'!U13=80,1,POWER((80-0.0058*('Anvendte oplysninger'!U13-80)^2+0.2781*('Anvendte oplysninger'!U13-80)-0.2343)/80,4.6)))</f>
        <v/>
      </c>
      <c r="AA13" s="6" t="str">
        <f>IF('Anvendte oplysninger'!I13="Nej","",IF('Anvendte oplysninger'!U13=80,1,POWER((80-0.0058*('Anvendte oplysninger'!U13-80)^2+0.2781*('Anvendte oplysninger'!U13-80)-0.2343)/80,3.5)))</f>
        <v/>
      </c>
      <c r="AB13" s="6" t="str">
        <f>IF('Anvendte oplysninger'!I13="Nej","",IF('Anvendte oplysninger'!U13=80,1,POWER((80-0.0058*('Anvendte oplysninger'!U13-80)^2+0.2781*('Anvendte oplysninger'!U13-80)-0.2343)/80,1.4)))</f>
        <v/>
      </c>
      <c r="AC13" s="6"/>
      <c r="AD13" s="7" t="str">
        <f>IF('Anvendte oplysninger'!I13="Nej","",EXP(-10.0958)*POWER(H13,0.8138))</f>
        <v/>
      </c>
      <c r="AE13" s="7" t="str">
        <f>IF('Anvendte oplysninger'!I13="Nej","",EXP(-9.9896)*POWER(H13,0.8381))</f>
        <v/>
      </c>
      <c r="AF13" s="7" t="str">
        <f>IF('Anvendte oplysninger'!I13="Nej","",EXP(-12.5826)*POWER(H13,1.148))</f>
        <v/>
      </c>
      <c r="AG13" s="7" t="str">
        <f>IF('Anvendte oplysninger'!I13="Nej","",EXP(-11.3408)*POWER(H13,0.7373))</f>
        <v/>
      </c>
      <c r="AH13" s="7" t="str">
        <f>IF('Anvendte oplysninger'!I13="Nej","",EXP(-10.8985)*POWER(H13,0.841))</f>
        <v/>
      </c>
      <c r="AI13" s="7" t="str">
        <f>IF('Anvendte oplysninger'!I13="Nej","",EXP(-12.4273)*POWER(H13,1.0197))</f>
        <v/>
      </c>
      <c r="AJ13" s="9" t="str">
        <f>IF('Anvendte oplysninger'!I13="Nej","",SUM(AD13:AE13)*740934+AG13*29492829+AH13*4654307+AI13*608667)</f>
        <v/>
      </c>
    </row>
    <row r="14" spans="1:36" x14ac:dyDescent="0.3">
      <c r="A14" s="4" t="str">
        <f>IF(Inddata!A20="","",Inddata!A20)</f>
        <v/>
      </c>
      <c r="B14" s="4" t="str">
        <f>IF(Inddata!B20="","",Inddata!B20)</f>
        <v/>
      </c>
      <c r="C14" s="4" t="str">
        <f>IF(Inddata!C20="","",Inddata!C20)</f>
        <v/>
      </c>
      <c r="D14" s="4" t="str">
        <f>IF(Inddata!D20="","",Inddata!D20)</f>
        <v/>
      </c>
      <c r="E14" s="4" t="str">
        <f>IF(Inddata!E20="","",Inddata!E20)</f>
        <v/>
      </c>
      <c r="F14" s="4" t="str">
        <f>IF(Inddata!F20="","",Inddata!F20)</f>
        <v/>
      </c>
      <c r="G14" s="20" t="str">
        <f>IF(Inddata!G20=0,"",Inddata!G20)</f>
        <v/>
      </c>
      <c r="H14" s="9" t="str">
        <f>IF(Inddata!H20="","",Inddata!H20)</f>
        <v/>
      </c>
      <c r="I14" s="6" t="str">
        <f>IF('Anvendte oplysninger'!I14="Nej","",IF('Anvendte oplysninger'!L14&lt;10,1.1-'Anvendte oplysninger'!L14*0.01,IF('Anvendte oplysninger'!L14&lt;120,POWER(1.003,'Anvendte oplysninger'!L14)/POWER(1.003,10),1.4)))</f>
        <v/>
      </c>
      <c r="J14" s="6" t="str">
        <f>IF('Anvendte oplysninger'!I14="Nej","",IF('Anvendte oplysninger'!M14&gt;9,1.41,IF('Anvendte oplysninger'!M14&lt;2,0.96+'Anvendte oplysninger'!M14*0.02,POWER(1.05,'Anvendte oplysninger'!M14)/POWER(1.05,2))))</f>
        <v/>
      </c>
      <c r="K14" s="6" t="str">
        <f>IF('Anvendte oplysninger'!I14="Nej","",IF('Anvendte oplysninger'!M14&gt;9,1.15,IF('Anvendte oplysninger'!M14&lt;2,0.98+'Anvendte oplysninger'!M14*0.01,POWER(1.02,'Anvendte oplysninger'!M14)/POWER(1.02,2))))</f>
        <v/>
      </c>
      <c r="L14" s="6" t="str">
        <f>IF('Anvendte oplysninger'!I14="Nej","",IF('Anvendte oplysninger'!N14="Delvis",0.9,IF('Anvendte oplysninger'!N14="Ja",0.75,1)))</f>
        <v/>
      </c>
      <c r="M14" s="6" t="str">
        <f>IF('Anvendte oplysninger'!I14="Nej","",IF('Anvendte oplysninger'!N14="Delvis",0.97,IF('Anvendte oplysninger'!N14="Ja",0.95,1)))</f>
        <v/>
      </c>
      <c r="N14" s="6" t="str">
        <f>IF('Anvendte oplysninger'!I14="Nej","",IF('Anvendte oplysninger'!O14&gt;4.25,1.06,IF('Anvendte oplysninger'!O14&lt;3.75,1.84-'Anvendte oplysninger'!O14*0.24,0.04+'Anvendte oplysninger'!O14*0.24)))</f>
        <v/>
      </c>
      <c r="O14" s="6" t="str">
        <f>IF('Anvendte oplysninger'!I14="Nej","",IF('Anvendte oplysninger'!P14&gt;1.99,0.81,IF('Anvendte oplysninger'!P14&lt;0.2,1.12,1.05-'Anvendte oplysninger'!P14*0.1)))</f>
        <v/>
      </c>
      <c r="P14" s="6" t="str">
        <f>IF('Anvendte oplysninger'!I14="Nej","",IF('Anvendte oplysninger'!Q14&gt;3,0.96,IF('Anvendte oplysninger'!Q14&lt;2,1.12-0.06*'Anvendte oplysninger'!Q14,1.08-0.04*'Anvendte oplysninger'!Q14)))</f>
        <v/>
      </c>
      <c r="Q14" s="6" t="str">
        <f>IF('Anvendte oplysninger'!I14="Nej","",IF('Anvendte oplysninger'!R14="Ja",0.91,1))</f>
        <v/>
      </c>
      <c r="R14" s="6" t="str">
        <f>IF('Anvendte oplysninger'!I14="Nej","",IF('Anvendte oplysninger'!R14="Ja",0.96,1))</f>
        <v/>
      </c>
      <c r="S14" s="6" t="str">
        <f>IF('Anvendte oplysninger'!I14="Nej","",IF('Anvendte oplysninger'!R14="Ja",0.82,1))</f>
        <v/>
      </c>
      <c r="T14" s="6" t="str">
        <f>IF('Anvendte oplysninger'!I14="Nej","",IF('Anvendte oplysninger'!R14="Ja",0.9,1))</f>
        <v/>
      </c>
      <c r="U14" s="6" t="str">
        <f>IF('Anvendte oplysninger'!I14="Nej","",IF('Anvendte oplysninger'!R14="Ja",0.93,1))</f>
        <v/>
      </c>
      <c r="V14" s="6" t="str">
        <f>IF('Anvendte oplysninger'!I14="Nej","",IF('Anvendte oplysninger'!S14="Ja",0.85,1))</f>
        <v/>
      </c>
      <c r="W14" s="6" t="str">
        <f>IF('Anvendte oplysninger'!I14="Nej","",IF('Anvendte oplysninger'!T14&gt;5,1.4,1+0.08*'Anvendte oplysninger'!T14))</f>
        <v/>
      </c>
      <c r="X14" s="6" t="str">
        <f>IF('Anvendte oplysninger'!I14="Nej","",IF('Anvendte oplysninger'!U14=80,1,POWER((80-0.0058*('Anvendte oplysninger'!U14-80)^2+0.2781*('Anvendte oplysninger'!U14-80)-0.2343)/80,1.6)))</f>
        <v/>
      </c>
      <c r="Y14" s="6" t="str">
        <f>IF('Anvendte oplysninger'!I14="Nej","",IF('Anvendte oplysninger'!U14=80,1,POWER((80-0.0058*('Anvendte oplysninger'!U14-80)^2+0.2781*('Anvendte oplysninger'!U14-80)-0.2343)/80,1.5)))</f>
        <v/>
      </c>
      <c r="Z14" s="6" t="str">
        <f>IF('Anvendte oplysninger'!I14="Nej","",IF('Anvendte oplysninger'!U14=80,1,POWER((80-0.0058*('Anvendte oplysninger'!U14-80)^2+0.2781*('Anvendte oplysninger'!U14-80)-0.2343)/80,4.6)))</f>
        <v/>
      </c>
      <c r="AA14" s="6" t="str">
        <f>IF('Anvendte oplysninger'!I14="Nej","",IF('Anvendte oplysninger'!U14=80,1,POWER((80-0.0058*('Anvendte oplysninger'!U14-80)^2+0.2781*('Anvendte oplysninger'!U14-80)-0.2343)/80,3.5)))</f>
        <v/>
      </c>
      <c r="AB14" s="6" t="str">
        <f>IF('Anvendte oplysninger'!I14="Nej","",IF('Anvendte oplysninger'!U14=80,1,POWER((80-0.0058*('Anvendte oplysninger'!U14-80)^2+0.2781*('Anvendte oplysninger'!U14-80)-0.2343)/80,1.4)))</f>
        <v/>
      </c>
      <c r="AC14" s="6"/>
      <c r="AD14" s="7" t="str">
        <f>IF('Anvendte oplysninger'!I14="Nej","",EXP(-10.0958)*POWER(H14,0.8138))</f>
        <v/>
      </c>
      <c r="AE14" s="7" t="str">
        <f>IF('Anvendte oplysninger'!I14="Nej","",EXP(-9.9896)*POWER(H14,0.8381))</f>
        <v/>
      </c>
      <c r="AF14" s="7" t="str">
        <f>IF('Anvendte oplysninger'!I14="Nej","",EXP(-12.5826)*POWER(H14,1.148))</f>
        <v/>
      </c>
      <c r="AG14" s="7" t="str">
        <f>IF('Anvendte oplysninger'!I14="Nej","",EXP(-11.3408)*POWER(H14,0.7373))</f>
        <v/>
      </c>
      <c r="AH14" s="7" t="str">
        <f>IF('Anvendte oplysninger'!I14="Nej","",EXP(-10.8985)*POWER(H14,0.841))</f>
        <v/>
      </c>
      <c r="AI14" s="7" t="str">
        <f>IF('Anvendte oplysninger'!I14="Nej","",EXP(-12.4273)*POWER(H14,1.0197))</f>
        <v/>
      </c>
      <c r="AJ14" s="9" t="str">
        <f>IF('Anvendte oplysninger'!I14="Nej","",SUM(AD14:AE14)*740934+AG14*29492829+AH14*4654307+AI14*608667)</f>
        <v/>
      </c>
    </row>
    <row r="15" spans="1:36" x14ac:dyDescent="0.3">
      <c r="A15" s="4" t="str">
        <f>IF(Inddata!A21="","",Inddata!A21)</f>
        <v/>
      </c>
      <c r="B15" s="4" t="str">
        <f>IF(Inddata!B21="","",Inddata!B21)</f>
        <v/>
      </c>
      <c r="C15" s="4" t="str">
        <f>IF(Inddata!C21="","",Inddata!C21)</f>
        <v/>
      </c>
      <c r="D15" s="4" t="str">
        <f>IF(Inddata!D21="","",Inddata!D21)</f>
        <v/>
      </c>
      <c r="E15" s="4" t="str">
        <f>IF(Inddata!E21="","",Inddata!E21)</f>
        <v/>
      </c>
      <c r="F15" s="4" t="str">
        <f>IF(Inddata!F21="","",Inddata!F21)</f>
        <v/>
      </c>
      <c r="G15" s="20" t="str">
        <f>IF(Inddata!G21=0,"",Inddata!G21)</f>
        <v/>
      </c>
      <c r="H15" s="9" t="str">
        <f>IF(Inddata!H21="","",Inddata!H21)</f>
        <v/>
      </c>
      <c r="I15" s="6" t="str">
        <f>IF('Anvendte oplysninger'!I15="Nej","",IF('Anvendte oplysninger'!L15&lt;10,1.1-'Anvendte oplysninger'!L15*0.01,IF('Anvendte oplysninger'!L15&lt;120,POWER(1.003,'Anvendte oplysninger'!L15)/POWER(1.003,10),1.4)))</f>
        <v/>
      </c>
      <c r="J15" s="6" t="str">
        <f>IF('Anvendte oplysninger'!I15="Nej","",IF('Anvendte oplysninger'!M15&gt;9,1.41,IF('Anvendte oplysninger'!M15&lt;2,0.96+'Anvendte oplysninger'!M15*0.02,POWER(1.05,'Anvendte oplysninger'!M15)/POWER(1.05,2))))</f>
        <v/>
      </c>
      <c r="K15" s="6" t="str">
        <f>IF('Anvendte oplysninger'!I15="Nej","",IF('Anvendte oplysninger'!M15&gt;9,1.15,IF('Anvendte oplysninger'!M15&lt;2,0.98+'Anvendte oplysninger'!M15*0.01,POWER(1.02,'Anvendte oplysninger'!M15)/POWER(1.02,2))))</f>
        <v/>
      </c>
      <c r="L15" s="6" t="str">
        <f>IF('Anvendte oplysninger'!I15="Nej","",IF('Anvendte oplysninger'!N15="Delvis",0.9,IF('Anvendte oplysninger'!N15="Ja",0.75,1)))</f>
        <v/>
      </c>
      <c r="M15" s="6" t="str">
        <f>IF('Anvendte oplysninger'!I15="Nej","",IF('Anvendte oplysninger'!N15="Delvis",0.97,IF('Anvendte oplysninger'!N15="Ja",0.95,1)))</f>
        <v/>
      </c>
      <c r="N15" s="6" t="str">
        <f>IF('Anvendte oplysninger'!I15="Nej","",IF('Anvendte oplysninger'!O15&gt;4.25,1.06,IF('Anvendte oplysninger'!O15&lt;3.75,1.84-'Anvendte oplysninger'!O15*0.24,0.04+'Anvendte oplysninger'!O15*0.24)))</f>
        <v/>
      </c>
      <c r="O15" s="6" t="str">
        <f>IF('Anvendte oplysninger'!I15="Nej","",IF('Anvendte oplysninger'!P15&gt;1.99,0.81,IF('Anvendte oplysninger'!P15&lt;0.2,1.12,1.05-'Anvendte oplysninger'!P15*0.1)))</f>
        <v/>
      </c>
      <c r="P15" s="6" t="str">
        <f>IF('Anvendte oplysninger'!I15="Nej","",IF('Anvendte oplysninger'!Q15&gt;3,0.96,IF('Anvendte oplysninger'!Q15&lt;2,1.12-0.06*'Anvendte oplysninger'!Q15,1.08-0.04*'Anvendte oplysninger'!Q15)))</f>
        <v/>
      </c>
      <c r="Q15" s="6" t="str">
        <f>IF('Anvendte oplysninger'!I15="Nej","",IF('Anvendte oplysninger'!R15="Ja",0.91,1))</f>
        <v/>
      </c>
      <c r="R15" s="6" t="str">
        <f>IF('Anvendte oplysninger'!I15="Nej","",IF('Anvendte oplysninger'!R15="Ja",0.96,1))</f>
        <v/>
      </c>
      <c r="S15" s="6" t="str">
        <f>IF('Anvendte oplysninger'!I15="Nej","",IF('Anvendte oplysninger'!R15="Ja",0.82,1))</f>
        <v/>
      </c>
      <c r="T15" s="6" t="str">
        <f>IF('Anvendte oplysninger'!I15="Nej","",IF('Anvendte oplysninger'!R15="Ja",0.9,1))</f>
        <v/>
      </c>
      <c r="U15" s="6" t="str">
        <f>IF('Anvendte oplysninger'!I15="Nej","",IF('Anvendte oplysninger'!R15="Ja",0.93,1))</f>
        <v/>
      </c>
      <c r="V15" s="6" t="str">
        <f>IF('Anvendte oplysninger'!I15="Nej","",IF('Anvendte oplysninger'!S15="Ja",0.85,1))</f>
        <v/>
      </c>
      <c r="W15" s="6" t="str">
        <f>IF('Anvendte oplysninger'!I15="Nej","",IF('Anvendte oplysninger'!T15&gt;5,1.4,1+0.08*'Anvendte oplysninger'!T15))</f>
        <v/>
      </c>
      <c r="X15" s="6" t="str">
        <f>IF('Anvendte oplysninger'!I15="Nej","",IF('Anvendte oplysninger'!U15=80,1,POWER((80-0.0058*('Anvendte oplysninger'!U15-80)^2+0.2781*('Anvendte oplysninger'!U15-80)-0.2343)/80,1.6)))</f>
        <v/>
      </c>
      <c r="Y15" s="6" t="str">
        <f>IF('Anvendte oplysninger'!I15="Nej","",IF('Anvendte oplysninger'!U15=80,1,POWER((80-0.0058*('Anvendte oplysninger'!U15-80)^2+0.2781*('Anvendte oplysninger'!U15-80)-0.2343)/80,1.5)))</f>
        <v/>
      </c>
      <c r="Z15" s="6" t="str">
        <f>IF('Anvendte oplysninger'!I15="Nej","",IF('Anvendte oplysninger'!U15=80,1,POWER((80-0.0058*('Anvendte oplysninger'!U15-80)^2+0.2781*('Anvendte oplysninger'!U15-80)-0.2343)/80,4.6)))</f>
        <v/>
      </c>
      <c r="AA15" s="6" t="str">
        <f>IF('Anvendte oplysninger'!I15="Nej","",IF('Anvendte oplysninger'!U15=80,1,POWER((80-0.0058*('Anvendte oplysninger'!U15-80)^2+0.2781*('Anvendte oplysninger'!U15-80)-0.2343)/80,3.5)))</f>
        <v/>
      </c>
      <c r="AB15" s="6" t="str">
        <f>IF('Anvendte oplysninger'!I15="Nej","",IF('Anvendte oplysninger'!U15=80,1,POWER((80-0.0058*('Anvendte oplysninger'!U15-80)^2+0.2781*('Anvendte oplysninger'!U15-80)-0.2343)/80,1.4)))</f>
        <v/>
      </c>
      <c r="AC15" s="6"/>
      <c r="AD15" s="7" t="str">
        <f>IF('Anvendte oplysninger'!I15="Nej","",EXP(-10.0958)*POWER(H15,0.8138))</f>
        <v/>
      </c>
      <c r="AE15" s="7" t="str">
        <f>IF('Anvendte oplysninger'!I15="Nej","",EXP(-9.9896)*POWER(H15,0.8381))</f>
        <v/>
      </c>
      <c r="AF15" s="7" t="str">
        <f>IF('Anvendte oplysninger'!I15="Nej","",EXP(-12.5826)*POWER(H15,1.148))</f>
        <v/>
      </c>
      <c r="AG15" s="7" t="str">
        <f>IF('Anvendte oplysninger'!I15="Nej","",EXP(-11.3408)*POWER(H15,0.7373))</f>
        <v/>
      </c>
      <c r="AH15" s="7" t="str">
        <f>IF('Anvendte oplysninger'!I15="Nej","",EXP(-10.8985)*POWER(H15,0.841))</f>
        <v/>
      </c>
      <c r="AI15" s="7" t="str">
        <f>IF('Anvendte oplysninger'!I15="Nej","",EXP(-12.4273)*POWER(H15,1.0197))</f>
        <v/>
      </c>
      <c r="AJ15" s="9" t="str">
        <f>IF('Anvendte oplysninger'!I15="Nej","",SUM(AD15:AE15)*740934+AG15*29492829+AH15*4654307+AI15*608667)</f>
        <v/>
      </c>
    </row>
    <row r="16" spans="1:36" x14ac:dyDescent="0.3">
      <c r="A16" s="4" t="str">
        <f>IF(Inddata!A22="","",Inddata!A22)</f>
        <v/>
      </c>
      <c r="B16" s="4" t="str">
        <f>IF(Inddata!B22="","",Inddata!B22)</f>
        <v/>
      </c>
      <c r="C16" s="4" t="str">
        <f>IF(Inddata!C22="","",Inddata!C22)</f>
        <v/>
      </c>
      <c r="D16" s="4" t="str">
        <f>IF(Inddata!D22="","",Inddata!D22)</f>
        <v/>
      </c>
      <c r="E16" s="4" t="str">
        <f>IF(Inddata!E22="","",Inddata!E22)</f>
        <v/>
      </c>
      <c r="F16" s="4" t="str">
        <f>IF(Inddata!F22="","",Inddata!F22)</f>
        <v/>
      </c>
      <c r="G16" s="20" t="str">
        <f>IF(Inddata!G22=0,"",Inddata!G22)</f>
        <v/>
      </c>
      <c r="H16" s="9" t="str">
        <f>IF(Inddata!H22="","",Inddata!H22)</f>
        <v/>
      </c>
      <c r="I16" s="6" t="str">
        <f>IF('Anvendte oplysninger'!I16="Nej","",IF('Anvendte oplysninger'!L16&lt;10,1.1-'Anvendte oplysninger'!L16*0.01,IF('Anvendte oplysninger'!L16&lt;120,POWER(1.003,'Anvendte oplysninger'!L16)/POWER(1.003,10),1.4)))</f>
        <v/>
      </c>
      <c r="J16" s="6" t="str">
        <f>IF('Anvendte oplysninger'!I16="Nej","",IF('Anvendte oplysninger'!M16&gt;9,1.41,IF('Anvendte oplysninger'!M16&lt;2,0.96+'Anvendte oplysninger'!M16*0.02,POWER(1.05,'Anvendte oplysninger'!M16)/POWER(1.05,2))))</f>
        <v/>
      </c>
      <c r="K16" s="6" t="str">
        <f>IF('Anvendte oplysninger'!I16="Nej","",IF('Anvendte oplysninger'!M16&gt;9,1.15,IF('Anvendte oplysninger'!M16&lt;2,0.98+'Anvendte oplysninger'!M16*0.01,POWER(1.02,'Anvendte oplysninger'!M16)/POWER(1.02,2))))</f>
        <v/>
      </c>
      <c r="L16" s="6" t="str">
        <f>IF('Anvendte oplysninger'!I16="Nej","",IF('Anvendte oplysninger'!N16="Delvis",0.9,IF('Anvendte oplysninger'!N16="Ja",0.75,1)))</f>
        <v/>
      </c>
      <c r="M16" s="6" t="str">
        <f>IF('Anvendte oplysninger'!I16="Nej","",IF('Anvendte oplysninger'!N16="Delvis",0.97,IF('Anvendte oplysninger'!N16="Ja",0.95,1)))</f>
        <v/>
      </c>
      <c r="N16" s="6" t="str">
        <f>IF('Anvendte oplysninger'!I16="Nej","",IF('Anvendte oplysninger'!O16&gt;4.25,1.06,IF('Anvendte oplysninger'!O16&lt;3.75,1.84-'Anvendte oplysninger'!O16*0.24,0.04+'Anvendte oplysninger'!O16*0.24)))</f>
        <v/>
      </c>
      <c r="O16" s="6" t="str">
        <f>IF('Anvendte oplysninger'!I16="Nej","",IF('Anvendte oplysninger'!P16&gt;1.99,0.81,IF('Anvendte oplysninger'!P16&lt;0.2,1.12,1.05-'Anvendte oplysninger'!P16*0.1)))</f>
        <v/>
      </c>
      <c r="P16" s="6" t="str">
        <f>IF('Anvendte oplysninger'!I16="Nej","",IF('Anvendte oplysninger'!Q16&gt;3,0.96,IF('Anvendte oplysninger'!Q16&lt;2,1.12-0.06*'Anvendte oplysninger'!Q16,1.08-0.04*'Anvendte oplysninger'!Q16)))</f>
        <v/>
      </c>
      <c r="Q16" s="6" t="str">
        <f>IF('Anvendte oplysninger'!I16="Nej","",IF('Anvendte oplysninger'!R16="Ja",0.91,1))</f>
        <v/>
      </c>
      <c r="R16" s="6" t="str">
        <f>IF('Anvendte oplysninger'!I16="Nej","",IF('Anvendte oplysninger'!R16="Ja",0.96,1))</f>
        <v/>
      </c>
      <c r="S16" s="6" t="str">
        <f>IF('Anvendte oplysninger'!I16="Nej","",IF('Anvendte oplysninger'!R16="Ja",0.82,1))</f>
        <v/>
      </c>
      <c r="T16" s="6" t="str">
        <f>IF('Anvendte oplysninger'!I16="Nej","",IF('Anvendte oplysninger'!R16="Ja",0.9,1))</f>
        <v/>
      </c>
      <c r="U16" s="6" t="str">
        <f>IF('Anvendte oplysninger'!I16="Nej","",IF('Anvendte oplysninger'!R16="Ja",0.93,1))</f>
        <v/>
      </c>
      <c r="V16" s="6" t="str">
        <f>IF('Anvendte oplysninger'!I16="Nej","",IF('Anvendte oplysninger'!S16="Ja",0.85,1))</f>
        <v/>
      </c>
      <c r="W16" s="6" t="str">
        <f>IF('Anvendte oplysninger'!I16="Nej","",IF('Anvendte oplysninger'!T16&gt;5,1.4,1+0.08*'Anvendte oplysninger'!T16))</f>
        <v/>
      </c>
      <c r="X16" s="6" t="str">
        <f>IF('Anvendte oplysninger'!I16="Nej","",IF('Anvendte oplysninger'!U16=80,1,POWER((80-0.0058*('Anvendte oplysninger'!U16-80)^2+0.2781*('Anvendte oplysninger'!U16-80)-0.2343)/80,1.6)))</f>
        <v/>
      </c>
      <c r="Y16" s="6" t="str">
        <f>IF('Anvendte oplysninger'!I16="Nej","",IF('Anvendte oplysninger'!U16=80,1,POWER((80-0.0058*('Anvendte oplysninger'!U16-80)^2+0.2781*('Anvendte oplysninger'!U16-80)-0.2343)/80,1.5)))</f>
        <v/>
      </c>
      <c r="Z16" s="6" t="str">
        <f>IF('Anvendte oplysninger'!I16="Nej","",IF('Anvendte oplysninger'!U16=80,1,POWER((80-0.0058*('Anvendte oplysninger'!U16-80)^2+0.2781*('Anvendte oplysninger'!U16-80)-0.2343)/80,4.6)))</f>
        <v/>
      </c>
      <c r="AA16" s="6" t="str">
        <f>IF('Anvendte oplysninger'!I16="Nej","",IF('Anvendte oplysninger'!U16=80,1,POWER((80-0.0058*('Anvendte oplysninger'!U16-80)^2+0.2781*('Anvendte oplysninger'!U16-80)-0.2343)/80,3.5)))</f>
        <v/>
      </c>
      <c r="AB16" s="6" t="str">
        <f>IF('Anvendte oplysninger'!I16="Nej","",IF('Anvendte oplysninger'!U16=80,1,POWER((80-0.0058*('Anvendte oplysninger'!U16-80)^2+0.2781*('Anvendte oplysninger'!U16-80)-0.2343)/80,1.4)))</f>
        <v/>
      </c>
      <c r="AC16" s="6"/>
      <c r="AD16" s="7" t="str">
        <f>IF('Anvendte oplysninger'!I16="Nej","",EXP(-10.0958)*POWER(H16,0.8138))</f>
        <v/>
      </c>
      <c r="AE16" s="7" t="str">
        <f>IF('Anvendte oplysninger'!I16="Nej","",EXP(-9.9896)*POWER(H16,0.8381))</f>
        <v/>
      </c>
      <c r="AF16" s="7" t="str">
        <f>IF('Anvendte oplysninger'!I16="Nej","",EXP(-12.5826)*POWER(H16,1.148))</f>
        <v/>
      </c>
      <c r="AG16" s="7" t="str">
        <f>IF('Anvendte oplysninger'!I16="Nej","",EXP(-11.3408)*POWER(H16,0.7373))</f>
        <v/>
      </c>
      <c r="AH16" s="7" t="str">
        <f>IF('Anvendte oplysninger'!I16="Nej","",EXP(-10.8985)*POWER(H16,0.841))</f>
        <v/>
      </c>
      <c r="AI16" s="7" t="str">
        <f>IF('Anvendte oplysninger'!I16="Nej","",EXP(-12.4273)*POWER(H16,1.0197))</f>
        <v/>
      </c>
      <c r="AJ16" s="9" t="str">
        <f>IF('Anvendte oplysninger'!I16="Nej","",SUM(AD16:AE16)*740934+AG16*29492829+AH16*4654307+AI16*608667)</f>
        <v/>
      </c>
    </row>
    <row r="17" spans="1:36" x14ac:dyDescent="0.3">
      <c r="A17" s="4" t="str">
        <f>IF(Inddata!A23="","",Inddata!A23)</f>
        <v/>
      </c>
      <c r="B17" s="4" t="str">
        <f>IF(Inddata!B23="","",Inddata!B23)</f>
        <v/>
      </c>
      <c r="C17" s="4" t="str">
        <f>IF(Inddata!C23="","",Inddata!C23)</f>
        <v/>
      </c>
      <c r="D17" s="4" t="str">
        <f>IF(Inddata!D23="","",Inddata!D23)</f>
        <v/>
      </c>
      <c r="E17" s="4" t="str">
        <f>IF(Inddata!E23="","",Inddata!E23)</f>
        <v/>
      </c>
      <c r="F17" s="4" t="str">
        <f>IF(Inddata!F23="","",Inddata!F23)</f>
        <v/>
      </c>
      <c r="G17" s="20" t="str">
        <f>IF(Inddata!G23=0,"",Inddata!G23)</f>
        <v/>
      </c>
      <c r="H17" s="9" t="str">
        <f>IF(Inddata!H23="","",Inddata!H23)</f>
        <v/>
      </c>
      <c r="I17" s="6" t="str">
        <f>IF('Anvendte oplysninger'!I17="Nej","",IF('Anvendte oplysninger'!L17&lt;10,1.1-'Anvendte oplysninger'!L17*0.01,IF('Anvendte oplysninger'!L17&lt;120,POWER(1.003,'Anvendte oplysninger'!L17)/POWER(1.003,10),1.4)))</f>
        <v/>
      </c>
      <c r="J17" s="6" t="str">
        <f>IF('Anvendte oplysninger'!I17="Nej","",IF('Anvendte oplysninger'!M17&gt;9,1.41,IF('Anvendte oplysninger'!M17&lt;2,0.96+'Anvendte oplysninger'!M17*0.02,POWER(1.05,'Anvendte oplysninger'!M17)/POWER(1.05,2))))</f>
        <v/>
      </c>
      <c r="K17" s="6" t="str">
        <f>IF('Anvendte oplysninger'!I17="Nej","",IF('Anvendte oplysninger'!M17&gt;9,1.15,IF('Anvendte oplysninger'!M17&lt;2,0.98+'Anvendte oplysninger'!M17*0.01,POWER(1.02,'Anvendte oplysninger'!M17)/POWER(1.02,2))))</f>
        <v/>
      </c>
      <c r="L17" s="6" t="str">
        <f>IF('Anvendte oplysninger'!I17="Nej","",IF('Anvendte oplysninger'!N17="Delvis",0.9,IF('Anvendte oplysninger'!N17="Ja",0.75,1)))</f>
        <v/>
      </c>
      <c r="M17" s="6" t="str">
        <f>IF('Anvendte oplysninger'!I17="Nej","",IF('Anvendte oplysninger'!N17="Delvis",0.97,IF('Anvendte oplysninger'!N17="Ja",0.95,1)))</f>
        <v/>
      </c>
      <c r="N17" s="6" t="str">
        <f>IF('Anvendte oplysninger'!I17="Nej","",IF('Anvendte oplysninger'!O17&gt;4.25,1.06,IF('Anvendte oplysninger'!O17&lt;3.75,1.84-'Anvendte oplysninger'!O17*0.24,0.04+'Anvendte oplysninger'!O17*0.24)))</f>
        <v/>
      </c>
      <c r="O17" s="6" t="str">
        <f>IF('Anvendte oplysninger'!I17="Nej","",IF('Anvendte oplysninger'!P17&gt;1.99,0.81,IF('Anvendte oplysninger'!P17&lt;0.2,1.12,1.05-'Anvendte oplysninger'!P17*0.1)))</f>
        <v/>
      </c>
      <c r="P17" s="6" t="str">
        <f>IF('Anvendte oplysninger'!I17="Nej","",IF('Anvendte oplysninger'!Q17&gt;3,0.96,IF('Anvendte oplysninger'!Q17&lt;2,1.12-0.06*'Anvendte oplysninger'!Q17,1.08-0.04*'Anvendte oplysninger'!Q17)))</f>
        <v/>
      </c>
      <c r="Q17" s="6" t="str">
        <f>IF('Anvendte oplysninger'!I17="Nej","",IF('Anvendte oplysninger'!R17="Ja",0.91,1))</f>
        <v/>
      </c>
      <c r="R17" s="6" t="str">
        <f>IF('Anvendte oplysninger'!I17="Nej","",IF('Anvendte oplysninger'!R17="Ja",0.96,1))</f>
        <v/>
      </c>
      <c r="S17" s="6" t="str">
        <f>IF('Anvendte oplysninger'!I17="Nej","",IF('Anvendte oplysninger'!R17="Ja",0.82,1))</f>
        <v/>
      </c>
      <c r="T17" s="6" t="str">
        <f>IF('Anvendte oplysninger'!I17="Nej","",IF('Anvendte oplysninger'!R17="Ja",0.9,1))</f>
        <v/>
      </c>
      <c r="U17" s="6" t="str">
        <f>IF('Anvendte oplysninger'!I17="Nej","",IF('Anvendte oplysninger'!R17="Ja",0.93,1))</f>
        <v/>
      </c>
      <c r="V17" s="6" t="str">
        <f>IF('Anvendte oplysninger'!I17="Nej","",IF('Anvendte oplysninger'!S17="Ja",0.85,1))</f>
        <v/>
      </c>
      <c r="W17" s="6" t="str">
        <f>IF('Anvendte oplysninger'!I17="Nej","",IF('Anvendte oplysninger'!T17&gt;5,1.4,1+0.08*'Anvendte oplysninger'!T17))</f>
        <v/>
      </c>
      <c r="X17" s="6" t="str">
        <f>IF('Anvendte oplysninger'!I17="Nej","",IF('Anvendte oplysninger'!U17=80,1,POWER((80-0.0058*('Anvendte oplysninger'!U17-80)^2+0.2781*('Anvendte oplysninger'!U17-80)-0.2343)/80,1.6)))</f>
        <v/>
      </c>
      <c r="Y17" s="6" t="str">
        <f>IF('Anvendte oplysninger'!I17="Nej","",IF('Anvendte oplysninger'!U17=80,1,POWER((80-0.0058*('Anvendte oplysninger'!U17-80)^2+0.2781*('Anvendte oplysninger'!U17-80)-0.2343)/80,1.5)))</f>
        <v/>
      </c>
      <c r="Z17" s="6" t="str">
        <f>IF('Anvendte oplysninger'!I17="Nej","",IF('Anvendte oplysninger'!U17=80,1,POWER((80-0.0058*('Anvendte oplysninger'!U17-80)^2+0.2781*('Anvendte oplysninger'!U17-80)-0.2343)/80,4.6)))</f>
        <v/>
      </c>
      <c r="AA17" s="6" t="str">
        <f>IF('Anvendte oplysninger'!I17="Nej","",IF('Anvendte oplysninger'!U17=80,1,POWER((80-0.0058*('Anvendte oplysninger'!U17-80)^2+0.2781*('Anvendte oplysninger'!U17-80)-0.2343)/80,3.5)))</f>
        <v/>
      </c>
      <c r="AB17" s="6" t="str">
        <f>IF('Anvendte oplysninger'!I17="Nej","",IF('Anvendte oplysninger'!U17=80,1,POWER((80-0.0058*('Anvendte oplysninger'!U17-80)^2+0.2781*('Anvendte oplysninger'!U17-80)-0.2343)/80,1.4)))</f>
        <v/>
      </c>
      <c r="AC17" s="6"/>
      <c r="AD17" s="7" t="str">
        <f>IF('Anvendte oplysninger'!I17="Nej","",EXP(-10.0958)*POWER(H17,0.8138))</f>
        <v/>
      </c>
      <c r="AE17" s="7" t="str">
        <f>IF('Anvendte oplysninger'!I17="Nej","",EXP(-9.9896)*POWER(H17,0.8381))</f>
        <v/>
      </c>
      <c r="AF17" s="7" t="str">
        <f>IF('Anvendte oplysninger'!I17="Nej","",EXP(-12.5826)*POWER(H17,1.148))</f>
        <v/>
      </c>
      <c r="AG17" s="7" t="str">
        <f>IF('Anvendte oplysninger'!I17="Nej","",EXP(-11.3408)*POWER(H17,0.7373))</f>
        <v/>
      </c>
      <c r="AH17" s="7" t="str">
        <f>IF('Anvendte oplysninger'!I17="Nej","",EXP(-10.8985)*POWER(H17,0.841))</f>
        <v/>
      </c>
      <c r="AI17" s="7" t="str">
        <f>IF('Anvendte oplysninger'!I17="Nej","",EXP(-12.4273)*POWER(H17,1.0197))</f>
        <v/>
      </c>
      <c r="AJ17" s="9" t="str">
        <f>IF('Anvendte oplysninger'!I17="Nej","",SUM(AD17:AE17)*740934+AG17*29492829+AH17*4654307+AI17*608667)</f>
        <v/>
      </c>
    </row>
    <row r="18" spans="1:36" x14ac:dyDescent="0.3">
      <c r="A18" s="4" t="str">
        <f>IF(Inddata!A24="","",Inddata!A24)</f>
        <v/>
      </c>
      <c r="B18" s="4" t="str">
        <f>IF(Inddata!B24="","",Inddata!B24)</f>
        <v/>
      </c>
      <c r="C18" s="4" t="str">
        <f>IF(Inddata!C24="","",Inddata!C24)</f>
        <v/>
      </c>
      <c r="D18" s="4" t="str">
        <f>IF(Inddata!D24="","",Inddata!D24)</f>
        <v/>
      </c>
      <c r="E18" s="4" t="str">
        <f>IF(Inddata!E24="","",Inddata!E24)</f>
        <v/>
      </c>
      <c r="F18" s="4" t="str">
        <f>IF(Inddata!F24="","",Inddata!F24)</f>
        <v/>
      </c>
      <c r="G18" s="20" t="str">
        <f>IF(Inddata!G24=0,"",Inddata!G24)</f>
        <v/>
      </c>
      <c r="H18" s="9" t="str">
        <f>IF(Inddata!H24="","",Inddata!H24)</f>
        <v/>
      </c>
      <c r="I18" s="6" t="str">
        <f>IF('Anvendte oplysninger'!I18="Nej","",IF('Anvendte oplysninger'!L18&lt;10,1.1-'Anvendte oplysninger'!L18*0.01,IF('Anvendte oplysninger'!L18&lt;120,POWER(1.003,'Anvendte oplysninger'!L18)/POWER(1.003,10),1.4)))</f>
        <v/>
      </c>
      <c r="J18" s="6" t="str">
        <f>IF('Anvendte oplysninger'!I18="Nej","",IF('Anvendte oplysninger'!M18&gt;9,1.41,IF('Anvendte oplysninger'!M18&lt;2,0.96+'Anvendte oplysninger'!M18*0.02,POWER(1.05,'Anvendte oplysninger'!M18)/POWER(1.05,2))))</f>
        <v/>
      </c>
      <c r="K18" s="6" t="str">
        <f>IF('Anvendte oplysninger'!I18="Nej","",IF('Anvendte oplysninger'!M18&gt;9,1.15,IF('Anvendte oplysninger'!M18&lt;2,0.98+'Anvendte oplysninger'!M18*0.01,POWER(1.02,'Anvendte oplysninger'!M18)/POWER(1.02,2))))</f>
        <v/>
      </c>
      <c r="L18" s="6" t="str">
        <f>IF('Anvendte oplysninger'!I18="Nej","",IF('Anvendte oplysninger'!N18="Delvis",0.9,IF('Anvendte oplysninger'!N18="Ja",0.75,1)))</f>
        <v/>
      </c>
      <c r="M18" s="6" t="str">
        <f>IF('Anvendte oplysninger'!I18="Nej","",IF('Anvendte oplysninger'!N18="Delvis",0.97,IF('Anvendte oplysninger'!N18="Ja",0.95,1)))</f>
        <v/>
      </c>
      <c r="N18" s="6" t="str">
        <f>IF('Anvendte oplysninger'!I18="Nej","",IF('Anvendte oplysninger'!O18&gt;4.25,1.06,IF('Anvendte oplysninger'!O18&lt;3.75,1.84-'Anvendte oplysninger'!O18*0.24,0.04+'Anvendte oplysninger'!O18*0.24)))</f>
        <v/>
      </c>
      <c r="O18" s="6" t="str">
        <f>IF('Anvendte oplysninger'!I18="Nej","",IF('Anvendte oplysninger'!P18&gt;1.99,0.81,IF('Anvendte oplysninger'!P18&lt;0.2,1.12,1.05-'Anvendte oplysninger'!P18*0.1)))</f>
        <v/>
      </c>
      <c r="P18" s="6" t="str">
        <f>IF('Anvendte oplysninger'!I18="Nej","",IF('Anvendte oplysninger'!Q18&gt;3,0.96,IF('Anvendte oplysninger'!Q18&lt;2,1.12-0.06*'Anvendte oplysninger'!Q18,1.08-0.04*'Anvendte oplysninger'!Q18)))</f>
        <v/>
      </c>
      <c r="Q18" s="6" t="str">
        <f>IF('Anvendte oplysninger'!I18="Nej","",IF('Anvendte oplysninger'!R18="Ja",0.91,1))</f>
        <v/>
      </c>
      <c r="R18" s="6" t="str">
        <f>IF('Anvendte oplysninger'!I18="Nej","",IF('Anvendte oplysninger'!R18="Ja",0.96,1))</f>
        <v/>
      </c>
      <c r="S18" s="6" t="str">
        <f>IF('Anvendte oplysninger'!I18="Nej","",IF('Anvendte oplysninger'!R18="Ja",0.82,1))</f>
        <v/>
      </c>
      <c r="T18" s="6" t="str">
        <f>IF('Anvendte oplysninger'!I18="Nej","",IF('Anvendte oplysninger'!R18="Ja",0.9,1))</f>
        <v/>
      </c>
      <c r="U18" s="6" t="str">
        <f>IF('Anvendte oplysninger'!I18="Nej","",IF('Anvendte oplysninger'!R18="Ja",0.93,1))</f>
        <v/>
      </c>
      <c r="V18" s="6" t="str">
        <f>IF('Anvendte oplysninger'!I18="Nej","",IF('Anvendte oplysninger'!S18="Ja",0.85,1))</f>
        <v/>
      </c>
      <c r="W18" s="6" t="str">
        <f>IF('Anvendte oplysninger'!I18="Nej","",IF('Anvendte oplysninger'!T18&gt;5,1.4,1+0.08*'Anvendte oplysninger'!T18))</f>
        <v/>
      </c>
      <c r="X18" s="6" t="str">
        <f>IF('Anvendte oplysninger'!I18="Nej","",IF('Anvendte oplysninger'!U18=80,1,POWER((80-0.0058*('Anvendte oplysninger'!U18-80)^2+0.2781*('Anvendte oplysninger'!U18-80)-0.2343)/80,1.6)))</f>
        <v/>
      </c>
      <c r="Y18" s="6" t="str">
        <f>IF('Anvendte oplysninger'!I18="Nej","",IF('Anvendte oplysninger'!U18=80,1,POWER((80-0.0058*('Anvendte oplysninger'!U18-80)^2+0.2781*('Anvendte oplysninger'!U18-80)-0.2343)/80,1.5)))</f>
        <v/>
      </c>
      <c r="Z18" s="6" t="str">
        <f>IF('Anvendte oplysninger'!I18="Nej","",IF('Anvendte oplysninger'!U18=80,1,POWER((80-0.0058*('Anvendte oplysninger'!U18-80)^2+0.2781*('Anvendte oplysninger'!U18-80)-0.2343)/80,4.6)))</f>
        <v/>
      </c>
      <c r="AA18" s="6" t="str">
        <f>IF('Anvendte oplysninger'!I18="Nej","",IF('Anvendte oplysninger'!U18=80,1,POWER((80-0.0058*('Anvendte oplysninger'!U18-80)^2+0.2781*('Anvendte oplysninger'!U18-80)-0.2343)/80,3.5)))</f>
        <v/>
      </c>
      <c r="AB18" s="6" t="str">
        <f>IF('Anvendte oplysninger'!I18="Nej","",IF('Anvendte oplysninger'!U18=80,1,POWER((80-0.0058*('Anvendte oplysninger'!U18-80)^2+0.2781*('Anvendte oplysninger'!U18-80)-0.2343)/80,1.4)))</f>
        <v/>
      </c>
      <c r="AC18" s="6"/>
      <c r="AD18" s="7" t="str">
        <f>IF('Anvendte oplysninger'!I18="Nej","",EXP(-10.0958)*POWER(H18,0.8138))</f>
        <v/>
      </c>
      <c r="AE18" s="7" t="str">
        <f>IF('Anvendte oplysninger'!I18="Nej","",EXP(-9.9896)*POWER(H18,0.8381))</f>
        <v/>
      </c>
      <c r="AF18" s="7" t="str">
        <f>IF('Anvendte oplysninger'!I18="Nej","",EXP(-12.5826)*POWER(H18,1.148))</f>
        <v/>
      </c>
      <c r="AG18" s="7" t="str">
        <f>IF('Anvendte oplysninger'!I18="Nej","",EXP(-11.3408)*POWER(H18,0.7373))</f>
        <v/>
      </c>
      <c r="AH18" s="7" t="str">
        <f>IF('Anvendte oplysninger'!I18="Nej","",EXP(-10.8985)*POWER(H18,0.841))</f>
        <v/>
      </c>
      <c r="AI18" s="7" t="str">
        <f>IF('Anvendte oplysninger'!I18="Nej","",EXP(-12.4273)*POWER(H18,1.0197))</f>
        <v/>
      </c>
      <c r="AJ18" s="9" t="str">
        <f>IF('Anvendte oplysninger'!I18="Nej","",SUM(AD18:AE18)*740934+AG18*29492829+AH18*4654307+AI18*608667)</f>
        <v/>
      </c>
    </row>
    <row r="19" spans="1:36" x14ac:dyDescent="0.3">
      <c r="A19" s="4" t="str">
        <f>IF(Inddata!A25="","",Inddata!A25)</f>
        <v/>
      </c>
      <c r="B19" s="4" t="str">
        <f>IF(Inddata!B25="","",Inddata!B25)</f>
        <v/>
      </c>
      <c r="C19" s="4" t="str">
        <f>IF(Inddata!C25="","",Inddata!C25)</f>
        <v/>
      </c>
      <c r="D19" s="4" t="str">
        <f>IF(Inddata!D25="","",Inddata!D25)</f>
        <v/>
      </c>
      <c r="E19" s="4" t="str">
        <f>IF(Inddata!E25="","",Inddata!E25)</f>
        <v/>
      </c>
      <c r="F19" s="4" t="str">
        <f>IF(Inddata!F25="","",Inddata!F25)</f>
        <v/>
      </c>
      <c r="G19" s="20" t="str">
        <f>IF(Inddata!G25=0,"",Inddata!G25)</f>
        <v/>
      </c>
      <c r="H19" s="9" t="str">
        <f>IF(Inddata!H25="","",Inddata!H25)</f>
        <v/>
      </c>
      <c r="I19" s="6" t="str">
        <f>IF('Anvendte oplysninger'!I19="Nej","",IF('Anvendte oplysninger'!L19&lt;10,1.1-'Anvendte oplysninger'!L19*0.01,IF('Anvendte oplysninger'!L19&lt;120,POWER(1.003,'Anvendte oplysninger'!L19)/POWER(1.003,10),1.4)))</f>
        <v/>
      </c>
      <c r="J19" s="6" t="str">
        <f>IF('Anvendte oplysninger'!I19="Nej","",IF('Anvendte oplysninger'!M19&gt;9,1.41,IF('Anvendte oplysninger'!M19&lt;2,0.96+'Anvendte oplysninger'!M19*0.02,POWER(1.05,'Anvendte oplysninger'!M19)/POWER(1.05,2))))</f>
        <v/>
      </c>
      <c r="K19" s="6" t="str">
        <f>IF('Anvendte oplysninger'!I19="Nej","",IF('Anvendte oplysninger'!M19&gt;9,1.15,IF('Anvendte oplysninger'!M19&lt;2,0.98+'Anvendte oplysninger'!M19*0.01,POWER(1.02,'Anvendte oplysninger'!M19)/POWER(1.02,2))))</f>
        <v/>
      </c>
      <c r="L19" s="6" t="str">
        <f>IF('Anvendte oplysninger'!I19="Nej","",IF('Anvendte oplysninger'!N19="Delvis",0.9,IF('Anvendte oplysninger'!N19="Ja",0.75,1)))</f>
        <v/>
      </c>
      <c r="M19" s="6" t="str">
        <f>IF('Anvendte oplysninger'!I19="Nej","",IF('Anvendte oplysninger'!N19="Delvis",0.97,IF('Anvendte oplysninger'!N19="Ja",0.95,1)))</f>
        <v/>
      </c>
      <c r="N19" s="6" t="str">
        <f>IF('Anvendte oplysninger'!I19="Nej","",IF('Anvendte oplysninger'!O19&gt;4.25,1.06,IF('Anvendte oplysninger'!O19&lt;3.75,1.84-'Anvendte oplysninger'!O19*0.24,0.04+'Anvendte oplysninger'!O19*0.24)))</f>
        <v/>
      </c>
      <c r="O19" s="6" t="str">
        <f>IF('Anvendte oplysninger'!I19="Nej","",IF('Anvendte oplysninger'!P19&gt;1.99,0.81,IF('Anvendte oplysninger'!P19&lt;0.2,1.12,1.05-'Anvendte oplysninger'!P19*0.1)))</f>
        <v/>
      </c>
      <c r="P19" s="6" t="str">
        <f>IF('Anvendte oplysninger'!I19="Nej","",IF('Anvendte oplysninger'!Q19&gt;3,0.96,IF('Anvendte oplysninger'!Q19&lt;2,1.12-0.06*'Anvendte oplysninger'!Q19,1.08-0.04*'Anvendte oplysninger'!Q19)))</f>
        <v/>
      </c>
      <c r="Q19" s="6" t="str">
        <f>IF('Anvendte oplysninger'!I19="Nej","",IF('Anvendte oplysninger'!R19="Ja",0.91,1))</f>
        <v/>
      </c>
      <c r="R19" s="6" t="str">
        <f>IF('Anvendte oplysninger'!I19="Nej","",IF('Anvendte oplysninger'!R19="Ja",0.96,1))</f>
        <v/>
      </c>
      <c r="S19" s="6" t="str">
        <f>IF('Anvendte oplysninger'!I19="Nej","",IF('Anvendte oplysninger'!R19="Ja",0.82,1))</f>
        <v/>
      </c>
      <c r="T19" s="6" t="str">
        <f>IF('Anvendte oplysninger'!I19="Nej","",IF('Anvendte oplysninger'!R19="Ja",0.9,1))</f>
        <v/>
      </c>
      <c r="U19" s="6" t="str">
        <f>IF('Anvendte oplysninger'!I19="Nej","",IF('Anvendte oplysninger'!R19="Ja",0.93,1))</f>
        <v/>
      </c>
      <c r="V19" s="6" t="str">
        <f>IF('Anvendte oplysninger'!I19="Nej","",IF('Anvendte oplysninger'!S19="Ja",0.85,1))</f>
        <v/>
      </c>
      <c r="W19" s="6" t="str">
        <f>IF('Anvendte oplysninger'!I19="Nej","",IF('Anvendte oplysninger'!T19&gt;5,1.4,1+0.08*'Anvendte oplysninger'!T19))</f>
        <v/>
      </c>
      <c r="X19" s="6" t="str">
        <f>IF('Anvendte oplysninger'!I19="Nej","",IF('Anvendte oplysninger'!U19=80,1,POWER((80-0.0058*('Anvendte oplysninger'!U19-80)^2+0.2781*('Anvendte oplysninger'!U19-80)-0.2343)/80,1.6)))</f>
        <v/>
      </c>
      <c r="Y19" s="6" t="str">
        <f>IF('Anvendte oplysninger'!I19="Nej","",IF('Anvendte oplysninger'!U19=80,1,POWER((80-0.0058*('Anvendte oplysninger'!U19-80)^2+0.2781*('Anvendte oplysninger'!U19-80)-0.2343)/80,1.5)))</f>
        <v/>
      </c>
      <c r="Z19" s="6" t="str">
        <f>IF('Anvendte oplysninger'!I19="Nej","",IF('Anvendte oplysninger'!U19=80,1,POWER((80-0.0058*('Anvendte oplysninger'!U19-80)^2+0.2781*('Anvendte oplysninger'!U19-80)-0.2343)/80,4.6)))</f>
        <v/>
      </c>
      <c r="AA19" s="6" t="str">
        <f>IF('Anvendte oplysninger'!I19="Nej","",IF('Anvendte oplysninger'!U19=80,1,POWER((80-0.0058*('Anvendte oplysninger'!U19-80)^2+0.2781*('Anvendte oplysninger'!U19-80)-0.2343)/80,3.5)))</f>
        <v/>
      </c>
      <c r="AB19" s="6" t="str">
        <f>IF('Anvendte oplysninger'!I19="Nej","",IF('Anvendte oplysninger'!U19=80,1,POWER((80-0.0058*('Anvendte oplysninger'!U19-80)^2+0.2781*('Anvendte oplysninger'!U19-80)-0.2343)/80,1.4)))</f>
        <v/>
      </c>
      <c r="AC19" s="6"/>
      <c r="AD19" s="7" t="str">
        <f>IF('Anvendte oplysninger'!I19="Nej","",EXP(-10.0958)*POWER(H19,0.8138))</f>
        <v/>
      </c>
      <c r="AE19" s="7" t="str">
        <f>IF('Anvendte oplysninger'!I19="Nej","",EXP(-9.9896)*POWER(H19,0.8381))</f>
        <v/>
      </c>
      <c r="AF19" s="7" t="str">
        <f>IF('Anvendte oplysninger'!I19="Nej","",EXP(-12.5826)*POWER(H19,1.148))</f>
        <v/>
      </c>
      <c r="AG19" s="7" t="str">
        <f>IF('Anvendte oplysninger'!I19="Nej","",EXP(-11.3408)*POWER(H19,0.7373))</f>
        <v/>
      </c>
      <c r="AH19" s="7" t="str">
        <f>IF('Anvendte oplysninger'!I19="Nej","",EXP(-10.8985)*POWER(H19,0.841))</f>
        <v/>
      </c>
      <c r="AI19" s="7" t="str">
        <f>IF('Anvendte oplysninger'!I19="Nej","",EXP(-12.4273)*POWER(H19,1.0197))</f>
        <v/>
      </c>
      <c r="AJ19" s="9" t="str">
        <f>IF('Anvendte oplysninger'!I19="Nej","",SUM(AD19:AE19)*740934+AG19*29492829+AH19*4654307+AI19*608667)</f>
        <v/>
      </c>
    </row>
    <row r="20" spans="1:36" x14ac:dyDescent="0.3">
      <c r="A20" s="4" t="str">
        <f>IF(Inddata!A26="","",Inddata!A26)</f>
        <v/>
      </c>
      <c r="B20" s="4" t="str">
        <f>IF(Inddata!B26="","",Inddata!B26)</f>
        <v/>
      </c>
      <c r="C20" s="4" t="str">
        <f>IF(Inddata!C26="","",Inddata!C26)</f>
        <v/>
      </c>
      <c r="D20" s="4" t="str">
        <f>IF(Inddata!D26="","",Inddata!D26)</f>
        <v/>
      </c>
      <c r="E20" s="4" t="str">
        <f>IF(Inddata!E26="","",Inddata!E26)</f>
        <v/>
      </c>
      <c r="F20" s="4" t="str">
        <f>IF(Inddata!F26="","",Inddata!F26)</f>
        <v/>
      </c>
      <c r="G20" s="20" t="str">
        <f>IF(Inddata!G26=0,"",Inddata!G26)</f>
        <v/>
      </c>
      <c r="H20" s="9" t="str">
        <f>IF(Inddata!H26="","",Inddata!H26)</f>
        <v/>
      </c>
      <c r="I20" s="6" t="str">
        <f>IF('Anvendte oplysninger'!I20="Nej","",IF('Anvendte oplysninger'!L20&lt;10,1.1-'Anvendte oplysninger'!L20*0.01,IF('Anvendte oplysninger'!L20&lt;120,POWER(1.003,'Anvendte oplysninger'!L20)/POWER(1.003,10),1.4)))</f>
        <v/>
      </c>
      <c r="J20" s="6" t="str">
        <f>IF('Anvendte oplysninger'!I20="Nej","",IF('Anvendte oplysninger'!M20&gt;9,1.41,IF('Anvendte oplysninger'!M20&lt;2,0.96+'Anvendte oplysninger'!M20*0.02,POWER(1.05,'Anvendte oplysninger'!M20)/POWER(1.05,2))))</f>
        <v/>
      </c>
      <c r="K20" s="6" t="str">
        <f>IF('Anvendte oplysninger'!I20="Nej","",IF('Anvendte oplysninger'!M20&gt;9,1.15,IF('Anvendte oplysninger'!M20&lt;2,0.98+'Anvendte oplysninger'!M20*0.01,POWER(1.02,'Anvendte oplysninger'!M20)/POWER(1.02,2))))</f>
        <v/>
      </c>
      <c r="L20" s="6" t="str">
        <f>IF('Anvendte oplysninger'!I20="Nej","",IF('Anvendte oplysninger'!N20="Delvis",0.9,IF('Anvendte oplysninger'!N20="Ja",0.75,1)))</f>
        <v/>
      </c>
      <c r="M20" s="6" t="str">
        <f>IF('Anvendte oplysninger'!I20="Nej","",IF('Anvendte oplysninger'!N20="Delvis",0.97,IF('Anvendte oplysninger'!N20="Ja",0.95,1)))</f>
        <v/>
      </c>
      <c r="N20" s="6" t="str">
        <f>IF('Anvendte oplysninger'!I20="Nej","",IF('Anvendte oplysninger'!O20&gt;4.25,1.06,IF('Anvendte oplysninger'!O20&lt;3.75,1.84-'Anvendte oplysninger'!O20*0.24,0.04+'Anvendte oplysninger'!O20*0.24)))</f>
        <v/>
      </c>
      <c r="O20" s="6" t="str">
        <f>IF('Anvendte oplysninger'!I20="Nej","",IF('Anvendte oplysninger'!P20&gt;1.99,0.81,IF('Anvendte oplysninger'!P20&lt;0.2,1.12,1.05-'Anvendte oplysninger'!P20*0.1)))</f>
        <v/>
      </c>
      <c r="P20" s="6" t="str">
        <f>IF('Anvendte oplysninger'!I20="Nej","",IF('Anvendte oplysninger'!Q20&gt;3,0.96,IF('Anvendte oplysninger'!Q20&lt;2,1.12-0.06*'Anvendte oplysninger'!Q20,1.08-0.04*'Anvendte oplysninger'!Q20)))</f>
        <v/>
      </c>
      <c r="Q20" s="6" t="str">
        <f>IF('Anvendte oplysninger'!I20="Nej","",IF('Anvendte oplysninger'!R20="Ja",0.91,1))</f>
        <v/>
      </c>
      <c r="R20" s="6" t="str">
        <f>IF('Anvendte oplysninger'!I20="Nej","",IF('Anvendte oplysninger'!R20="Ja",0.96,1))</f>
        <v/>
      </c>
      <c r="S20" s="6" t="str">
        <f>IF('Anvendte oplysninger'!I20="Nej","",IF('Anvendte oplysninger'!R20="Ja",0.82,1))</f>
        <v/>
      </c>
      <c r="T20" s="6" t="str">
        <f>IF('Anvendte oplysninger'!I20="Nej","",IF('Anvendte oplysninger'!R20="Ja",0.9,1))</f>
        <v/>
      </c>
      <c r="U20" s="6" t="str">
        <f>IF('Anvendte oplysninger'!I20="Nej","",IF('Anvendte oplysninger'!R20="Ja",0.93,1))</f>
        <v/>
      </c>
      <c r="V20" s="6" t="str">
        <f>IF('Anvendte oplysninger'!I20="Nej","",IF('Anvendte oplysninger'!S20="Ja",0.85,1))</f>
        <v/>
      </c>
      <c r="W20" s="6" t="str">
        <f>IF('Anvendte oplysninger'!I20="Nej","",IF('Anvendte oplysninger'!T20&gt;5,1.4,1+0.08*'Anvendte oplysninger'!T20))</f>
        <v/>
      </c>
      <c r="X20" s="6" t="str">
        <f>IF('Anvendte oplysninger'!I20="Nej","",IF('Anvendte oplysninger'!U20=80,1,POWER((80-0.0058*('Anvendte oplysninger'!U20-80)^2+0.2781*('Anvendte oplysninger'!U20-80)-0.2343)/80,1.6)))</f>
        <v/>
      </c>
      <c r="Y20" s="6" t="str">
        <f>IF('Anvendte oplysninger'!I20="Nej","",IF('Anvendte oplysninger'!U20=80,1,POWER((80-0.0058*('Anvendte oplysninger'!U20-80)^2+0.2781*('Anvendte oplysninger'!U20-80)-0.2343)/80,1.5)))</f>
        <v/>
      </c>
      <c r="Z20" s="6" t="str">
        <f>IF('Anvendte oplysninger'!I20="Nej","",IF('Anvendte oplysninger'!U20=80,1,POWER((80-0.0058*('Anvendte oplysninger'!U20-80)^2+0.2781*('Anvendte oplysninger'!U20-80)-0.2343)/80,4.6)))</f>
        <v/>
      </c>
      <c r="AA20" s="6" t="str">
        <f>IF('Anvendte oplysninger'!I20="Nej","",IF('Anvendte oplysninger'!U20=80,1,POWER((80-0.0058*('Anvendte oplysninger'!U20-80)^2+0.2781*('Anvendte oplysninger'!U20-80)-0.2343)/80,3.5)))</f>
        <v/>
      </c>
      <c r="AB20" s="6" t="str">
        <f>IF('Anvendte oplysninger'!I20="Nej","",IF('Anvendte oplysninger'!U20=80,1,POWER((80-0.0058*('Anvendte oplysninger'!U20-80)^2+0.2781*('Anvendte oplysninger'!U20-80)-0.2343)/80,1.4)))</f>
        <v/>
      </c>
      <c r="AC20" s="6"/>
      <c r="AD20" s="7" t="str">
        <f>IF('Anvendte oplysninger'!I20="Nej","",EXP(-10.0958)*POWER(H20,0.8138))</f>
        <v/>
      </c>
      <c r="AE20" s="7" t="str">
        <f>IF('Anvendte oplysninger'!I20="Nej","",EXP(-9.9896)*POWER(H20,0.8381))</f>
        <v/>
      </c>
      <c r="AF20" s="7" t="str">
        <f>IF('Anvendte oplysninger'!I20="Nej","",EXP(-12.5826)*POWER(H20,1.148))</f>
        <v/>
      </c>
      <c r="AG20" s="7" t="str">
        <f>IF('Anvendte oplysninger'!I20="Nej","",EXP(-11.3408)*POWER(H20,0.7373))</f>
        <v/>
      </c>
      <c r="AH20" s="7" t="str">
        <f>IF('Anvendte oplysninger'!I20="Nej","",EXP(-10.8985)*POWER(H20,0.841))</f>
        <v/>
      </c>
      <c r="AI20" s="7" t="str">
        <f>IF('Anvendte oplysninger'!I20="Nej","",EXP(-12.4273)*POWER(H20,1.0197))</f>
        <v/>
      </c>
      <c r="AJ20" s="9" t="str">
        <f>IF('Anvendte oplysninger'!I20="Nej","",SUM(AD20:AE20)*740934+AG20*29492829+AH20*4654307+AI20*608667)</f>
        <v/>
      </c>
    </row>
    <row r="21" spans="1:36" x14ac:dyDescent="0.3">
      <c r="A21" s="4" t="str">
        <f>IF(Inddata!A27="","",Inddata!A27)</f>
        <v/>
      </c>
      <c r="B21" s="4" t="str">
        <f>IF(Inddata!B27="","",Inddata!B27)</f>
        <v/>
      </c>
      <c r="C21" s="4" t="str">
        <f>IF(Inddata!C27="","",Inddata!C27)</f>
        <v/>
      </c>
      <c r="D21" s="4" t="str">
        <f>IF(Inddata!D27="","",Inddata!D27)</f>
        <v/>
      </c>
      <c r="E21" s="4" t="str">
        <f>IF(Inddata!E27="","",Inddata!E27)</f>
        <v/>
      </c>
      <c r="F21" s="4" t="str">
        <f>IF(Inddata!F27="","",Inddata!F27)</f>
        <v/>
      </c>
      <c r="G21" s="20" t="str">
        <f>IF(Inddata!G27=0,"",Inddata!G27)</f>
        <v/>
      </c>
      <c r="H21" s="9" t="str">
        <f>IF(Inddata!H27="","",Inddata!H27)</f>
        <v/>
      </c>
      <c r="I21" s="6" t="str">
        <f>IF('Anvendte oplysninger'!I21="Nej","",IF('Anvendte oplysninger'!L21&lt;10,1.1-'Anvendte oplysninger'!L21*0.01,IF('Anvendte oplysninger'!L21&lt;120,POWER(1.003,'Anvendte oplysninger'!L21)/POWER(1.003,10),1.4)))</f>
        <v/>
      </c>
      <c r="J21" s="6" t="str">
        <f>IF('Anvendte oplysninger'!I21="Nej","",IF('Anvendte oplysninger'!M21&gt;9,1.41,IF('Anvendte oplysninger'!M21&lt;2,0.96+'Anvendte oplysninger'!M21*0.02,POWER(1.05,'Anvendte oplysninger'!M21)/POWER(1.05,2))))</f>
        <v/>
      </c>
      <c r="K21" s="6" t="str">
        <f>IF('Anvendte oplysninger'!I21="Nej","",IF('Anvendte oplysninger'!M21&gt;9,1.15,IF('Anvendte oplysninger'!M21&lt;2,0.98+'Anvendte oplysninger'!M21*0.01,POWER(1.02,'Anvendte oplysninger'!M21)/POWER(1.02,2))))</f>
        <v/>
      </c>
      <c r="L21" s="6" t="str">
        <f>IF('Anvendte oplysninger'!I21="Nej","",IF('Anvendte oplysninger'!N21="Delvis",0.9,IF('Anvendte oplysninger'!N21="Ja",0.75,1)))</f>
        <v/>
      </c>
      <c r="M21" s="6" t="str">
        <f>IF('Anvendte oplysninger'!I21="Nej","",IF('Anvendte oplysninger'!N21="Delvis",0.97,IF('Anvendte oplysninger'!N21="Ja",0.95,1)))</f>
        <v/>
      </c>
      <c r="N21" s="6" t="str">
        <f>IF('Anvendte oplysninger'!I21="Nej","",IF('Anvendte oplysninger'!O21&gt;4.25,1.06,IF('Anvendte oplysninger'!O21&lt;3.75,1.84-'Anvendte oplysninger'!O21*0.24,0.04+'Anvendte oplysninger'!O21*0.24)))</f>
        <v/>
      </c>
      <c r="O21" s="6" t="str">
        <f>IF('Anvendte oplysninger'!I21="Nej","",IF('Anvendte oplysninger'!P21&gt;1.99,0.81,IF('Anvendte oplysninger'!P21&lt;0.2,1.12,1.05-'Anvendte oplysninger'!P21*0.1)))</f>
        <v/>
      </c>
      <c r="P21" s="6" t="str">
        <f>IF('Anvendte oplysninger'!I21="Nej","",IF('Anvendte oplysninger'!Q21&gt;3,0.96,IF('Anvendte oplysninger'!Q21&lt;2,1.12-0.06*'Anvendte oplysninger'!Q21,1.08-0.04*'Anvendte oplysninger'!Q21)))</f>
        <v/>
      </c>
      <c r="Q21" s="6" t="str">
        <f>IF('Anvendte oplysninger'!I21="Nej","",IF('Anvendte oplysninger'!R21="Ja",0.91,1))</f>
        <v/>
      </c>
      <c r="R21" s="6" t="str">
        <f>IF('Anvendte oplysninger'!I21="Nej","",IF('Anvendte oplysninger'!R21="Ja",0.96,1))</f>
        <v/>
      </c>
      <c r="S21" s="6" t="str">
        <f>IF('Anvendte oplysninger'!I21="Nej","",IF('Anvendte oplysninger'!R21="Ja",0.82,1))</f>
        <v/>
      </c>
      <c r="T21" s="6" t="str">
        <f>IF('Anvendte oplysninger'!I21="Nej","",IF('Anvendte oplysninger'!R21="Ja",0.9,1))</f>
        <v/>
      </c>
      <c r="U21" s="6" t="str">
        <f>IF('Anvendte oplysninger'!I21="Nej","",IF('Anvendte oplysninger'!R21="Ja",0.93,1))</f>
        <v/>
      </c>
      <c r="V21" s="6" t="str">
        <f>IF('Anvendte oplysninger'!I21="Nej","",IF('Anvendte oplysninger'!S21="Ja",0.85,1))</f>
        <v/>
      </c>
      <c r="W21" s="6" t="str">
        <f>IF('Anvendte oplysninger'!I21="Nej","",IF('Anvendte oplysninger'!T21&gt;5,1.4,1+0.08*'Anvendte oplysninger'!T21))</f>
        <v/>
      </c>
      <c r="X21" s="6" t="str">
        <f>IF('Anvendte oplysninger'!I21="Nej","",IF('Anvendte oplysninger'!U21=80,1,POWER((80-0.0058*('Anvendte oplysninger'!U21-80)^2+0.2781*('Anvendte oplysninger'!U21-80)-0.2343)/80,1.6)))</f>
        <v/>
      </c>
      <c r="Y21" s="6" t="str">
        <f>IF('Anvendte oplysninger'!I21="Nej","",IF('Anvendte oplysninger'!U21=80,1,POWER((80-0.0058*('Anvendte oplysninger'!U21-80)^2+0.2781*('Anvendte oplysninger'!U21-80)-0.2343)/80,1.5)))</f>
        <v/>
      </c>
      <c r="Z21" s="6" t="str">
        <f>IF('Anvendte oplysninger'!I21="Nej","",IF('Anvendte oplysninger'!U21=80,1,POWER((80-0.0058*('Anvendte oplysninger'!U21-80)^2+0.2781*('Anvendte oplysninger'!U21-80)-0.2343)/80,4.6)))</f>
        <v/>
      </c>
      <c r="AA21" s="6" t="str">
        <f>IF('Anvendte oplysninger'!I21="Nej","",IF('Anvendte oplysninger'!U21=80,1,POWER((80-0.0058*('Anvendte oplysninger'!U21-80)^2+0.2781*('Anvendte oplysninger'!U21-80)-0.2343)/80,3.5)))</f>
        <v/>
      </c>
      <c r="AB21" s="6" t="str">
        <f>IF('Anvendte oplysninger'!I21="Nej","",IF('Anvendte oplysninger'!U21=80,1,POWER((80-0.0058*('Anvendte oplysninger'!U21-80)^2+0.2781*('Anvendte oplysninger'!U21-80)-0.2343)/80,1.4)))</f>
        <v/>
      </c>
      <c r="AC21" s="6"/>
      <c r="AD21" s="7" t="str">
        <f>IF('Anvendte oplysninger'!I21="Nej","",EXP(-10.0958)*POWER(H21,0.8138))</f>
        <v/>
      </c>
      <c r="AE21" s="7" t="str">
        <f>IF('Anvendte oplysninger'!I21="Nej","",EXP(-9.9896)*POWER(H21,0.8381))</f>
        <v/>
      </c>
      <c r="AF21" s="7" t="str">
        <f>IF('Anvendte oplysninger'!I21="Nej","",EXP(-12.5826)*POWER(H21,1.148))</f>
        <v/>
      </c>
      <c r="AG21" s="7" t="str">
        <f>IF('Anvendte oplysninger'!I21="Nej","",EXP(-11.3408)*POWER(H21,0.7373))</f>
        <v/>
      </c>
      <c r="AH21" s="7" t="str">
        <f>IF('Anvendte oplysninger'!I21="Nej","",EXP(-10.8985)*POWER(H21,0.841))</f>
        <v/>
      </c>
      <c r="AI21" s="7" t="str">
        <f>IF('Anvendte oplysninger'!I21="Nej","",EXP(-12.4273)*POWER(H21,1.0197))</f>
        <v/>
      </c>
      <c r="AJ21" s="9" t="str">
        <f>IF('Anvendte oplysninger'!I21="Nej","",SUM(AD21:AE21)*740934+AG21*29492829+AH21*4654307+AI21*608667)</f>
        <v/>
      </c>
    </row>
    <row r="22" spans="1:36" x14ac:dyDescent="0.3">
      <c r="A22" s="4" t="str">
        <f>IF(Inddata!A28="","",Inddata!A28)</f>
        <v/>
      </c>
      <c r="B22" s="4" t="str">
        <f>IF(Inddata!B28="","",Inddata!B28)</f>
        <v/>
      </c>
      <c r="C22" s="4" t="str">
        <f>IF(Inddata!C28="","",Inddata!C28)</f>
        <v/>
      </c>
      <c r="D22" s="4" t="str">
        <f>IF(Inddata!D28="","",Inddata!D28)</f>
        <v/>
      </c>
      <c r="E22" s="4" t="str">
        <f>IF(Inddata!E28="","",Inddata!E28)</f>
        <v/>
      </c>
      <c r="F22" s="4" t="str">
        <f>IF(Inddata!F28="","",Inddata!F28)</f>
        <v/>
      </c>
      <c r="G22" s="20" t="str">
        <f>IF(Inddata!G28=0,"",Inddata!G28)</f>
        <v/>
      </c>
      <c r="H22" s="9" t="str">
        <f>IF(Inddata!H28="","",Inddata!H28)</f>
        <v/>
      </c>
      <c r="I22" s="6" t="str">
        <f>IF('Anvendte oplysninger'!I22="Nej","",IF('Anvendte oplysninger'!L22&lt;10,1.1-'Anvendte oplysninger'!L22*0.01,IF('Anvendte oplysninger'!L22&lt;120,POWER(1.003,'Anvendte oplysninger'!L22)/POWER(1.003,10),1.4)))</f>
        <v/>
      </c>
      <c r="J22" s="6" t="str">
        <f>IF('Anvendte oplysninger'!I22="Nej","",IF('Anvendte oplysninger'!M22&gt;9,1.41,IF('Anvendte oplysninger'!M22&lt;2,0.96+'Anvendte oplysninger'!M22*0.02,POWER(1.05,'Anvendte oplysninger'!M22)/POWER(1.05,2))))</f>
        <v/>
      </c>
      <c r="K22" s="6" t="str">
        <f>IF('Anvendte oplysninger'!I22="Nej","",IF('Anvendte oplysninger'!M22&gt;9,1.15,IF('Anvendte oplysninger'!M22&lt;2,0.98+'Anvendte oplysninger'!M22*0.01,POWER(1.02,'Anvendte oplysninger'!M22)/POWER(1.02,2))))</f>
        <v/>
      </c>
      <c r="L22" s="6" t="str">
        <f>IF('Anvendte oplysninger'!I22="Nej","",IF('Anvendte oplysninger'!N22="Delvis",0.9,IF('Anvendte oplysninger'!N22="Ja",0.75,1)))</f>
        <v/>
      </c>
      <c r="M22" s="6" t="str">
        <f>IF('Anvendte oplysninger'!I22="Nej","",IF('Anvendte oplysninger'!N22="Delvis",0.97,IF('Anvendte oplysninger'!N22="Ja",0.95,1)))</f>
        <v/>
      </c>
      <c r="N22" s="6" t="str">
        <f>IF('Anvendte oplysninger'!I22="Nej","",IF('Anvendte oplysninger'!O22&gt;4.25,1.06,IF('Anvendte oplysninger'!O22&lt;3.75,1.84-'Anvendte oplysninger'!O22*0.24,0.04+'Anvendte oplysninger'!O22*0.24)))</f>
        <v/>
      </c>
      <c r="O22" s="6" t="str">
        <f>IF('Anvendte oplysninger'!I22="Nej","",IF('Anvendte oplysninger'!P22&gt;1.99,0.81,IF('Anvendte oplysninger'!P22&lt;0.2,1.12,1.05-'Anvendte oplysninger'!P22*0.1)))</f>
        <v/>
      </c>
      <c r="P22" s="6" t="str">
        <f>IF('Anvendte oplysninger'!I22="Nej","",IF('Anvendte oplysninger'!Q22&gt;3,0.96,IF('Anvendte oplysninger'!Q22&lt;2,1.12-0.06*'Anvendte oplysninger'!Q22,1.08-0.04*'Anvendte oplysninger'!Q22)))</f>
        <v/>
      </c>
      <c r="Q22" s="6" t="str">
        <f>IF('Anvendte oplysninger'!I22="Nej","",IF('Anvendte oplysninger'!R22="Ja",0.91,1))</f>
        <v/>
      </c>
      <c r="R22" s="6" t="str">
        <f>IF('Anvendte oplysninger'!I22="Nej","",IF('Anvendte oplysninger'!R22="Ja",0.96,1))</f>
        <v/>
      </c>
      <c r="S22" s="6" t="str">
        <f>IF('Anvendte oplysninger'!I22="Nej","",IF('Anvendte oplysninger'!R22="Ja",0.82,1))</f>
        <v/>
      </c>
      <c r="T22" s="6" t="str">
        <f>IF('Anvendte oplysninger'!I22="Nej","",IF('Anvendte oplysninger'!R22="Ja",0.9,1))</f>
        <v/>
      </c>
      <c r="U22" s="6" t="str">
        <f>IF('Anvendte oplysninger'!I22="Nej","",IF('Anvendte oplysninger'!R22="Ja",0.93,1))</f>
        <v/>
      </c>
      <c r="V22" s="6" t="str">
        <f>IF('Anvendte oplysninger'!I22="Nej","",IF('Anvendte oplysninger'!S22="Ja",0.85,1))</f>
        <v/>
      </c>
      <c r="W22" s="6" t="str">
        <f>IF('Anvendte oplysninger'!I22="Nej","",IF('Anvendte oplysninger'!T22&gt;5,1.4,1+0.08*'Anvendte oplysninger'!T22))</f>
        <v/>
      </c>
      <c r="X22" s="6" t="str">
        <f>IF('Anvendte oplysninger'!I22="Nej","",IF('Anvendte oplysninger'!U22=80,1,POWER((80-0.0058*('Anvendte oplysninger'!U22-80)^2+0.2781*('Anvendte oplysninger'!U22-80)-0.2343)/80,1.6)))</f>
        <v/>
      </c>
      <c r="Y22" s="6" t="str">
        <f>IF('Anvendte oplysninger'!I22="Nej","",IF('Anvendte oplysninger'!U22=80,1,POWER((80-0.0058*('Anvendte oplysninger'!U22-80)^2+0.2781*('Anvendte oplysninger'!U22-80)-0.2343)/80,1.5)))</f>
        <v/>
      </c>
      <c r="Z22" s="6" t="str">
        <f>IF('Anvendte oplysninger'!I22="Nej","",IF('Anvendte oplysninger'!U22=80,1,POWER((80-0.0058*('Anvendte oplysninger'!U22-80)^2+0.2781*('Anvendte oplysninger'!U22-80)-0.2343)/80,4.6)))</f>
        <v/>
      </c>
      <c r="AA22" s="6" t="str">
        <f>IF('Anvendte oplysninger'!I22="Nej","",IF('Anvendte oplysninger'!U22=80,1,POWER((80-0.0058*('Anvendte oplysninger'!U22-80)^2+0.2781*('Anvendte oplysninger'!U22-80)-0.2343)/80,3.5)))</f>
        <v/>
      </c>
      <c r="AB22" s="6" t="str">
        <f>IF('Anvendte oplysninger'!I22="Nej","",IF('Anvendte oplysninger'!U22=80,1,POWER((80-0.0058*('Anvendte oplysninger'!U22-80)^2+0.2781*('Anvendte oplysninger'!U22-80)-0.2343)/80,1.4)))</f>
        <v/>
      </c>
      <c r="AC22" s="6"/>
      <c r="AD22" s="7" t="str">
        <f>IF('Anvendte oplysninger'!I22="Nej","",EXP(-10.0958)*POWER(H22,0.8138))</f>
        <v/>
      </c>
      <c r="AE22" s="7" t="str">
        <f>IF('Anvendte oplysninger'!I22="Nej","",EXP(-9.9896)*POWER(H22,0.8381))</f>
        <v/>
      </c>
      <c r="AF22" s="7" t="str">
        <f>IF('Anvendte oplysninger'!I22="Nej","",EXP(-12.5826)*POWER(H22,1.148))</f>
        <v/>
      </c>
      <c r="AG22" s="7" t="str">
        <f>IF('Anvendte oplysninger'!I22="Nej","",EXP(-11.3408)*POWER(H22,0.7373))</f>
        <v/>
      </c>
      <c r="AH22" s="7" t="str">
        <f>IF('Anvendte oplysninger'!I22="Nej","",EXP(-10.8985)*POWER(H22,0.841))</f>
        <v/>
      </c>
      <c r="AI22" s="7" t="str">
        <f>IF('Anvendte oplysninger'!I22="Nej","",EXP(-12.4273)*POWER(H22,1.0197))</f>
        <v/>
      </c>
      <c r="AJ22" s="9" t="str">
        <f>IF('Anvendte oplysninger'!I22="Nej","",SUM(AD22:AE22)*740934+AG22*29492829+AH22*4654307+AI22*608667)</f>
        <v/>
      </c>
    </row>
    <row r="23" spans="1:36" x14ac:dyDescent="0.3">
      <c r="A23" s="4" t="str">
        <f>IF(Inddata!A29="","",Inddata!A29)</f>
        <v/>
      </c>
      <c r="B23" s="4" t="str">
        <f>IF(Inddata!B29="","",Inddata!B29)</f>
        <v/>
      </c>
      <c r="C23" s="4" t="str">
        <f>IF(Inddata!C29="","",Inddata!C29)</f>
        <v/>
      </c>
      <c r="D23" s="4" t="str">
        <f>IF(Inddata!D29="","",Inddata!D29)</f>
        <v/>
      </c>
      <c r="E23" s="4" t="str">
        <f>IF(Inddata!E29="","",Inddata!E29)</f>
        <v/>
      </c>
      <c r="F23" s="4" t="str">
        <f>IF(Inddata!F29="","",Inddata!F29)</f>
        <v/>
      </c>
      <c r="G23" s="20" t="str">
        <f>IF(Inddata!G29=0,"",Inddata!G29)</f>
        <v/>
      </c>
      <c r="H23" s="9" t="str">
        <f>IF(Inddata!H29="","",Inddata!H29)</f>
        <v/>
      </c>
      <c r="I23" s="6" t="str">
        <f>IF('Anvendte oplysninger'!I23="Nej","",IF('Anvendte oplysninger'!L23&lt;10,1.1-'Anvendte oplysninger'!L23*0.01,IF('Anvendte oplysninger'!L23&lt;120,POWER(1.003,'Anvendte oplysninger'!L23)/POWER(1.003,10),1.4)))</f>
        <v/>
      </c>
      <c r="J23" s="6" t="str">
        <f>IF('Anvendte oplysninger'!I23="Nej","",IF('Anvendte oplysninger'!M23&gt;9,1.41,IF('Anvendte oplysninger'!M23&lt;2,0.96+'Anvendte oplysninger'!M23*0.02,POWER(1.05,'Anvendte oplysninger'!M23)/POWER(1.05,2))))</f>
        <v/>
      </c>
      <c r="K23" s="6" t="str">
        <f>IF('Anvendte oplysninger'!I23="Nej","",IF('Anvendte oplysninger'!M23&gt;9,1.15,IF('Anvendte oplysninger'!M23&lt;2,0.98+'Anvendte oplysninger'!M23*0.01,POWER(1.02,'Anvendte oplysninger'!M23)/POWER(1.02,2))))</f>
        <v/>
      </c>
      <c r="L23" s="6" t="str">
        <f>IF('Anvendte oplysninger'!I23="Nej","",IF('Anvendte oplysninger'!N23="Delvis",0.9,IF('Anvendte oplysninger'!N23="Ja",0.75,1)))</f>
        <v/>
      </c>
      <c r="M23" s="6" t="str">
        <f>IF('Anvendte oplysninger'!I23="Nej","",IF('Anvendte oplysninger'!N23="Delvis",0.97,IF('Anvendte oplysninger'!N23="Ja",0.95,1)))</f>
        <v/>
      </c>
      <c r="N23" s="6" t="str">
        <f>IF('Anvendte oplysninger'!I23="Nej","",IF('Anvendte oplysninger'!O23&gt;4.25,1.06,IF('Anvendte oplysninger'!O23&lt;3.75,1.84-'Anvendte oplysninger'!O23*0.24,0.04+'Anvendte oplysninger'!O23*0.24)))</f>
        <v/>
      </c>
      <c r="O23" s="6" t="str">
        <f>IF('Anvendte oplysninger'!I23="Nej","",IF('Anvendte oplysninger'!P23&gt;1.99,0.81,IF('Anvendte oplysninger'!P23&lt;0.2,1.12,1.05-'Anvendte oplysninger'!P23*0.1)))</f>
        <v/>
      </c>
      <c r="P23" s="6" t="str">
        <f>IF('Anvendte oplysninger'!I23="Nej","",IF('Anvendte oplysninger'!Q23&gt;3,0.96,IF('Anvendte oplysninger'!Q23&lt;2,1.12-0.06*'Anvendte oplysninger'!Q23,1.08-0.04*'Anvendte oplysninger'!Q23)))</f>
        <v/>
      </c>
      <c r="Q23" s="6" t="str">
        <f>IF('Anvendte oplysninger'!I23="Nej","",IF('Anvendte oplysninger'!R23="Ja",0.91,1))</f>
        <v/>
      </c>
      <c r="R23" s="6" t="str">
        <f>IF('Anvendte oplysninger'!I23="Nej","",IF('Anvendte oplysninger'!R23="Ja",0.96,1))</f>
        <v/>
      </c>
      <c r="S23" s="6" t="str">
        <f>IF('Anvendte oplysninger'!I23="Nej","",IF('Anvendte oplysninger'!R23="Ja",0.82,1))</f>
        <v/>
      </c>
      <c r="T23" s="6" t="str">
        <f>IF('Anvendte oplysninger'!I23="Nej","",IF('Anvendte oplysninger'!R23="Ja",0.9,1))</f>
        <v/>
      </c>
      <c r="U23" s="6" t="str">
        <f>IF('Anvendte oplysninger'!I23="Nej","",IF('Anvendte oplysninger'!R23="Ja",0.93,1))</f>
        <v/>
      </c>
      <c r="V23" s="6" t="str">
        <f>IF('Anvendte oplysninger'!I23="Nej","",IF('Anvendte oplysninger'!S23="Ja",0.85,1))</f>
        <v/>
      </c>
      <c r="W23" s="6" t="str">
        <f>IF('Anvendte oplysninger'!I23="Nej","",IF('Anvendte oplysninger'!T23&gt;5,1.4,1+0.08*'Anvendte oplysninger'!T23))</f>
        <v/>
      </c>
      <c r="X23" s="6" t="str">
        <f>IF('Anvendte oplysninger'!I23="Nej","",IF('Anvendte oplysninger'!U23=80,1,POWER((80-0.0058*('Anvendte oplysninger'!U23-80)^2+0.2781*('Anvendte oplysninger'!U23-80)-0.2343)/80,1.6)))</f>
        <v/>
      </c>
      <c r="Y23" s="6" t="str">
        <f>IF('Anvendte oplysninger'!I23="Nej","",IF('Anvendte oplysninger'!U23=80,1,POWER((80-0.0058*('Anvendte oplysninger'!U23-80)^2+0.2781*('Anvendte oplysninger'!U23-80)-0.2343)/80,1.5)))</f>
        <v/>
      </c>
      <c r="Z23" s="6" t="str">
        <f>IF('Anvendte oplysninger'!I23="Nej","",IF('Anvendte oplysninger'!U23=80,1,POWER((80-0.0058*('Anvendte oplysninger'!U23-80)^2+0.2781*('Anvendte oplysninger'!U23-80)-0.2343)/80,4.6)))</f>
        <v/>
      </c>
      <c r="AA23" s="6" t="str">
        <f>IF('Anvendte oplysninger'!I23="Nej","",IF('Anvendte oplysninger'!U23=80,1,POWER((80-0.0058*('Anvendte oplysninger'!U23-80)^2+0.2781*('Anvendte oplysninger'!U23-80)-0.2343)/80,3.5)))</f>
        <v/>
      </c>
      <c r="AB23" s="6" t="str">
        <f>IF('Anvendte oplysninger'!I23="Nej","",IF('Anvendte oplysninger'!U23=80,1,POWER((80-0.0058*('Anvendte oplysninger'!U23-80)^2+0.2781*('Anvendte oplysninger'!U23-80)-0.2343)/80,1.4)))</f>
        <v/>
      </c>
      <c r="AC23" s="6"/>
      <c r="AD23" s="7" t="str">
        <f>IF('Anvendte oplysninger'!I23="Nej","",EXP(-10.0958)*POWER(H23,0.8138))</f>
        <v/>
      </c>
      <c r="AE23" s="7" t="str">
        <f>IF('Anvendte oplysninger'!I23="Nej","",EXP(-9.9896)*POWER(H23,0.8381))</f>
        <v/>
      </c>
      <c r="AF23" s="7" t="str">
        <f>IF('Anvendte oplysninger'!I23="Nej","",EXP(-12.5826)*POWER(H23,1.148))</f>
        <v/>
      </c>
      <c r="AG23" s="7" t="str">
        <f>IF('Anvendte oplysninger'!I23="Nej","",EXP(-11.3408)*POWER(H23,0.7373))</f>
        <v/>
      </c>
      <c r="AH23" s="7" t="str">
        <f>IF('Anvendte oplysninger'!I23="Nej","",EXP(-10.8985)*POWER(H23,0.841))</f>
        <v/>
      </c>
      <c r="AI23" s="7" t="str">
        <f>IF('Anvendte oplysninger'!I23="Nej","",EXP(-12.4273)*POWER(H23,1.0197))</f>
        <v/>
      </c>
      <c r="AJ23" s="9" t="str">
        <f>IF('Anvendte oplysninger'!I23="Nej","",SUM(AD23:AE23)*740934+AG23*29492829+AH23*4654307+AI23*608667)</f>
        <v/>
      </c>
    </row>
    <row r="24" spans="1:36" x14ac:dyDescent="0.3">
      <c r="A24" s="4" t="str">
        <f>IF(Inddata!A30="","",Inddata!A30)</f>
        <v/>
      </c>
      <c r="B24" s="4" t="str">
        <f>IF(Inddata!B30="","",Inddata!B30)</f>
        <v/>
      </c>
      <c r="C24" s="4" t="str">
        <f>IF(Inddata!C30="","",Inddata!C30)</f>
        <v/>
      </c>
      <c r="D24" s="4" t="str">
        <f>IF(Inddata!D30="","",Inddata!D30)</f>
        <v/>
      </c>
      <c r="E24" s="4" t="str">
        <f>IF(Inddata!E30="","",Inddata!E30)</f>
        <v/>
      </c>
      <c r="F24" s="4" t="str">
        <f>IF(Inddata!F30="","",Inddata!F30)</f>
        <v/>
      </c>
      <c r="G24" s="20" t="str">
        <f>IF(Inddata!G30=0,"",Inddata!G30)</f>
        <v/>
      </c>
      <c r="H24" s="9" t="str">
        <f>IF(Inddata!H30="","",Inddata!H30)</f>
        <v/>
      </c>
      <c r="I24" s="6" t="str">
        <f>IF('Anvendte oplysninger'!I24="Nej","",IF('Anvendte oplysninger'!L24&lt;10,1.1-'Anvendte oplysninger'!L24*0.01,IF('Anvendte oplysninger'!L24&lt;120,POWER(1.003,'Anvendte oplysninger'!L24)/POWER(1.003,10),1.4)))</f>
        <v/>
      </c>
      <c r="J24" s="6" t="str">
        <f>IF('Anvendte oplysninger'!I24="Nej","",IF('Anvendte oplysninger'!M24&gt;9,1.41,IF('Anvendte oplysninger'!M24&lt;2,0.96+'Anvendte oplysninger'!M24*0.02,POWER(1.05,'Anvendte oplysninger'!M24)/POWER(1.05,2))))</f>
        <v/>
      </c>
      <c r="K24" s="6" t="str">
        <f>IF('Anvendte oplysninger'!I24="Nej","",IF('Anvendte oplysninger'!M24&gt;9,1.15,IF('Anvendte oplysninger'!M24&lt;2,0.98+'Anvendte oplysninger'!M24*0.01,POWER(1.02,'Anvendte oplysninger'!M24)/POWER(1.02,2))))</f>
        <v/>
      </c>
      <c r="L24" s="6" t="str">
        <f>IF('Anvendte oplysninger'!I24="Nej","",IF('Anvendte oplysninger'!N24="Delvis",0.9,IF('Anvendte oplysninger'!N24="Ja",0.75,1)))</f>
        <v/>
      </c>
      <c r="M24" s="6" t="str">
        <f>IF('Anvendte oplysninger'!I24="Nej","",IF('Anvendte oplysninger'!N24="Delvis",0.97,IF('Anvendte oplysninger'!N24="Ja",0.95,1)))</f>
        <v/>
      </c>
      <c r="N24" s="6" t="str">
        <f>IF('Anvendte oplysninger'!I24="Nej","",IF('Anvendte oplysninger'!O24&gt;4.25,1.06,IF('Anvendte oplysninger'!O24&lt;3.75,1.84-'Anvendte oplysninger'!O24*0.24,0.04+'Anvendte oplysninger'!O24*0.24)))</f>
        <v/>
      </c>
      <c r="O24" s="6" t="str">
        <f>IF('Anvendte oplysninger'!I24="Nej","",IF('Anvendte oplysninger'!P24&gt;1.99,0.81,IF('Anvendte oplysninger'!P24&lt;0.2,1.12,1.05-'Anvendte oplysninger'!P24*0.1)))</f>
        <v/>
      </c>
      <c r="P24" s="6" t="str">
        <f>IF('Anvendte oplysninger'!I24="Nej","",IF('Anvendte oplysninger'!Q24&gt;3,0.96,IF('Anvendte oplysninger'!Q24&lt;2,1.12-0.06*'Anvendte oplysninger'!Q24,1.08-0.04*'Anvendte oplysninger'!Q24)))</f>
        <v/>
      </c>
      <c r="Q24" s="6" t="str">
        <f>IF('Anvendte oplysninger'!I24="Nej","",IF('Anvendte oplysninger'!R24="Ja",0.91,1))</f>
        <v/>
      </c>
      <c r="R24" s="6" t="str">
        <f>IF('Anvendte oplysninger'!I24="Nej","",IF('Anvendte oplysninger'!R24="Ja",0.96,1))</f>
        <v/>
      </c>
      <c r="S24" s="6" t="str">
        <f>IF('Anvendte oplysninger'!I24="Nej","",IF('Anvendte oplysninger'!R24="Ja",0.82,1))</f>
        <v/>
      </c>
      <c r="T24" s="6" t="str">
        <f>IF('Anvendte oplysninger'!I24="Nej","",IF('Anvendte oplysninger'!R24="Ja",0.9,1))</f>
        <v/>
      </c>
      <c r="U24" s="6" t="str">
        <f>IF('Anvendte oplysninger'!I24="Nej","",IF('Anvendte oplysninger'!R24="Ja",0.93,1))</f>
        <v/>
      </c>
      <c r="V24" s="6" t="str">
        <f>IF('Anvendte oplysninger'!I24="Nej","",IF('Anvendte oplysninger'!S24="Ja",0.85,1))</f>
        <v/>
      </c>
      <c r="W24" s="6" t="str">
        <f>IF('Anvendte oplysninger'!I24="Nej","",IF('Anvendte oplysninger'!T24&gt;5,1.4,1+0.08*'Anvendte oplysninger'!T24))</f>
        <v/>
      </c>
      <c r="X24" s="6" t="str">
        <f>IF('Anvendte oplysninger'!I24="Nej","",IF('Anvendte oplysninger'!U24=80,1,POWER((80-0.0058*('Anvendte oplysninger'!U24-80)^2+0.2781*('Anvendte oplysninger'!U24-80)-0.2343)/80,1.6)))</f>
        <v/>
      </c>
      <c r="Y24" s="6" t="str">
        <f>IF('Anvendte oplysninger'!I24="Nej","",IF('Anvendte oplysninger'!U24=80,1,POWER((80-0.0058*('Anvendte oplysninger'!U24-80)^2+0.2781*('Anvendte oplysninger'!U24-80)-0.2343)/80,1.5)))</f>
        <v/>
      </c>
      <c r="Z24" s="6" t="str">
        <f>IF('Anvendte oplysninger'!I24="Nej","",IF('Anvendte oplysninger'!U24=80,1,POWER((80-0.0058*('Anvendte oplysninger'!U24-80)^2+0.2781*('Anvendte oplysninger'!U24-80)-0.2343)/80,4.6)))</f>
        <v/>
      </c>
      <c r="AA24" s="6" t="str">
        <f>IF('Anvendte oplysninger'!I24="Nej","",IF('Anvendte oplysninger'!U24=80,1,POWER((80-0.0058*('Anvendte oplysninger'!U24-80)^2+0.2781*('Anvendte oplysninger'!U24-80)-0.2343)/80,3.5)))</f>
        <v/>
      </c>
      <c r="AB24" s="6" t="str">
        <f>IF('Anvendte oplysninger'!I24="Nej","",IF('Anvendte oplysninger'!U24=80,1,POWER((80-0.0058*('Anvendte oplysninger'!U24-80)^2+0.2781*('Anvendte oplysninger'!U24-80)-0.2343)/80,1.4)))</f>
        <v/>
      </c>
      <c r="AC24" s="6"/>
      <c r="AD24" s="7" t="str">
        <f>IF('Anvendte oplysninger'!I24="Nej","",EXP(-10.0958)*POWER(H24,0.8138))</f>
        <v/>
      </c>
      <c r="AE24" s="7" t="str">
        <f>IF('Anvendte oplysninger'!I24="Nej","",EXP(-9.9896)*POWER(H24,0.8381))</f>
        <v/>
      </c>
      <c r="AF24" s="7" t="str">
        <f>IF('Anvendte oplysninger'!I24="Nej","",EXP(-12.5826)*POWER(H24,1.148))</f>
        <v/>
      </c>
      <c r="AG24" s="7" t="str">
        <f>IF('Anvendte oplysninger'!I24="Nej","",EXP(-11.3408)*POWER(H24,0.7373))</f>
        <v/>
      </c>
      <c r="AH24" s="7" t="str">
        <f>IF('Anvendte oplysninger'!I24="Nej","",EXP(-10.8985)*POWER(H24,0.841))</f>
        <v/>
      </c>
      <c r="AI24" s="7" t="str">
        <f>IF('Anvendte oplysninger'!I24="Nej","",EXP(-12.4273)*POWER(H24,1.0197))</f>
        <v/>
      </c>
      <c r="AJ24" s="9" t="str">
        <f>IF('Anvendte oplysninger'!I24="Nej","",SUM(AD24:AE24)*740934+AG24*29492829+AH24*4654307+AI24*608667)</f>
        <v/>
      </c>
    </row>
    <row r="25" spans="1:36" x14ac:dyDescent="0.3">
      <c r="A25" s="4" t="str">
        <f>IF(Inddata!A31="","",Inddata!A31)</f>
        <v/>
      </c>
      <c r="B25" s="4" t="str">
        <f>IF(Inddata!B31="","",Inddata!B31)</f>
        <v/>
      </c>
      <c r="C25" s="4" t="str">
        <f>IF(Inddata!C31="","",Inddata!C31)</f>
        <v/>
      </c>
      <c r="D25" s="4" t="str">
        <f>IF(Inddata!D31="","",Inddata!D31)</f>
        <v/>
      </c>
      <c r="E25" s="4" t="str">
        <f>IF(Inddata!E31="","",Inddata!E31)</f>
        <v/>
      </c>
      <c r="F25" s="4" t="str">
        <f>IF(Inddata!F31="","",Inddata!F31)</f>
        <v/>
      </c>
      <c r="G25" s="20" t="str">
        <f>IF(Inddata!G31=0,"",Inddata!G31)</f>
        <v/>
      </c>
      <c r="H25" s="9" t="str">
        <f>IF(Inddata!H31="","",Inddata!H31)</f>
        <v/>
      </c>
      <c r="I25" s="6" t="str">
        <f>IF('Anvendte oplysninger'!I25="Nej","",IF('Anvendte oplysninger'!L25&lt;10,1.1-'Anvendte oplysninger'!L25*0.01,IF('Anvendte oplysninger'!L25&lt;120,POWER(1.003,'Anvendte oplysninger'!L25)/POWER(1.003,10),1.4)))</f>
        <v/>
      </c>
      <c r="J25" s="6" t="str">
        <f>IF('Anvendte oplysninger'!I25="Nej","",IF('Anvendte oplysninger'!M25&gt;9,1.41,IF('Anvendte oplysninger'!M25&lt;2,0.96+'Anvendte oplysninger'!M25*0.02,POWER(1.05,'Anvendte oplysninger'!M25)/POWER(1.05,2))))</f>
        <v/>
      </c>
      <c r="K25" s="6" t="str">
        <f>IF('Anvendte oplysninger'!I25="Nej","",IF('Anvendte oplysninger'!M25&gt;9,1.15,IF('Anvendte oplysninger'!M25&lt;2,0.98+'Anvendte oplysninger'!M25*0.01,POWER(1.02,'Anvendte oplysninger'!M25)/POWER(1.02,2))))</f>
        <v/>
      </c>
      <c r="L25" s="6" t="str">
        <f>IF('Anvendte oplysninger'!I25="Nej","",IF('Anvendte oplysninger'!N25="Delvis",0.9,IF('Anvendte oplysninger'!N25="Ja",0.75,1)))</f>
        <v/>
      </c>
      <c r="M25" s="6" t="str">
        <f>IF('Anvendte oplysninger'!I25="Nej","",IF('Anvendte oplysninger'!N25="Delvis",0.97,IF('Anvendte oplysninger'!N25="Ja",0.95,1)))</f>
        <v/>
      </c>
      <c r="N25" s="6" t="str">
        <f>IF('Anvendte oplysninger'!I25="Nej","",IF('Anvendte oplysninger'!O25&gt;4.25,1.06,IF('Anvendte oplysninger'!O25&lt;3.75,1.84-'Anvendte oplysninger'!O25*0.24,0.04+'Anvendte oplysninger'!O25*0.24)))</f>
        <v/>
      </c>
      <c r="O25" s="6" t="str">
        <f>IF('Anvendte oplysninger'!I25="Nej","",IF('Anvendte oplysninger'!P25&gt;1.99,0.81,IF('Anvendte oplysninger'!P25&lt;0.2,1.12,1.05-'Anvendte oplysninger'!P25*0.1)))</f>
        <v/>
      </c>
      <c r="P25" s="6" t="str">
        <f>IF('Anvendte oplysninger'!I25="Nej","",IF('Anvendte oplysninger'!Q25&gt;3,0.96,IF('Anvendte oplysninger'!Q25&lt;2,1.12-0.06*'Anvendte oplysninger'!Q25,1.08-0.04*'Anvendte oplysninger'!Q25)))</f>
        <v/>
      </c>
      <c r="Q25" s="6" t="str">
        <f>IF('Anvendte oplysninger'!I25="Nej","",IF('Anvendte oplysninger'!R25="Ja",0.91,1))</f>
        <v/>
      </c>
      <c r="R25" s="6" t="str">
        <f>IF('Anvendte oplysninger'!I25="Nej","",IF('Anvendte oplysninger'!R25="Ja",0.96,1))</f>
        <v/>
      </c>
      <c r="S25" s="6" t="str">
        <f>IF('Anvendte oplysninger'!I25="Nej","",IF('Anvendte oplysninger'!R25="Ja",0.82,1))</f>
        <v/>
      </c>
      <c r="T25" s="6" t="str">
        <f>IF('Anvendte oplysninger'!I25="Nej","",IF('Anvendte oplysninger'!R25="Ja",0.9,1))</f>
        <v/>
      </c>
      <c r="U25" s="6" t="str">
        <f>IF('Anvendte oplysninger'!I25="Nej","",IF('Anvendte oplysninger'!R25="Ja",0.93,1))</f>
        <v/>
      </c>
      <c r="V25" s="6" t="str">
        <f>IF('Anvendte oplysninger'!I25="Nej","",IF('Anvendte oplysninger'!S25="Ja",0.85,1))</f>
        <v/>
      </c>
      <c r="W25" s="6" t="str">
        <f>IF('Anvendte oplysninger'!I25="Nej","",IF('Anvendte oplysninger'!T25&gt;5,1.4,1+0.08*'Anvendte oplysninger'!T25))</f>
        <v/>
      </c>
      <c r="X25" s="6" t="str">
        <f>IF('Anvendte oplysninger'!I25="Nej","",IF('Anvendte oplysninger'!U25=80,1,POWER((80-0.0058*('Anvendte oplysninger'!U25-80)^2+0.2781*('Anvendte oplysninger'!U25-80)-0.2343)/80,1.6)))</f>
        <v/>
      </c>
      <c r="Y25" s="6" t="str">
        <f>IF('Anvendte oplysninger'!I25="Nej","",IF('Anvendte oplysninger'!U25=80,1,POWER((80-0.0058*('Anvendte oplysninger'!U25-80)^2+0.2781*('Anvendte oplysninger'!U25-80)-0.2343)/80,1.5)))</f>
        <v/>
      </c>
      <c r="Z25" s="6" t="str">
        <f>IF('Anvendte oplysninger'!I25="Nej","",IF('Anvendte oplysninger'!U25=80,1,POWER((80-0.0058*('Anvendte oplysninger'!U25-80)^2+0.2781*('Anvendte oplysninger'!U25-80)-0.2343)/80,4.6)))</f>
        <v/>
      </c>
      <c r="AA25" s="6" t="str">
        <f>IF('Anvendte oplysninger'!I25="Nej","",IF('Anvendte oplysninger'!U25=80,1,POWER((80-0.0058*('Anvendte oplysninger'!U25-80)^2+0.2781*('Anvendte oplysninger'!U25-80)-0.2343)/80,3.5)))</f>
        <v/>
      </c>
      <c r="AB25" s="6" t="str">
        <f>IF('Anvendte oplysninger'!I25="Nej","",IF('Anvendte oplysninger'!U25=80,1,POWER((80-0.0058*('Anvendte oplysninger'!U25-80)^2+0.2781*('Anvendte oplysninger'!U25-80)-0.2343)/80,1.4)))</f>
        <v/>
      </c>
      <c r="AC25" s="6"/>
      <c r="AD25" s="7" t="str">
        <f>IF('Anvendte oplysninger'!I25="Nej","",EXP(-10.0958)*POWER(H25,0.8138))</f>
        <v/>
      </c>
      <c r="AE25" s="7" t="str">
        <f>IF('Anvendte oplysninger'!I25="Nej","",EXP(-9.9896)*POWER(H25,0.8381))</f>
        <v/>
      </c>
      <c r="AF25" s="7" t="str">
        <f>IF('Anvendte oplysninger'!I25="Nej","",EXP(-12.5826)*POWER(H25,1.148))</f>
        <v/>
      </c>
      <c r="AG25" s="7" t="str">
        <f>IF('Anvendte oplysninger'!I25="Nej","",EXP(-11.3408)*POWER(H25,0.7373))</f>
        <v/>
      </c>
      <c r="AH25" s="7" t="str">
        <f>IF('Anvendte oplysninger'!I25="Nej","",EXP(-10.8985)*POWER(H25,0.841))</f>
        <v/>
      </c>
      <c r="AI25" s="7" t="str">
        <f>IF('Anvendte oplysninger'!I25="Nej","",EXP(-12.4273)*POWER(H25,1.0197))</f>
        <v/>
      </c>
      <c r="AJ25" s="9" t="str">
        <f>IF('Anvendte oplysninger'!I25="Nej","",SUM(AD25:AE25)*740934+AG25*29492829+AH25*4654307+AI25*608667)</f>
        <v/>
      </c>
    </row>
    <row r="26" spans="1:36" x14ac:dyDescent="0.3">
      <c r="A26" s="4" t="str">
        <f>IF(Inddata!A32="","",Inddata!A32)</f>
        <v/>
      </c>
      <c r="B26" s="4" t="str">
        <f>IF(Inddata!B32="","",Inddata!B32)</f>
        <v/>
      </c>
      <c r="C26" s="4" t="str">
        <f>IF(Inddata!C32="","",Inddata!C32)</f>
        <v/>
      </c>
      <c r="D26" s="4" t="str">
        <f>IF(Inddata!D32="","",Inddata!D32)</f>
        <v/>
      </c>
      <c r="E26" s="4" t="str">
        <f>IF(Inddata!E32="","",Inddata!E32)</f>
        <v/>
      </c>
      <c r="F26" s="4" t="str">
        <f>IF(Inddata!F32="","",Inddata!F32)</f>
        <v/>
      </c>
      <c r="G26" s="20" t="str">
        <f>IF(Inddata!G32=0,"",Inddata!G32)</f>
        <v/>
      </c>
      <c r="H26" s="9" t="str">
        <f>IF(Inddata!H32="","",Inddata!H32)</f>
        <v/>
      </c>
      <c r="I26" s="6" t="str">
        <f>IF('Anvendte oplysninger'!I26="Nej","",IF('Anvendte oplysninger'!L26&lt;10,1.1-'Anvendte oplysninger'!L26*0.01,IF('Anvendte oplysninger'!L26&lt;120,POWER(1.003,'Anvendte oplysninger'!L26)/POWER(1.003,10),1.4)))</f>
        <v/>
      </c>
      <c r="J26" s="6" t="str">
        <f>IF('Anvendte oplysninger'!I26="Nej","",IF('Anvendte oplysninger'!M26&gt;9,1.41,IF('Anvendte oplysninger'!M26&lt;2,0.96+'Anvendte oplysninger'!M26*0.02,POWER(1.05,'Anvendte oplysninger'!M26)/POWER(1.05,2))))</f>
        <v/>
      </c>
      <c r="K26" s="6" t="str">
        <f>IF('Anvendte oplysninger'!I26="Nej","",IF('Anvendte oplysninger'!M26&gt;9,1.15,IF('Anvendte oplysninger'!M26&lt;2,0.98+'Anvendte oplysninger'!M26*0.01,POWER(1.02,'Anvendte oplysninger'!M26)/POWER(1.02,2))))</f>
        <v/>
      </c>
      <c r="L26" s="6" t="str">
        <f>IF('Anvendte oplysninger'!I26="Nej","",IF('Anvendte oplysninger'!N26="Delvis",0.9,IF('Anvendte oplysninger'!N26="Ja",0.75,1)))</f>
        <v/>
      </c>
      <c r="M26" s="6" t="str">
        <f>IF('Anvendte oplysninger'!I26="Nej","",IF('Anvendte oplysninger'!N26="Delvis",0.97,IF('Anvendte oplysninger'!N26="Ja",0.95,1)))</f>
        <v/>
      </c>
      <c r="N26" s="6" t="str">
        <f>IF('Anvendte oplysninger'!I26="Nej","",IF('Anvendte oplysninger'!O26&gt;4.25,1.06,IF('Anvendte oplysninger'!O26&lt;3.75,1.84-'Anvendte oplysninger'!O26*0.24,0.04+'Anvendte oplysninger'!O26*0.24)))</f>
        <v/>
      </c>
      <c r="O26" s="6" t="str">
        <f>IF('Anvendte oplysninger'!I26="Nej","",IF('Anvendte oplysninger'!P26&gt;1.99,0.81,IF('Anvendte oplysninger'!P26&lt;0.2,1.12,1.05-'Anvendte oplysninger'!P26*0.1)))</f>
        <v/>
      </c>
      <c r="P26" s="6" t="str">
        <f>IF('Anvendte oplysninger'!I26="Nej","",IF('Anvendte oplysninger'!Q26&gt;3,0.96,IF('Anvendte oplysninger'!Q26&lt;2,1.12-0.06*'Anvendte oplysninger'!Q26,1.08-0.04*'Anvendte oplysninger'!Q26)))</f>
        <v/>
      </c>
      <c r="Q26" s="6" t="str">
        <f>IF('Anvendte oplysninger'!I26="Nej","",IF('Anvendte oplysninger'!R26="Ja",0.91,1))</f>
        <v/>
      </c>
      <c r="R26" s="6" t="str">
        <f>IF('Anvendte oplysninger'!I26="Nej","",IF('Anvendte oplysninger'!R26="Ja",0.96,1))</f>
        <v/>
      </c>
      <c r="S26" s="6" t="str">
        <f>IF('Anvendte oplysninger'!I26="Nej","",IF('Anvendte oplysninger'!R26="Ja",0.82,1))</f>
        <v/>
      </c>
      <c r="T26" s="6" t="str">
        <f>IF('Anvendte oplysninger'!I26="Nej","",IF('Anvendte oplysninger'!R26="Ja",0.9,1))</f>
        <v/>
      </c>
      <c r="U26" s="6" t="str">
        <f>IF('Anvendte oplysninger'!I26="Nej","",IF('Anvendte oplysninger'!R26="Ja",0.93,1))</f>
        <v/>
      </c>
      <c r="V26" s="6" t="str">
        <f>IF('Anvendte oplysninger'!I26="Nej","",IF('Anvendte oplysninger'!S26="Ja",0.85,1))</f>
        <v/>
      </c>
      <c r="W26" s="6" t="str">
        <f>IF('Anvendte oplysninger'!I26="Nej","",IF('Anvendte oplysninger'!T26&gt;5,1.4,1+0.08*'Anvendte oplysninger'!T26))</f>
        <v/>
      </c>
      <c r="X26" s="6" t="str">
        <f>IF('Anvendte oplysninger'!I26="Nej","",IF('Anvendte oplysninger'!U26=80,1,POWER((80-0.0058*('Anvendte oplysninger'!U26-80)^2+0.2781*('Anvendte oplysninger'!U26-80)-0.2343)/80,1.6)))</f>
        <v/>
      </c>
      <c r="Y26" s="6" t="str">
        <f>IF('Anvendte oplysninger'!I26="Nej","",IF('Anvendte oplysninger'!U26=80,1,POWER((80-0.0058*('Anvendte oplysninger'!U26-80)^2+0.2781*('Anvendte oplysninger'!U26-80)-0.2343)/80,1.5)))</f>
        <v/>
      </c>
      <c r="Z26" s="6" t="str">
        <f>IF('Anvendte oplysninger'!I26="Nej","",IF('Anvendte oplysninger'!U26=80,1,POWER((80-0.0058*('Anvendte oplysninger'!U26-80)^2+0.2781*('Anvendte oplysninger'!U26-80)-0.2343)/80,4.6)))</f>
        <v/>
      </c>
      <c r="AA26" s="6" t="str">
        <f>IF('Anvendte oplysninger'!I26="Nej","",IF('Anvendte oplysninger'!U26=80,1,POWER((80-0.0058*('Anvendte oplysninger'!U26-80)^2+0.2781*('Anvendte oplysninger'!U26-80)-0.2343)/80,3.5)))</f>
        <v/>
      </c>
      <c r="AB26" s="6" t="str">
        <f>IF('Anvendte oplysninger'!I26="Nej","",IF('Anvendte oplysninger'!U26=80,1,POWER((80-0.0058*('Anvendte oplysninger'!U26-80)^2+0.2781*('Anvendte oplysninger'!U26-80)-0.2343)/80,1.4)))</f>
        <v/>
      </c>
      <c r="AC26" s="6"/>
      <c r="AD26" s="7" t="str">
        <f>IF('Anvendte oplysninger'!I26="Nej","",EXP(-10.0958)*POWER(H26,0.8138))</f>
        <v/>
      </c>
      <c r="AE26" s="7" t="str">
        <f>IF('Anvendte oplysninger'!I26="Nej","",EXP(-9.9896)*POWER(H26,0.8381))</f>
        <v/>
      </c>
      <c r="AF26" s="7" t="str">
        <f>IF('Anvendte oplysninger'!I26="Nej","",EXP(-12.5826)*POWER(H26,1.148))</f>
        <v/>
      </c>
      <c r="AG26" s="7" t="str">
        <f>IF('Anvendte oplysninger'!I26="Nej","",EXP(-11.3408)*POWER(H26,0.7373))</f>
        <v/>
      </c>
      <c r="AH26" s="7" t="str">
        <f>IF('Anvendte oplysninger'!I26="Nej","",EXP(-10.8985)*POWER(H26,0.841))</f>
        <v/>
      </c>
      <c r="AI26" s="7" t="str">
        <f>IF('Anvendte oplysninger'!I26="Nej","",EXP(-12.4273)*POWER(H26,1.0197))</f>
        <v/>
      </c>
      <c r="AJ26" s="9" t="str">
        <f>IF('Anvendte oplysninger'!I26="Nej","",SUM(AD26:AE26)*740934+AG26*29492829+AH26*4654307+AI26*608667)</f>
        <v/>
      </c>
    </row>
    <row r="27" spans="1:36" x14ac:dyDescent="0.3">
      <c r="A27" s="4" t="str">
        <f>IF(Inddata!A33="","",Inddata!A33)</f>
        <v/>
      </c>
      <c r="B27" s="4" t="str">
        <f>IF(Inddata!B33="","",Inddata!B33)</f>
        <v/>
      </c>
      <c r="C27" s="4" t="str">
        <f>IF(Inddata!C33="","",Inddata!C33)</f>
        <v/>
      </c>
      <c r="D27" s="4" t="str">
        <f>IF(Inddata!D33="","",Inddata!D33)</f>
        <v/>
      </c>
      <c r="E27" s="4" t="str">
        <f>IF(Inddata!E33="","",Inddata!E33)</f>
        <v/>
      </c>
      <c r="F27" s="4" t="str">
        <f>IF(Inddata!F33="","",Inddata!F33)</f>
        <v/>
      </c>
      <c r="G27" s="20" t="str">
        <f>IF(Inddata!G33=0,"",Inddata!G33)</f>
        <v/>
      </c>
      <c r="H27" s="9" t="str">
        <f>IF(Inddata!H33="","",Inddata!H33)</f>
        <v/>
      </c>
      <c r="I27" s="6" t="str">
        <f>IF('Anvendte oplysninger'!I27="Nej","",IF('Anvendte oplysninger'!L27&lt;10,1.1-'Anvendte oplysninger'!L27*0.01,IF('Anvendte oplysninger'!L27&lt;120,POWER(1.003,'Anvendte oplysninger'!L27)/POWER(1.003,10),1.4)))</f>
        <v/>
      </c>
      <c r="J27" s="6" t="str">
        <f>IF('Anvendte oplysninger'!I27="Nej","",IF('Anvendte oplysninger'!M27&gt;9,1.41,IF('Anvendte oplysninger'!M27&lt;2,0.96+'Anvendte oplysninger'!M27*0.02,POWER(1.05,'Anvendte oplysninger'!M27)/POWER(1.05,2))))</f>
        <v/>
      </c>
      <c r="K27" s="6" t="str">
        <f>IF('Anvendte oplysninger'!I27="Nej","",IF('Anvendte oplysninger'!M27&gt;9,1.15,IF('Anvendte oplysninger'!M27&lt;2,0.98+'Anvendte oplysninger'!M27*0.01,POWER(1.02,'Anvendte oplysninger'!M27)/POWER(1.02,2))))</f>
        <v/>
      </c>
      <c r="L27" s="6" t="str">
        <f>IF('Anvendte oplysninger'!I27="Nej","",IF('Anvendte oplysninger'!N27="Delvis",0.9,IF('Anvendte oplysninger'!N27="Ja",0.75,1)))</f>
        <v/>
      </c>
      <c r="M27" s="6" t="str">
        <f>IF('Anvendte oplysninger'!I27="Nej","",IF('Anvendte oplysninger'!N27="Delvis",0.97,IF('Anvendte oplysninger'!N27="Ja",0.95,1)))</f>
        <v/>
      </c>
      <c r="N27" s="6" t="str">
        <f>IF('Anvendte oplysninger'!I27="Nej","",IF('Anvendte oplysninger'!O27&gt;4.25,1.06,IF('Anvendte oplysninger'!O27&lt;3.75,1.84-'Anvendte oplysninger'!O27*0.24,0.04+'Anvendte oplysninger'!O27*0.24)))</f>
        <v/>
      </c>
      <c r="O27" s="6" t="str">
        <f>IF('Anvendte oplysninger'!I27="Nej","",IF('Anvendte oplysninger'!P27&gt;1.99,0.81,IF('Anvendte oplysninger'!P27&lt;0.2,1.12,1.05-'Anvendte oplysninger'!P27*0.1)))</f>
        <v/>
      </c>
      <c r="P27" s="6" t="str">
        <f>IF('Anvendte oplysninger'!I27="Nej","",IF('Anvendte oplysninger'!Q27&gt;3,0.96,IF('Anvendte oplysninger'!Q27&lt;2,1.12-0.06*'Anvendte oplysninger'!Q27,1.08-0.04*'Anvendte oplysninger'!Q27)))</f>
        <v/>
      </c>
      <c r="Q27" s="6" t="str">
        <f>IF('Anvendte oplysninger'!I27="Nej","",IF('Anvendte oplysninger'!R27="Ja",0.91,1))</f>
        <v/>
      </c>
      <c r="R27" s="6" t="str">
        <f>IF('Anvendte oplysninger'!I27="Nej","",IF('Anvendte oplysninger'!R27="Ja",0.96,1))</f>
        <v/>
      </c>
      <c r="S27" s="6" t="str">
        <f>IF('Anvendte oplysninger'!I27="Nej","",IF('Anvendte oplysninger'!R27="Ja",0.82,1))</f>
        <v/>
      </c>
      <c r="T27" s="6" t="str">
        <f>IF('Anvendte oplysninger'!I27="Nej","",IF('Anvendte oplysninger'!R27="Ja",0.9,1))</f>
        <v/>
      </c>
      <c r="U27" s="6" t="str">
        <f>IF('Anvendte oplysninger'!I27="Nej","",IF('Anvendte oplysninger'!R27="Ja",0.93,1))</f>
        <v/>
      </c>
      <c r="V27" s="6" t="str">
        <f>IF('Anvendte oplysninger'!I27="Nej","",IF('Anvendte oplysninger'!S27="Ja",0.85,1))</f>
        <v/>
      </c>
      <c r="W27" s="6" t="str">
        <f>IF('Anvendte oplysninger'!I27="Nej","",IF('Anvendte oplysninger'!T27&gt;5,1.4,1+0.08*'Anvendte oplysninger'!T27))</f>
        <v/>
      </c>
      <c r="X27" s="6" t="str">
        <f>IF('Anvendte oplysninger'!I27="Nej","",IF('Anvendte oplysninger'!U27=80,1,POWER((80-0.0058*('Anvendte oplysninger'!U27-80)^2+0.2781*('Anvendte oplysninger'!U27-80)-0.2343)/80,1.6)))</f>
        <v/>
      </c>
      <c r="Y27" s="6" t="str">
        <f>IF('Anvendte oplysninger'!I27="Nej","",IF('Anvendte oplysninger'!U27=80,1,POWER((80-0.0058*('Anvendte oplysninger'!U27-80)^2+0.2781*('Anvendte oplysninger'!U27-80)-0.2343)/80,1.5)))</f>
        <v/>
      </c>
      <c r="Z27" s="6" t="str">
        <f>IF('Anvendte oplysninger'!I27="Nej","",IF('Anvendte oplysninger'!U27=80,1,POWER((80-0.0058*('Anvendte oplysninger'!U27-80)^2+0.2781*('Anvendte oplysninger'!U27-80)-0.2343)/80,4.6)))</f>
        <v/>
      </c>
      <c r="AA27" s="6" t="str">
        <f>IF('Anvendte oplysninger'!I27="Nej","",IF('Anvendte oplysninger'!U27=80,1,POWER((80-0.0058*('Anvendte oplysninger'!U27-80)^2+0.2781*('Anvendte oplysninger'!U27-80)-0.2343)/80,3.5)))</f>
        <v/>
      </c>
      <c r="AB27" s="6" t="str">
        <f>IF('Anvendte oplysninger'!I27="Nej","",IF('Anvendte oplysninger'!U27=80,1,POWER((80-0.0058*('Anvendte oplysninger'!U27-80)^2+0.2781*('Anvendte oplysninger'!U27-80)-0.2343)/80,1.4)))</f>
        <v/>
      </c>
      <c r="AC27" s="6"/>
      <c r="AD27" s="7" t="str">
        <f>IF('Anvendte oplysninger'!I27="Nej","",EXP(-10.0958)*POWER(H27,0.8138))</f>
        <v/>
      </c>
      <c r="AE27" s="7" t="str">
        <f>IF('Anvendte oplysninger'!I27="Nej","",EXP(-9.9896)*POWER(H27,0.8381))</f>
        <v/>
      </c>
      <c r="AF27" s="7" t="str">
        <f>IF('Anvendte oplysninger'!I27="Nej","",EXP(-12.5826)*POWER(H27,1.148))</f>
        <v/>
      </c>
      <c r="AG27" s="7" t="str">
        <f>IF('Anvendte oplysninger'!I27="Nej","",EXP(-11.3408)*POWER(H27,0.7373))</f>
        <v/>
      </c>
      <c r="AH27" s="7" t="str">
        <f>IF('Anvendte oplysninger'!I27="Nej","",EXP(-10.8985)*POWER(H27,0.841))</f>
        <v/>
      </c>
      <c r="AI27" s="7" t="str">
        <f>IF('Anvendte oplysninger'!I27="Nej","",EXP(-12.4273)*POWER(H27,1.0197))</f>
        <v/>
      </c>
      <c r="AJ27" s="9" t="str">
        <f>IF('Anvendte oplysninger'!I27="Nej","",SUM(AD27:AE27)*740934+AG27*29492829+AH27*4654307+AI27*608667)</f>
        <v/>
      </c>
    </row>
    <row r="28" spans="1:36" x14ac:dyDescent="0.3">
      <c r="A28" s="4" t="str">
        <f>IF(Inddata!A34="","",Inddata!A34)</f>
        <v/>
      </c>
      <c r="B28" s="4" t="str">
        <f>IF(Inddata!B34="","",Inddata!B34)</f>
        <v/>
      </c>
      <c r="C28" s="4" t="str">
        <f>IF(Inddata!C34="","",Inddata!C34)</f>
        <v/>
      </c>
      <c r="D28" s="4" t="str">
        <f>IF(Inddata!D34="","",Inddata!D34)</f>
        <v/>
      </c>
      <c r="E28" s="4" t="str">
        <f>IF(Inddata!E34="","",Inddata!E34)</f>
        <v/>
      </c>
      <c r="F28" s="4" t="str">
        <f>IF(Inddata!F34="","",Inddata!F34)</f>
        <v/>
      </c>
      <c r="G28" s="20" t="str">
        <f>IF(Inddata!G34=0,"",Inddata!G34)</f>
        <v/>
      </c>
      <c r="H28" s="9" t="str">
        <f>IF(Inddata!H34="","",Inddata!H34)</f>
        <v/>
      </c>
      <c r="I28" s="6" t="str">
        <f>IF('Anvendte oplysninger'!I28="Nej","",IF('Anvendte oplysninger'!L28&lt;10,1.1-'Anvendte oplysninger'!L28*0.01,IF('Anvendte oplysninger'!L28&lt;120,POWER(1.003,'Anvendte oplysninger'!L28)/POWER(1.003,10),1.4)))</f>
        <v/>
      </c>
      <c r="J28" s="6" t="str">
        <f>IF('Anvendte oplysninger'!I28="Nej","",IF('Anvendte oplysninger'!M28&gt;9,1.41,IF('Anvendte oplysninger'!M28&lt;2,0.96+'Anvendte oplysninger'!M28*0.02,POWER(1.05,'Anvendte oplysninger'!M28)/POWER(1.05,2))))</f>
        <v/>
      </c>
      <c r="K28" s="6" t="str">
        <f>IF('Anvendte oplysninger'!I28="Nej","",IF('Anvendte oplysninger'!M28&gt;9,1.15,IF('Anvendte oplysninger'!M28&lt;2,0.98+'Anvendte oplysninger'!M28*0.01,POWER(1.02,'Anvendte oplysninger'!M28)/POWER(1.02,2))))</f>
        <v/>
      </c>
      <c r="L28" s="6" t="str">
        <f>IF('Anvendte oplysninger'!I28="Nej","",IF('Anvendte oplysninger'!N28="Delvis",0.9,IF('Anvendte oplysninger'!N28="Ja",0.75,1)))</f>
        <v/>
      </c>
      <c r="M28" s="6" t="str">
        <f>IF('Anvendte oplysninger'!I28="Nej","",IF('Anvendte oplysninger'!N28="Delvis",0.97,IF('Anvendte oplysninger'!N28="Ja",0.95,1)))</f>
        <v/>
      </c>
      <c r="N28" s="6" t="str">
        <f>IF('Anvendte oplysninger'!I28="Nej","",IF('Anvendte oplysninger'!O28&gt;4.25,1.06,IF('Anvendte oplysninger'!O28&lt;3.75,1.84-'Anvendte oplysninger'!O28*0.24,0.04+'Anvendte oplysninger'!O28*0.24)))</f>
        <v/>
      </c>
      <c r="O28" s="6" t="str">
        <f>IF('Anvendte oplysninger'!I28="Nej","",IF('Anvendte oplysninger'!P28&gt;1.99,0.81,IF('Anvendte oplysninger'!P28&lt;0.2,1.12,1.05-'Anvendte oplysninger'!P28*0.1)))</f>
        <v/>
      </c>
      <c r="P28" s="6" t="str">
        <f>IF('Anvendte oplysninger'!I28="Nej","",IF('Anvendte oplysninger'!Q28&gt;3,0.96,IF('Anvendte oplysninger'!Q28&lt;2,1.12-0.06*'Anvendte oplysninger'!Q28,1.08-0.04*'Anvendte oplysninger'!Q28)))</f>
        <v/>
      </c>
      <c r="Q28" s="6" t="str">
        <f>IF('Anvendte oplysninger'!I28="Nej","",IF('Anvendte oplysninger'!R28="Ja",0.91,1))</f>
        <v/>
      </c>
      <c r="R28" s="6" t="str">
        <f>IF('Anvendte oplysninger'!I28="Nej","",IF('Anvendte oplysninger'!R28="Ja",0.96,1))</f>
        <v/>
      </c>
      <c r="S28" s="6" t="str">
        <f>IF('Anvendte oplysninger'!I28="Nej","",IF('Anvendte oplysninger'!R28="Ja",0.82,1))</f>
        <v/>
      </c>
      <c r="T28" s="6" t="str">
        <f>IF('Anvendte oplysninger'!I28="Nej","",IF('Anvendte oplysninger'!R28="Ja",0.9,1))</f>
        <v/>
      </c>
      <c r="U28" s="6" t="str">
        <f>IF('Anvendte oplysninger'!I28="Nej","",IF('Anvendte oplysninger'!R28="Ja",0.93,1))</f>
        <v/>
      </c>
      <c r="V28" s="6" t="str">
        <f>IF('Anvendte oplysninger'!I28="Nej","",IF('Anvendte oplysninger'!S28="Ja",0.85,1))</f>
        <v/>
      </c>
      <c r="W28" s="6" t="str">
        <f>IF('Anvendte oplysninger'!I28="Nej","",IF('Anvendte oplysninger'!T28&gt;5,1.4,1+0.08*'Anvendte oplysninger'!T28))</f>
        <v/>
      </c>
      <c r="X28" s="6" t="str">
        <f>IF('Anvendte oplysninger'!I28="Nej","",IF('Anvendte oplysninger'!U28=80,1,POWER((80-0.0058*('Anvendte oplysninger'!U28-80)^2+0.2781*('Anvendte oplysninger'!U28-80)-0.2343)/80,1.6)))</f>
        <v/>
      </c>
      <c r="Y28" s="6" t="str">
        <f>IF('Anvendte oplysninger'!I28="Nej","",IF('Anvendte oplysninger'!U28=80,1,POWER((80-0.0058*('Anvendte oplysninger'!U28-80)^2+0.2781*('Anvendte oplysninger'!U28-80)-0.2343)/80,1.5)))</f>
        <v/>
      </c>
      <c r="Z28" s="6" t="str">
        <f>IF('Anvendte oplysninger'!I28="Nej","",IF('Anvendte oplysninger'!U28=80,1,POWER((80-0.0058*('Anvendte oplysninger'!U28-80)^2+0.2781*('Anvendte oplysninger'!U28-80)-0.2343)/80,4.6)))</f>
        <v/>
      </c>
      <c r="AA28" s="6" t="str">
        <f>IF('Anvendte oplysninger'!I28="Nej","",IF('Anvendte oplysninger'!U28=80,1,POWER((80-0.0058*('Anvendte oplysninger'!U28-80)^2+0.2781*('Anvendte oplysninger'!U28-80)-0.2343)/80,3.5)))</f>
        <v/>
      </c>
      <c r="AB28" s="6" t="str">
        <f>IF('Anvendte oplysninger'!I28="Nej","",IF('Anvendte oplysninger'!U28=80,1,POWER((80-0.0058*('Anvendte oplysninger'!U28-80)^2+0.2781*('Anvendte oplysninger'!U28-80)-0.2343)/80,1.4)))</f>
        <v/>
      </c>
      <c r="AC28" s="6"/>
      <c r="AD28" s="7" t="str">
        <f>IF('Anvendte oplysninger'!I28="Nej","",EXP(-10.0958)*POWER(H28,0.8138))</f>
        <v/>
      </c>
      <c r="AE28" s="7" t="str">
        <f>IF('Anvendte oplysninger'!I28="Nej","",EXP(-9.9896)*POWER(H28,0.8381))</f>
        <v/>
      </c>
      <c r="AF28" s="7" t="str">
        <f>IF('Anvendte oplysninger'!I28="Nej","",EXP(-12.5826)*POWER(H28,1.148))</f>
        <v/>
      </c>
      <c r="AG28" s="7" t="str">
        <f>IF('Anvendte oplysninger'!I28="Nej","",EXP(-11.3408)*POWER(H28,0.7373))</f>
        <v/>
      </c>
      <c r="AH28" s="7" t="str">
        <f>IF('Anvendte oplysninger'!I28="Nej","",EXP(-10.8985)*POWER(H28,0.841))</f>
        <v/>
      </c>
      <c r="AI28" s="7" t="str">
        <f>IF('Anvendte oplysninger'!I28="Nej","",EXP(-12.4273)*POWER(H28,1.0197))</f>
        <v/>
      </c>
      <c r="AJ28" s="9" t="str">
        <f>IF('Anvendte oplysninger'!I28="Nej","",SUM(AD28:AE28)*740934+AG28*29492829+AH28*4654307+AI28*608667)</f>
        <v/>
      </c>
    </row>
    <row r="29" spans="1:36" x14ac:dyDescent="0.3">
      <c r="A29" s="4" t="str">
        <f>IF(Inddata!A35="","",Inddata!A35)</f>
        <v/>
      </c>
      <c r="B29" s="4" t="str">
        <f>IF(Inddata!B35="","",Inddata!B35)</f>
        <v/>
      </c>
      <c r="C29" s="4" t="str">
        <f>IF(Inddata!C35="","",Inddata!C35)</f>
        <v/>
      </c>
      <c r="D29" s="4" t="str">
        <f>IF(Inddata!D35="","",Inddata!D35)</f>
        <v/>
      </c>
      <c r="E29" s="4" t="str">
        <f>IF(Inddata!E35="","",Inddata!E35)</f>
        <v/>
      </c>
      <c r="F29" s="4" t="str">
        <f>IF(Inddata!F35="","",Inddata!F35)</f>
        <v/>
      </c>
      <c r="G29" s="20" t="str">
        <f>IF(Inddata!G35=0,"",Inddata!G35)</f>
        <v/>
      </c>
      <c r="H29" s="9" t="str">
        <f>IF(Inddata!H35="","",Inddata!H35)</f>
        <v/>
      </c>
      <c r="I29" s="6" t="str">
        <f>IF('Anvendte oplysninger'!I29="Nej","",IF('Anvendte oplysninger'!L29&lt;10,1.1-'Anvendte oplysninger'!L29*0.01,IF('Anvendte oplysninger'!L29&lt;120,POWER(1.003,'Anvendte oplysninger'!L29)/POWER(1.003,10),1.4)))</f>
        <v/>
      </c>
      <c r="J29" s="6" t="str">
        <f>IF('Anvendte oplysninger'!I29="Nej","",IF('Anvendte oplysninger'!M29&gt;9,1.41,IF('Anvendte oplysninger'!M29&lt;2,0.96+'Anvendte oplysninger'!M29*0.02,POWER(1.05,'Anvendte oplysninger'!M29)/POWER(1.05,2))))</f>
        <v/>
      </c>
      <c r="K29" s="6" t="str">
        <f>IF('Anvendte oplysninger'!I29="Nej","",IF('Anvendte oplysninger'!M29&gt;9,1.15,IF('Anvendte oplysninger'!M29&lt;2,0.98+'Anvendte oplysninger'!M29*0.01,POWER(1.02,'Anvendte oplysninger'!M29)/POWER(1.02,2))))</f>
        <v/>
      </c>
      <c r="L29" s="6" t="str">
        <f>IF('Anvendte oplysninger'!I29="Nej","",IF('Anvendte oplysninger'!N29="Delvis",0.9,IF('Anvendte oplysninger'!N29="Ja",0.75,1)))</f>
        <v/>
      </c>
      <c r="M29" s="6" t="str">
        <f>IF('Anvendte oplysninger'!I29="Nej","",IF('Anvendte oplysninger'!N29="Delvis",0.97,IF('Anvendte oplysninger'!N29="Ja",0.95,1)))</f>
        <v/>
      </c>
      <c r="N29" s="6" t="str">
        <f>IF('Anvendte oplysninger'!I29="Nej","",IF('Anvendte oplysninger'!O29&gt;4.25,1.06,IF('Anvendte oplysninger'!O29&lt;3.75,1.84-'Anvendte oplysninger'!O29*0.24,0.04+'Anvendte oplysninger'!O29*0.24)))</f>
        <v/>
      </c>
      <c r="O29" s="6" t="str">
        <f>IF('Anvendte oplysninger'!I29="Nej","",IF('Anvendte oplysninger'!P29&gt;1.99,0.81,IF('Anvendte oplysninger'!P29&lt;0.2,1.12,1.05-'Anvendte oplysninger'!P29*0.1)))</f>
        <v/>
      </c>
      <c r="P29" s="6" t="str">
        <f>IF('Anvendte oplysninger'!I29="Nej","",IF('Anvendte oplysninger'!Q29&gt;3,0.96,IF('Anvendte oplysninger'!Q29&lt;2,1.12-0.06*'Anvendte oplysninger'!Q29,1.08-0.04*'Anvendte oplysninger'!Q29)))</f>
        <v/>
      </c>
      <c r="Q29" s="6" t="str">
        <f>IF('Anvendte oplysninger'!I29="Nej","",IF('Anvendte oplysninger'!R29="Ja",0.91,1))</f>
        <v/>
      </c>
      <c r="R29" s="6" t="str">
        <f>IF('Anvendte oplysninger'!I29="Nej","",IF('Anvendte oplysninger'!R29="Ja",0.96,1))</f>
        <v/>
      </c>
      <c r="S29" s="6" t="str">
        <f>IF('Anvendte oplysninger'!I29="Nej","",IF('Anvendte oplysninger'!R29="Ja",0.82,1))</f>
        <v/>
      </c>
      <c r="T29" s="6" t="str">
        <f>IF('Anvendte oplysninger'!I29="Nej","",IF('Anvendte oplysninger'!R29="Ja",0.9,1))</f>
        <v/>
      </c>
      <c r="U29" s="6" t="str">
        <f>IF('Anvendte oplysninger'!I29="Nej","",IF('Anvendte oplysninger'!R29="Ja",0.93,1))</f>
        <v/>
      </c>
      <c r="V29" s="6" t="str">
        <f>IF('Anvendte oplysninger'!I29="Nej","",IF('Anvendte oplysninger'!S29="Ja",0.85,1))</f>
        <v/>
      </c>
      <c r="W29" s="6" t="str">
        <f>IF('Anvendte oplysninger'!I29="Nej","",IF('Anvendte oplysninger'!T29&gt;5,1.4,1+0.08*'Anvendte oplysninger'!T29))</f>
        <v/>
      </c>
      <c r="X29" s="6" t="str">
        <f>IF('Anvendte oplysninger'!I29="Nej","",IF('Anvendte oplysninger'!U29=80,1,POWER((80-0.0058*('Anvendte oplysninger'!U29-80)^2+0.2781*('Anvendte oplysninger'!U29-80)-0.2343)/80,1.6)))</f>
        <v/>
      </c>
      <c r="Y29" s="6" t="str">
        <f>IF('Anvendte oplysninger'!I29="Nej","",IF('Anvendte oplysninger'!U29=80,1,POWER((80-0.0058*('Anvendte oplysninger'!U29-80)^2+0.2781*('Anvendte oplysninger'!U29-80)-0.2343)/80,1.5)))</f>
        <v/>
      </c>
      <c r="Z29" s="6" t="str">
        <f>IF('Anvendte oplysninger'!I29="Nej","",IF('Anvendte oplysninger'!U29=80,1,POWER((80-0.0058*('Anvendte oplysninger'!U29-80)^2+0.2781*('Anvendte oplysninger'!U29-80)-0.2343)/80,4.6)))</f>
        <v/>
      </c>
      <c r="AA29" s="6" t="str">
        <f>IF('Anvendte oplysninger'!I29="Nej","",IF('Anvendte oplysninger'!U29=80,1,POWER((80-0.0058*('Anvendte oplysninger'!U29-80)^2+0.2781*('Anvendte oplysninger'!U29-80)-0.2343)/80,3.5)))</f>
        <v/>
      </c>
      <c r="AB29" s="6" t="str">
        <f>IF('Anvendte oplysninger'!I29="Nej","",IF('Anvendte oplysninger'!U29=80,1,POWER((80-0.0058*('Anvendte oplysninger'!U29-80)^2+0.2781*('Anvendte oplysninger'!U29-80)-0.2343)/80,1.4)))</f>
        <v/>
      </c>
      <c r="AC29" s="6"/>
      <c r="AD29" s="7" t="str">
        <f>IF('Anvendte oplysninger'!I29="Nej","",EXP(-10.0958)*POWER(H29,0.8138))</f>
        <v/>
      </c>
      <c r="AE29" s="7" t="str">
        <f>IF('Anvendte oplysninger'!I29="Nej","",EXP(-9.9896)*POWER(H29,0.8381))</f>
        <v/>
      </c>
      <c r="AF29" s="7" t="str">
        <f>IF('Anvendte oplysninger'!I29="Nej","",EXP(-12.5826)*POWER(H29,1.148))</f>
        <v/>
      </c>
      <c r="AG29" s="7" t="str">
        <f>IF('Anvendte oplysninger'!I29="Nej","",EXP(-11.3408)*POWER(H29,0.7373))</f>
        <v/>
      </c>
      <c r="AH29" s="7" t="str">
        <f>IF('Anvendte oplysninger'!I29="Nej","",EXP(-10.8985)*POWER(H29,0.841))</f>
        <v/>
      </c>
      <c r="AI29" s="7" t="str">
        <f>IF('Anvendte oplysninger'!I29="Nej","",EXP(-12.4273)*POWER(H29,1.0197))</f>
        <v/>
      </c>
      <c r="AJ29" s="9" t="str">
        <f>IF('Anvendte oplysninger'!I29="Nej","",SUM(AD29:AE29)*740934+AG29*29492829+AH29*4654307+AI29*608667)</f>
        <v/>
      </c>
    </row>
    <row r="30" spans="1:36" x14ac:dyDescent="0.3">
      <c r="A30" s="4" t="str">
        <f>IF(Inddata!A36="","",Inddata!A36)</f>
        <v/>
      </c>
      <c r="B30" s="4" t="str">
        <f>IF(Inddata!B36="","",Inddata!B36)</f>
        <v/>
      </c>
      <c r="C30" s="4" t="str">
        <f>IF(Inddata!C36="","",Inddata!C36)</f>
        <v/>
      </c>
      <c r="D30" s="4" t="str">
        <f>IF(Inddata!D36="","",Inddata!D36)</f>
        <v/>
      </c>
      <c r="E30" s="4" t="str">
        <f>IF(Inddata!E36="","",Inddata!E36)</f>
        <v/>
      </c>
      <c r="F30" s="4" t="str">
        <f>IF(Inddata!F36="","",Inddata!F36)</f>
        <v/>
      </c>
      <c r="G30" s="20" t="str">
        <f>IF(Inddata!G36=0,"",Inddata!G36)</f>
        <v/>
      </c>
      <c r="H30" s="9" t="str">
        <f>IF(Inddata!H36="","",Inddata!H36)</f>
        <v/>
      </c>
      <c r="I30" s="6" t="str">
        <f>IF('Anvendte oplysninger'!I30="Nej","",IF('Anvendte oplysninger'!L30&lt;10,1.1-'Anvendte oplysninger'!L30*0.01,IF('Anvendte oplysninger'!L30&lt;120,POWER(1.003,'Anvendte oplysninger'!L30)/POWER(1.003,10),1.4)))</f>
        <v/>
      </c>
      <c r="J30" s="6" t="str">
        <f>IF('Anvendte oplysninger'!I30="Nej","",IF('Anvendte oplysninger'!M30&gt;9,1.41,IF('Anvendte oplysninger'!M30&lt;2,0.96+'Anvendte oplysninger'!M30*0.02,POWER(1.05,'Anvendte oplysninger'!M30)/POWER(1.05,2))))</f>
        <v/>
      </c>
      <c r="K30" s="6" t="str">
        <f>IF('Anvendte oplysninger'!I30="Nej","",IF('Anvendte oplysninger'!M30&gt;9,1.15,IF('Anvendte oplysninger'!M30&lt;2,0.98+'Anvendte oplysninger'!M30*0.01,POWER(1.02,'Anvendte oplysninger'!M30)/POWER(1.02,2))))</f>
        <v/>
      </c>
      <c r="L30" s="6" t="str">
        <f>IF('Anvendte oplysninger'!I30="Nej","",IF('Anvendte oplysninger'!N30="Delvis",0.9,IF('Anvendte oplysninger'!N30="Ja",0.75,1)))</f>
        <v/>
      </c>
      <c r="M30" s="6" t="str">
        <f>IF('Anvendte oplysninger'!I30="Nej","",IF('Anvendte oplysninger'!N30="Delvis",0.97,IF('Anvendte oplysninger'!N30="Ja",0.95,1)))</f>
        <v/>
      </c>
      <c r="N30" s="6" t="str">
        <f>IF('Anvendte oplysninger'!I30="Nej","",IF('Anvendte oplysninger'!O30&gt;4.25,1.06,IF('Anvendte oplysninger'!O30&lt;3.75,1.84-'Anvendte oplysninger'!O30*0.24,0.04+'Anvendte oplysninger'!O30*0.24)))</f>
        <v/>
      </c>
      <c r="O30" s="6" t="str">
        <f>IF('Anvendte oplysninger'!I30="Nej","",IF('Anvendte oplysninger'!P30&gt;1.99,0.81,IF('Anvendte oplysninger'!P30&lt;0.2,1.12,1.05-'Anvendte oplysninger'!P30*0.1)))</f>
        <v/>
      </c>
      <c r="P30" s="6" t="str">
        <f>IF('Anvendte oplysninger'!I30="Nej","",IF('Anvendte oplysninger'!Q30&gt;3,0.96,IF('Anvendte oplysninger'!Q30&lt;2,1.12-0.06*'Anvendte oplysninger'!Q30,1.08-0.04*'Anvendte oplysninger'!Q30)))</f>
        <v/>
      </c>
      <c r="Q30" s="6" t="str">
        <f>IF('Anvendte oplysninger'!I30="Nej","",IF('Anvendte oplysninger'!R30="Ja",0.91,1))</f>
        <v/>
      </c>
      <c r="R30" s="6" t="str">
        <f>IF('Anvendte oplysninger'!I30="Nej","",IF('Anvendte oplysninger'!R30="Ja",0.96,1))</f>
        <v/>
      </c>
      <c r="S30" s="6" t="str">
        <f>IF('Anvendte oplysninger'!I30="Nej","",IF('Anvendte oplysninger'!R30="Ja",0.82,1))</f>
        <v/>
      </c>
      <c r="T30" s="6" t="str">
        <f>IF('Anvendte oplysninger'!I30="Nej","",IF('Anvendte oplysninger'!R30="Ja",0.9,1))</f>
        <v/>
      </c>
      <c r="U30" s="6" t="str">
        <f>IF('Anvendte oplysninger'!I30="Nej","",IF('Anvendte oplysninger'!R30="Ja",0.93,1))</f>
        <v/>
      </c>
      <c r="V30" s="6" t="str">
        <f>IF('Anvendte oplysninger'!I30="Nej","",IF('Anvendte oplysninger'!S30="Ja",0.85,1))</f>
        <v/>
      </c>
      <c r="W30" s="6" t="str">
        <f>IF('Anvendte oplysninger'!I30="Nej","",IF('Anvendte oplysninger'!T30&gt;5,1.4,1+0.08*'Anvendte oplysninger'!T30))</f>
        <v/>
      </c>
      <c r="X30" s="6" t="str">
        <f>IF('Anvendte oplysninger'!I30="Nej","",IF('Anvendte oplysninger'!U30=80,1,POWER((80-0.0058*('Anvendte oplysninger'!U30-80)^2+0.2781*('Anvendte oplysninger'!U30-80)-0.2343)/80,1.6)))</f>
        <v/>
      </c>
      <c r="Y30" s="6" t="str">
        <f>IF('Anvendte oplysninger'!I30="Nej","",IF('Anvendte oplysninger'!U30=80,1,POWER((80-0.0058*('Anvendte oplysninger'!U30-80)^2+0.2781*('Anvendte oplysninger'!U30-80)-0.2343)/80,1.5)))</f>
        <v/>
      </c>
      <c r="Z30" s="6" t="str">
        <f>IF('Anvendte oplysninger'!I30="Nej","",IF('Anvendte oplysninger'!U30=80,1,POWER((80-0.0058*('Anvendte oplysninger'!U30-80)^2+0.2781*('Anvendte oplysninger'!U30-80)-0.2343)/80,4.6)))</f>
        <v/>
      </c>
      <c r="AA30" s="6" t="str">
        <f>IF('Anvendte oplysninger'!I30="Nej","",IF('Anvendte oplysninger'!U30=80,1,POWER((80-0.0058*('Anvendte oplysninger'!U30-80)^2+0.2781*('Anvendte oplysninger'!U30-80)-0.2343)/80,3.5)))</f>
        <v/>
      </c>
      <c r="AB30" s="6" t="str">
        <f>IF('Anvendte oplysninger'!I30="Nej","",IF('Anvendte oplysninger'!U30=80,1,POWER((80-0.0058*('Anvendte oplysninger'!U30-80)^2+0.2781*('Anvendte oplysninger'!U30-80)-0.2343)/80,1.4)))</f>
        <v/>
      </c>
      <c r="AC30" s="6"/>
      <c r="AD30" s="7" t="str">
        <f>IF('Anvendte oplysninger'!I30="Nej","",EXP(-10.0958)*POWER(H30,0.8138))</f>
        <v/>
      </c>
      <c r="AE30" s="7" t="str">
        <f>IF('Anvendte oplysninger'!I30="Nej","",EXP(-9.9896)*POWER(H30,0.8381))</f>
        <v/>
      </c>
      <c r="AF30" s="7" t="str">
        <f>IF('Anvendte oplysninger'!I30="Nej","",EXP(-12.5826)*POWER(H30,1.148))</f>
        <v/>
      </c>
      <c r="AG30" s="7" t="str">
        <f>IF('Anvendte oplysninger'!I30="Nej","",EXP(-11.3408)*POWER(H30,0.7373))</f>
        <v/>
      </c>
      <c r="AH30" s="7" t="str">
        <f>IF('Anvendte oplysninger'!I30="Nej","",EXP(-10.8985)*POWER(H30,0.841))</f>
        <v/>
      </c>
      <c r="AI30" s="7" t="str">
        <f>IF('Anvendte oplysninger'!I30="Nej","",EXP(-12.4273)*POWER(H30,1.0197))</f>
        <v/>
      </c>
      <c r="AJ30" s="9" t="str">
        <f>IF('Anvendte oplysninger'!I30="Nej","",SUM(AD30:AE30)*740934+AG30*29492829+AH30*4654307+AI30*608667)</f>
        <v/>
      </c>
    </row>
    <row r="31" spans="1:36" x14ac:dyDescent="0.3">
      <c r="A31" s="4" t="str">
        <f>IF(Inddata!A37="","",Inddata!A37)</f>
        <v/>
      </c>
      <c r="B31" s="4" t="str">
        <f>IF(Inddata!B37="","",Inddata!B37)</f>
        <v/>
      </c>
      <c r="C31" s="4" t="str">
        <f>IF(Inddata!C37="","",Inddata!C37)</f>
        <v/>
      </c>
      <c r="D31" s="4" t="str">
        <f>IF(Inddata!D37="","",Inddata!D37)</f>
        <v/>
      </c>
      <c r="E31" s="4" t="str">
        <f>IF(Inddata!E37="","",Inddata!E37)</f>
        <v/>
      </c>
      <c r="F31" s="4" t="str">
        <f>IF(Inddata!F37="","",Inddata!F37)</f>
        <v/>
      </c>
      <c r="G31" s="20" t="str">
        <f>IF(Inddata!G37=0,"",Inddata!G37)</f>
        <v/>
      </c>
      <c r="H31" s="9" t="str">
        <f>IF(Inddata!H37="","",Inddata!H37)</f>
        <v/>
      </c>
      <c r="I31" s="6" t="str">
        <f>IF('Anvendte oplysninger'!I31="Nej","",IF('Anvendte oplysninger'!L31&lt;10,1.1-'Anvendte oplysninger'!L31*0.01,IF('Anvendte oplysninger'!L31&lt;120,POWER(1.003,'Anvendte oplysninger'!L31)/POWER(1.003,10),1.4)))</f>
        <v/>
      </c>
      <c r="J31" s="6" t="str">
        <f>IF('Anvendte oplysninger'!I31="Nej","",IF('Anvendte oplysninger'!M31&gt;9,1.41,IF('Anvendte oplysninger'!M31&lt;2,0.96+'Anvendte oplysninger'!M31*0.02,POWER(1.05,'Anvendte oplysninger'!M31)/POWER(1.05,2))))</f>
        <v/>
      </c>
      <c r="K31" s="6" t="str">
        <f>IF('Anvendte oplysninger'!I31="Nej","",IF('Anvendte oplysninger'!M31&gt;9,1.15,IF('Anvendte oplysninger'!M31&lt;2,0.98+'Anvendte oplysninger'!M31*0.01,POWER(1.02,'Anvendte oplysninger'!M31)/POWER(1.02,2))))</f>
        <v/>
      </c>
      <c r="L31" s="6" t="str">
        <f>IF('Anvendte oplysninger'!I31="Nej","",IF('Anvendte oplysninger'!N31="Delvis",0.9,IF('Anvendte oplysninger'!N31="Ja",0.75,1)))</f>
        <v/>
      </c>
      <c r="M31" s="6" t="str">
        <f>IF('Anvendte oplysninger'!I31="Nej","",IF('Anvendte oplysninger'!N31="Delvis",0.97,IF('Anvendte oplysninger'!N31="Ja",0.95,1)))</f>
        <v/>
      </c>
      <c r="N31" s="6" t="str">
        <f>IF('Anvendte oplysninger'!I31="Nej","",IF('Anvendte oplysninger'!O31&gt;4.25,1.06,IF('Anvendte oplysninger'!O31&lt;3.75,1.84-'Anvendte oplysninger'!O31*0.24,0.04+'Anvendte oplysninger'!O31*0.24)))</f>
        <v/>
      </c>
      <c r="O31" s="6" t="str">
        <f>IF('Anvendte oplysninger'!I31="Nej","",IF('Anvendte oplysninger'!P31&gt;1.99,0.81,IF('Anvendte oplysninger'!P31&lt;0.2,1.12,1.05-'Anvendte oplysninger'!P31*0.1)))</f>
        <v/>
      </c>
      <c r="P31" s="6" t="str">
        <f>IF('Anvendte oplysninger'!I31="Nej","",IF('Anvendte oplysninger'!Q31&gt;3,0.96,IF('Anvendte oplysninger'!Q31&lt;2,1.12-0.06*'Anvendte oplysninger'!Q31,1.08-0.04*'Anvendte oplysninger'!Q31)))</f>
        <v/>
      </c>
      <c r="Q31" s="6" t="str">
        <f>IF('Anvendte oplysninger'!I31="Nej","",IF('Anvendte oplysninger'!R31="Ja",0.91,1))</f>
        <v/>
      </c>
      <c r="R31" s="6" t="str">
        <f>IF('Anvendte oplysninger'!I31="Nej","",IF('Anvendte oplysninger'!R31="Ja",0.96,1))</f>
        <v/>
      </c>
      <c r="S31" s="6" t="str">
        <f>IF('Anvendte oplysninger'!I31="Nej","",IF('Anvendte oplysninger'!R31="Ja",0.82,1))</f>
        <v/>
      </c>
      <c r="T31" s="6" t="str">
        <f>IF('Anvendte oplysninger'!I31="Nej","",IF('Anvendte oplysninger'!R31="Ja",0.9,1))</f>
        <v/>
      </c>
      <c r="U31" s="6" t="str">
        <f>IF('Anvendte oplysninger'!I31="Nej","",IF('Anvendte oplysninger'!R31="Ja",0.93,1))</f>
        <v/>
      </c>
      <c r="V31" s="6" t="str">
        <f>IF('Anvendte oplysninger'!I31="Nej","",IF('Anvendte oplysninger'!S31="Ja",0.85,1))</f>
        <v/>
      </c>
      <c r="W31" s="6" t="str">
        <f>IF('Anvendte oplysninger'!I31="Nej","",IF('Anvendte oplysninger'!T31&gt;5,1.4,1+0.08*'Anvendte oplysninger'!T31))</f>
        <v/>
      </c>
      <c r="X31" s="6" t="str">
        <f>IF('Anvendte oplysninger'!I31="Nej","",IF('Anvendte oplysninger'!U31=80,1,POWER((80-0.0058*('Anvendte oplysninger'!U31-80)^2+0.2781*('Anvendte oplysninger'!U31-80)-0.2343)/80,1.6)))</f>
        <v/>
      </c>
      <c r="Y31" s="6" t="str">
        <f>IF('Anvendte oplysninger'!I31="Nej","",IF('Anvendte oplysninger'!U31=80,1,POWER((80-0.0058*('Anvendte oplysninger'!U31-80)^2+0.2781*('Anvendte oplysninger'!U31-80)-0.2343)/80,1.5)))</f>
        <v/>
      </c>
      <c r="Z31" s="6" t="str">
        <f>IF('Anvendte oplysninger'!I31="Nej","",IF('Anvendte oplysninger'!U31=80,1,POWER((80-0.0058*('Anvendte oplysninger'!U31-80)^2+0.2781*('Anvendte oplysninger'!U31-80)-0.2343)/80,4.6)))</f>
        <v/>
      </c>
      <c r="AA31" s="6" t="str">
        <f>IF('Anvendte oplysninger'!I31="Nej","",IF('Anvendte oplysninger'!U31=80,1,POWER((80-0.0058*('Anvendte oplysninger'!U31-80)^2+0.2781*('Anvendte oplysninger'!U31-80)-0.2343)/80,3.5)))</f>
        <v/>
      </c>
      <c r="AB31" s="6" t="str">
        <f>IF('Anvendte oplysninger'!I31="Nej","",IF('Anvendte oplysninger'!U31=80,1,POWER((80-0.0058*('Anvendte oplysninger'!U31-80)^2+0.2781*('Anvendte oplysninger'!U31-80)-0.2343)/80,1.4)))</f>
        <v/>
      </c>
      <c r="AC31" s="6"/>
      <c r="AD31" s="7" t="str">
        <f>IF('Anvendte oplysninger'!I31="Nej","",EXP(-10.0958)*POWER(H31,0.8138))</f>
        <v/>
      </c>
      <c r="AE31" s="7" t="str">
        <f>IF('Anvendte oplysninger'!I31="Nej","",EXP(-9.9896)*POWER(H31,0.8381))</f>
        <v/>
      </c>
      <c r="AF31" s="7" t="str">
        <f>IF('Anvendte oplysninger'!I31="Nej","",EXP(-12.5826)*POWER(H31,1.148))</f>
        <v/>
      </c>
      <c r="AG31" s="7" t="str">
        <f>IF('Anvendte oplysninger'!I31="Nej","",EXP(-11.3408)*POWER(H31,0.7373))</f>
        <v/>
      </c>
      <c r="AH31" s="7" t="str">
        <f>IF('Anvendte oplysninger'!I31="Nej","",EXP(-10.8985)*POWER(H31,0.841))</f>
        <v/>
      </c>
      <c r="AI31" s="7" t="str">
        <f>IF('Anvendte oplysninger'!I31="Nej","",EXP(-12.4273)*POWER(H31,1.0197))</f>
        <v/>
      </c>
      <c r="AJ31" s="9" t="str">
        <f>IF('Anvendte oplysninger'!I31="Nej","",SUM(AD31:AE31)*740934+AG31*29492829+AH31*4654307+AI31*608667)</f>
        <v/>
      </c>
    </row>
    <row r="32" spans="1:36" x14ac:dyDescent="0.3">
      <c r="A32" s="4" t="str">
        <f>IF(Inddata!A38="","",Inddata!A38)</f>
        <v/>
      </c>
      <c r="B32" s="4" t="str">
        <f>IF(Inddata!B38="","",Inddata!B38)</f>
        <v/>
      </c>
      <c r="C32" s="4" t="str">
        <f>IF(Inddata!C38="","",Inddata!C38)</f>
        <v/>
      </c>
      <c r="D32" s="4" t="str">
        <f>IF(Inddata!D38="","",Inddata!D38)</f>
        <v/>
      </c>
      <c r="E32" s="4" t="str">
        <f>IF(Inddata!E38="","",Inddata!E38)</f>
        <v/>
      </c>
      <c r="F32" s="4" t="str">
        <f>IF(Inddata!F38="","",Inddata!F38)</f>
        <v/>
      </c>
      <c r="G32" s="20" t="str">
        <f>IF(Inddata!G38=0,"",Inddata!G38)</f>
        <v/>
      </c>
      <c r="H32" s="9" t="str">
        <f>IF(Inddata!H38="","",Inddata!H38)</f>
        <v/>
      </c>
      <c r="I32" s="6" t="str">
        <f>IF('Anvendte oplysninger'!I32="Nej","",IF('Anvendte oplysninger'!L32&lt;10,1.1-'Anvendte oplysninger'!L32*0.01,IF('Anvendte oplysninger'!L32&lt;120,POWER(1.003,'Anvendte oplysninger'!L32)/POWER(1.003,10),1.4)))</f>
        <v/>
      </c>
      <c r="J32" s="6" t="str">
        <f>IF('Anvendte oplysninger'!I32="Nej","",IF('Anvendte oplysninger'!M32&gt;9,1.41,IF('Anvendte oplysninger'!M32&lt;2,0.96+'Anvendte oplysninger'!M32*0.02,POWER(1.05,'Anvendte oplysninger'!M32)/POWER(1.05,2))))</f>
        <v/>
      </c>
      <c r="K32" s="6" t="str">
        <f>IF('Anvendte oplysninger'!I32="Nej","",IF('Anvendte oplysninger'!M32&gt;9,1.15,IF('Anvendte oplysninger'!M32&lt;2,0.98+'Anvendte oplysninger'!M32*0.01,POWER(1.02,'Anvendte oplysninger'!M32)/POWER(1.02,2))))</f>
        <v/>
      </c>
      <c r="L32" s="6" t="str">
        <f>IF('Anvendte oplysninger'!I32="Nej","",IF('Anvendte oplysninger'!N32="Delvis",0.9,IF('Anvendte oplysninger'!N32="Ja",0.75,1)))</f>
        <v/>
      </c>
      <c r="M32" s="6" t="str">
        <f>IF('Anvendte oplysninger'!I32="Nej","",IF('Anvendte oplysninger'!N32="Delvis",0.97,IF('Anvendte oplysninger'!N32="Ja",0.95,1)))</f>
        <v/>
      </c>
      <c r="N32" s="6" t="str">
        <f>IF('Anvendte oplysninger'!I32="Nej","",IF('Anvendte oplysninger'!O32&gt;4.25,1.06,IF('Anvendte oplysninger'!O32&lt;3.75,1.84-'Anvendte oplysninger'!O32*0.24,0.04+'Anvendte oplysninger'!O32*0.24)))</f>
        <v/>
      </c>
      <c r="O32" s="6" t="str">
        <f>IF('Anvendte oplysninger'!I32="Nej","",IF('Anvendte oplysninger'!P32&gt;1.99,0.81,IF('Anvendte oplysninger'!P32&lt;0.2,1.12,1.05-'Anvendte oplysninger'!P32*0.1)))</f>
        <v/>
      </c>
      <c r="P32" s="6" t="str">
        <f>IF('Anvendte oplysninger'!I32="Nej","",IF('Anvendte oplysninger'!Q32&gt;3,0.96,IF('Anvendte oplysninger'!Q32&lt;2,1.12-0.06*'Anvendte oplysninger'!Q32,1.08-0.04*'Anvendte oplysninger'!Q32)))</f>
        <v/>
      </c>
      <c r="Q32" s="6" t="str">
        <f>IF('Anvendte oplysninger'!I32="Nej","",IF('Anvendte oplysninger'!R32="Ja",0.91,1))</f>
        <v/>
      </c>
      <c r="R32" s="6" t="str">
        <f>IF('Anvendte oplysninger'!I32="Nej","",IF('Anvendte oplysninger'!R32="Ja",0.96,1))</f>
        <v/>
      </c>
      <c r="S32" s="6" t="str">
        <f>IF('Anvendte oplysninger'!I32="Nej","",IF('Anvendte oplysninger'!R32="Ja",0.82,1))</f>
        <v/>
      </c>
      <c r="T32" s="6" t="str">
        <f>IF('Anvendte oplysninger'!I32="Nej","",IF('Anvendte oplysninger'!R32="Ja",0.9,1))</f>
        <v/>
      </c>
      <c r="U32" s="6" t="str">
        <f>IF('Anvendte oplysninger'!I32="Nej","",IF('Anvendte oplysninger'!R32="Ja",0.93,1))</f>
        <v/>
      </c>
      <c r="V32" s="6" t="str">
        <f>IF('Anvendte oplysninger'!I32="Nej","",IF('Anvendte oplysninger'!S32="Ja",0.85,1))</f>
        <v/>
      </c>
      <c r="W32" s="6" t="str">
        <f>IF('Anvendte oplysninger'!I32="Nej","",IF('Anvendte oplysninger'!T32&gt;5,1.4,1+0.08*'Anvendte oplysninger'!T32))</f>
        <v/>
      </c>
      <c r="X32" s="6" t="str">
        <f>IF('Anvendte oplysninger'!I32="Nej","",IF('Anvendte oplysninger'!U32=80,1,POWER((80-0.0058*('Anvendte oplysninger'!U32-80)^2+0.2781*('Anvendte oplysninger'!U32-80)-0.2343)/80,1.6)))</f>
        <v/>
      </c>
      <c r="Y32" s="6" t="str">
        <f>IF('Anvendte oplysninger'!I32="Nej","",IF('Anvendte oplysninger'!U32=80,1,POWER((80-0.0058*('Anvendte oplysninger'!U32-80)^2+0.2781*('Anvendte oplysninger'!U32-80)-0.2343)/80,1.5)))</f>
        <v/>
      </c>
      <c r="Z32" s="6" t="str">
        <f>IF('Anvendte oplysninger'!I32="Nej","",IF('Anvendte oplysninger'!U32=80,1,POWER((80-0.0058*('Anvendte oplysninger'!U32-80)^2+0.2781*('Anvendte oplysninger'!U32-80)-0.2343)/80,4.6)))</f>
        <v/>
      </c>
      <c r="AA32" s="6" t="str">
        <f>IF('Anvendte oplysninger'!I32="Nej","",IF('Anvendte oplysninger'!U32=80,1,POWER((80-0.0058*('Anvendte oplysninger'!U32-80)^2+0.2781*('Anvendte oplysninger'!U32-80)-0.2343)/80,3.5)))</f>
        <v/>
      </c>
      <c r="AB32" s="6" t="str">
        <f>IF('Anvendte oplysninger'!I32="Nej","",IF('Anvendte oplysninger'!U32=80,1,POWER((80-0.0058*('Anvendte oplysninger'!U32-80)^2+0.2781*('Anvendte oplysninger'!U32-80)-0.2343)/80,1.4)))</f>
        <v/>
      </c>
      <c r="AC32" s="6"/>
      <c r="AD32" s="7" t="str">
        <f>IF('Anvendte oplysninger'!I32="Nej","",EXP(-10.0958)*POWER(H32,0.8138))</f>
        <v/>
      </c>
      <c r="AE32" s="7" t="str">
        <f>IF('Anvendte oplysninger'!I32="Nej","",EXP(-9.9896)*POWER(H32,0.8381))</f>
        <v/>
      </c>
      <c r="AF32" s="7" t="str">
        <f>IF('Anvendte oplysninger'!I32="Nej","",EXP(-12.5826)*POWER(H32,1.148))</f>
        <v/>
      </c>
      <c r="AG32" s="7" t="str">
        <f>IF('Anvendte oplysninger'!I32="Nej","",EXP(-11.3408)*POWER(H32,0.7373))</f>
        <v/>
      </c>
      <c r="AH32" s="7" t="str">
        <f>IF('Anvendte oplysninger'!I32="Nej","",EXP(-10.8985)*POWER(H32,0.841))</f>
        <v/>
      </c>
      <c r="AI32" s="7" t="str">
        <f>IF('Anvendte oplysninger'!I32="Nej","",EXP(-12.4273)*POWER(H32,1.0197))</f>
        <v/>
      </c>
      <c r="AJ32" s="9" t="str">
        <f>IF('Anvendte oplysninger'!I32="Nej","",SUM(AD32:AE32)*740934+AG32*29492829+AH32*4654307+AI32*608667)</f>
        <v/>
      </c>
    </row>
    <row r="33" spans="1:36" x14ac:dyDescent="0.3">
      <c r="A33" s="4" t="str">
        <f>IF(Inddata!A39="","",Inddata!A39)</f>
        <v/>
      </c>
      <c r="B33" s="4" t="str">
        <f>IF(Inddata!B39="","",Inddata!B39)</f>
        <v/>
      </c>
      <c r="C33" s="4" t="str">
        <f>IF(Inddata!C39="","",Inddata!C39)</f>
        <v/>
      </c>
      <c r="D33" s="4" t="str">
        <f>IF(Inddata!D39="","",Inddata!D39)</f>
        <v/>
      </c>
      <c r="E33" s="4" t="str">
        <f>IF(Inddata!E39="","",Inddata!E39)</f>
        <v/>
      </c>
      <c r="F33" s="4" t="str">
        <f>IF(Inddata!F39="","",Inddata!F39)</f>
        <v/>
      </c>
      <c r="G33" s="20" t="str">
        <f>IF(Inddata!G39=0,"",Inddata!G39)</f>
        <v/>
      </c>
      <c r="H33" s="9" t="str">
        <f>IF(Inddata!H39="","",Inddata!H39)</f>
        <v/>
      </c>
      <c r="I33" s="6" t="str">
        <f>IF('Anvendte oplysninger'!I33="Nej","",IF('Anvendte oplysninger'!L33&lt;10,1.1-'Anvendte oplysninger'!L33*0.01,IF('Anvendte oplysninger'!L33&lt;120,POWER(1.003,'Anvendte oplysninger'!L33)/POWER(1.003,10),1.4)))</f>
        <v/>
      </c>
      <c r="J33" s="6" t="str">
        <f>IF('Anvendte oplysninger'!I33="Nej","",IF('Anvendte oplysninger'!M33&gt;9,1.41,IF('Anvendte oplysninger'!M33&lt;2,0.96+'Anvendte oplysninger'!M33*0.02,POWER(1.05,'Anvendte oplysninger'!M33)/POWER(1.05,2))))</f>
        <v/>
      </c>
      <c r="K33" s="6" t="str">
        <f>IF('Anvendte oplysninger'!I33="Nej","",IF('Anvendte oplysninger'!M33&gt;9,1.15,IF('Anvendte oplysninger'!M33&lt;2,0.98+'Anvendte oplysninger'!M33*0.01,POWER(1.02,'Anvendte oplysninger'!M33)/POWER(1.02,2))))</f>
        <v/>
      </c>
      <c r="L33" s="6" t="str">
        <f>IF('Anvendte oplysninger'!I33="Nej","",IF('Anvendte oplysninger'!N33="Delvis",0.9,IF('Anvendte oplysninger'!N33="Ja",0.75,1)))</f>
        <v/>
      </c>
      <c r="M33" s="6" t="str">
        <f>IF('Anvendte oplysninger'!I33="Nej","",IF('Anvendte oplysninger'!N33="Delvis",0.97,IF('Anvendte oplysninger'!N33="Ja",0.95,1)))</f>
        <v/>
      </c>
      <c r="N33" s="6" t="str">
        <f>IF('Anvendte oplysninger'!I33="Nej","",IF('Anvendte oplysninger'!O33&gt;4.25,1.06,IF('Anvendte oplysninger'!O33&lt;3.75,1.84-'Anvendte oplysninger'!O33*0.24,0.04+'Anvendte oplysninger'!O33*0.24)))</f>
        <v/>
      </c>
      <c r="O33" s="6" t="str">
        <f>IF('Anvendte oplysninger'!I33="Nej","",IF('Anvendte oplysninger'!P33&gt;1.99,0.81,IF('Anvendte oplysninger'!P33&lt;0.2,1.12,1.05-'Anvendte oplysninger'!P33*0.1)))</f>
        <v/>
      </c>
      <c r="P33" s="6" t="str">
        <f>IF('Anvendte oplysninger'!I33="Nej","",IF('Anvendte oplysninger'!Q33&gt;3,0.96,IF('Anvendte oplysninger'!Q33&lt;2,1.12-0.06*'Anvendte oplysninger'!Q33,1.08-0.04*'Anvendte oplysninger'!Q33)))</f>
        <v/>
      </c>
      <c r="Q33" s="6" t="str">
        <f>IF('Anvendte oplysninger'!I33="Nej","",IF('Anvendte oplysninger'!R33="Ja",0.91,1))</f>
        <v/>
      </c>
      <c r="R33" s="6" t="str">
        <f>IF('Anvendte oplysninger'!I33="Nej","",IF('Anvendte oplysninger'!R33="Ja",0.96,1))</f>
        <v/>
      </c>
      <c r="S33" s="6" t="str">
        <f>IF('Anvendte oplysninger'!I33="Nej","",IF('Anvendte oplysninger'!R33="Ja",0.82,1))</f>
        <v/>
      </c>
      <c r="T33" s="6" t="str">
        <f>IF('Anvendte oplysninger'!I33="Nej","",IF('Anvendte oplysninger'!R33="Ja",0.9,1))</f>
        <v/>
      </c>
      <c r="U33" s="6" t="str">
        <f>IF('Anvendte oplysninger'!I33="Nej","",IF('Anvendte oplysninger'!R33="Ja",0.93,1))</f>
        <v/>
      </c>
      <c r="V33" s="6" t="str">
        <f>IF('Anvendte oplysninger'!I33="Nej","",IF('Anvendte oplysninger'!S33="Ja",0.85,1))</f>
        <v/>
      </c>
      <c r="W33" s="6" t="str">
        <f>IF('Anvendte oplysninger'!I33="Nej","",IF('Anvendte oplysninger'!T33&gt;5,1.4,1+0.08*'Anvendte oplysninger'!T33))</f>
        <v/>
      </c>
      <c r="X33" s="6" t="str">
        <f>IF('Anvendte oplysninger'!I33="Nej","",IF('Anvendte oplysninger'!U33=80,1,POWER((80-0.0058*('Anvendte oplysninger'!U33-80)^2+0.2781*('Anvendte oplysninger'!U33-80)-0.2343)/80,1.6)))</f>
        <v/>
      </c>
      <c r="Y33" s="6" t="str">
        <f>IF('Anvendte oplysninger'!I33="Nej","",IF('Anvendte oplysninger'!U33=80,1,POWER((80-0.0058*('Anvendte oplysninger'!U33-80)^2+0.2781*('Anvendte oplysninger'!U33-80)-0.2343)/80,1.5)))</f>
        <v/>
      </c>
      <c r="Z33" s="6" t="str">
        <f>IF('Anvendte oplysninger'!I33="Nej","",IF('Anvendte oplysninger'!U33=80,1,POWER((80-0.0058*('Anvendte oplysninger'!U33-80)^2+0.2781*('Anvendte oplysninger'!U33-80)-0.2343)/80,4.6)))</f>
        <v/>
      </c>
      <c r="AA33" s="6" t="str">
        <f>IF('Anvendte oplysninger'!I33="Nej","",IF('Anvendte oplysninger'!U33=80,1,POWER((80-0.0058*('Anvendte oplysninger'!U33-80)^2+0.2781*('Anvendte oplysninger'!U33-80)-0.2343)/80,3.5)))</f>
        <v/>
      </c>
      <c r="AB33" s="6" t="str">
        <f>IF('Anvendte oplysninger'!I33="Nej","",IF('Anvendte oplysninger'!U33=80,1,POWER((80-0.0058*('Anvendte oplysninger'!U33-80)^2+0.2781*('Anvendte oplysninger'!U33-80)-0.2343)/80,1.4)))</f>
        <v/>
      </c>
      <c r="AC33" s="6"/>
      <c r="AD33" s="7" t="str">
        <f>IF('Anvendte oplysninger'!I33="Nej","",EXP(-10.0958)*POWER(H33,0.8138))</f>
        <v/>
      </c>
      <c r="AE33" s="7" t="str">
        <f>IF('Anvendte oplysninger'!I33="Nej","",EXP(-9.9896)*POWER(H33,0.8381))</f>
        <v/>
      </c>
      <c r="AF33" s="7" t="str">
        <f>IF('Anvendte oplysninger'!I33="Nej","",EXP(-12.5826)*POWER(H33,1.148))</f>
        <v/>
      </c>
      <c r="AG33" s="7" t="str">
        <f>IF('Anvendte oplysninger'!I33="Nej","",EXP(-11.3408)*POWER(H33,0.7373))</f>
        <v/>
      </c>
      <c r="AH33" s="7" t="str">
        <f>IF('Anvendte oplysninger'!I33="Nej","",EXP(-10.8985)*POWER(H33,0.841))</f>
        <v/>
      </c>
      <c r="AI33" s="7" t="str">
        <f>IF('Anvendte oplysninger'!I33="Nej","",EXP(-12.4273)*POWER(H33,1.0197))</f>
        <v/>
      </c>
      <c r="AJ33" s="9" t="str">
        <f>IF('Anvendte oplysninger'!I33="Nej","",SUM(AD33:AE33)*740934+AG33*29492829+AH33*4654307+AI33*608667)</f>
        <v/>
      </c>
    </row>
    <row r="34" spans="1:36" x14ac:dyDescent="0.3">
      <c r="A34" s="4" t="str">
        <f>IF(Inddata!A40="","",Inddata!A40)</f>
        <v/>
      </c>
      <c r="B34" s="4" t="str">
        <f>IF(Inddata!B40="","",Inddata!B40)</f>
        <v/>
      </c>
      <c r="C34" s="4" t="str">
        <f>IF(Inddata!C40="","",Inddata!C40)</f>
        <v/>
      </c>
      <c r="D34" s="4" t="str">
        <f>IF(Inddata!D40="","",Inddata!D40)</f>
        <v/>
      </c>
      <c r="E34" s="4" t="str">
        <f>IF(Inddata!E40="","",Inddata!E40)</f>
        <v/>
      </c>
      <c r="F34" s="4" t="str">
        <f>IF(Inddata!F40="","",Inddata!F40)</f>
        <v/>
      </c>
      <c r="G34" s="20" t="str">
        <f>IF(Inddata!G40=0,"",Inddata!G40)</f>
        <v/>
      </c>
      <c r="H34" s="9" t="str">
        <f>IF(Inddata!H40="","",Inddata!H40)</f>
        <v/>
      </c>
      <c r="I34" s="6" t="str">
        <f>IF('Anvendte oplysninger'!I34="Nej","",IF('Anvendte oplysninger'!L34&lt;10,1.1-'Anvendte oplysninger'!L34*0.01,IF('Anvendte oplysninger'!L34&lt;120,POWER(1.003,'Anvendte oplysninger'!L34)/POWER(1.003,10),1.4)))</f>
        <v/>
      </c>
      <c r="J34" s="6" t="str">
        <f>IF('Anvendte oplysninger'!I34="Nej","",IF('Anvendte oplysninger'!M34&gt;9,1.41,IF('Anvendte oplysninger'!M34&lt;2,0.96+'Anvendte oplysninger'!M34*0.02,POWER(1.05,'Anvendte oplysninger'!M34)/POWER(1.05,2))))</f>
        <v/>
      </c>
      <c r="K34" s="6" t="str">
        <f>IF('Anvendte oplysninger'!I34="Nej","",IF('Anvendte oplysninger'!M34&gt;9,1.15,IF('Anvendte oplysninger'!M34&lt;2,0.98+'Anvendte oplysninger'!M34*0.01,POWER(1.02,'Anvendte oplysninger'!M34)/POWER(1.02,2))))</f>
        <v/>
      </c>
      <c r="L34" s="6" t="str">
        <f>IF('Anvendte oplysninger'!I34="Nej","",IF('Anvendte oplysninger'!N34="Delvis",0.9,IF('Anvendte oplysninger'!N34="Ja",0.75,1)))</f>
        <v/>
      </c>
      <c r="M34" s="6" t="str">
        <f>IF('Anvendte oplysninger'!I34="Nej","",IF('Anvendte oplysninger'!N34="Delvis",0.97,IF('Anvendte oplysninger'!N34="Ja",0.95,1)))</f>
        <v/>
      </c>
      <c r="N34" s="6" t="str">
        <f>IF('Anvendte oplysninger'!I34="Nej","",IF('Anvendte oplysninger'!O34&gt;4.25,1.06,IF('Anvendte oplysninger'!O34&lt;3.75,1.84-'Anvendte oplysninger'!O34*0.24,0.04+'Anvendte oplysninger'!O34*0.24)))</f>
        <v/>
      </c>
      <c r="O34" s="6" t="str">
        <f>IF('Anvendte oplysninger'!I34="Nej","",IF('Anvendte oplysninger'!P34&gt;1.99,0.81,IF('Anvendte oplysninger'!P34&lt;0.2,1.12,1.05-'Anvendte oplysninger'!P34*0.1)))</f>
        <v/>
      </c>
      <c r="P34" s="6" t="str">
        <f>IF('Anvendte oplysninger'!I34="Nej","",IF('Anvendte oplysninger'!Q34&gt;3,0.96,IF('Anvendte oplysninger'!Q34&lt;2,1.12-0.06*'Anvendte oplysninger'!Q34,1.08-0.04*'Anvendte oplysninger'!Q34)))</f>
        <v/>
      </c>
      <c r="Q34" s="6" t="str">
        <f>IF('Anvendte oplysninger'!I34="Nej","",IF('Anvendte oplysninger'!R34="Ja",0.91,1))</f>
        <v/>
      </c>
      <c r="R34" s="6" t="str">
        <f>IF('Anvendte oplysninger'!I34="Nej","",IF('Anvendte oplysninger'!R34="Ja",0.96,1))</f>
        <v/>
      </c>
      <c r="S34" s="6" t="str">
        <f>IF('Anvendte oplysninger'!I34="Nej","",IF('Anvendte oplysninger'!R34="Ja",0.82,1))</f>
        <v/>
      </c>
      <c r="T34" s="6" t="str">
        <f>IF('Anvendte oplysninger'!I34="Nej","",IF('Anvendte oplysninger'!R34="Ja",0.9,1))</f>
        <v/>
      </c>
      <c r="U34" s="6" t="str">
        <f>IF('Anvendte oplysninger'!I34="Nej","",IF('Anvendte oplysninger'!R34="Ja",0.93,1))</f>
        <v/>
      </c>
      <c r="V34" s="6" t="str">
        <f>IF('Anvendte oplysninger'!I34="Nej","",IF('Anvendte oplysninger'!S34="Ja",0.85,1))</f>
        <v/>
      </c>
      <c r="W34" s="6" t="str">
        <f>IF('Anvendte oplysninger'!I34="Nej","",IF('Anvendte oplysninger'!T34&gt;5,1.4,1+0.08*'Anvendte oplysninger'!T34))</f>
        <v/>
      </c>
      <c r="X34" s="6" t="str">
        <f>IF('Anvendte oplysninger'!I34="Nej","",IF('Anvendte oplysninger'!U34=80,1,POWER((80-0.0058*('Anvendte oplysninger'!U34-80)^2+0.2781*('Anvendte oplysninger'!U34-80)-0.2343)/80,1.6)))</f>
        <v/>
      </c>
      <c r="Y34" s="6" t="str">
        <f>IF('Anvendte oplysninger'!I34="Nej","",IF('Anvendte oplysninger'!U34=80,1,POWER((80-0.0058*('Anvendte oplysninger'!U34-80)^2+0.2781*('Anvendte oplysninger'!U34-80)-0.2343)/80,1.5)))</f>
        <v/>
      </c>
      <c r="Z34" s="6" t="str">
        <f>IF('Anvendte oplysninger'!I34="Nej","",IF('Anvendte oplysninger'!U34=80,1,POWER((80-0.0058*('Anvendte oplysninger'!U34-80)^2+0.2781*('Anvendte oplysninger'!U34-80)-0.2343)/80,4.6)))</f>
        <v/>
      </c>
      <c r="AA34" s="6" t="str">
        <f>IF('Anvendte oplysninger'!I34="Nej","",IF('Anvendte oplysninger'!U34=80,1,POWER((80-0.0058*('Anvendte oplysninger'!U34-80)^2+0.2781*('Anvendte oplysninger'!U34-80)-0.2343)/80,3.5)))</f>
        <v/>
      </c>
      <c r="AB34" s="6" t="str">
        <f>IF('Anvendte oplysninger'!I34="Nej","",IF('Anvendte oplysninger'!U34=80,1,POWER((80-0.0058*('Anvendte oplysninger'!U34-80)^2+0.2781*('Anvendte oplysninger'!U34-80)-0.2343)/80,1.4)))</f>
        <v/>
      </c>
      <c r="AC34" s="6"/>
      <c r="AD34" s="7" t="str">
        <f>IF('Anvendte oplysninger'!I34="Nej","",EXP(-10.0958)*POWER(H34,0.8138))</f>
        <v/>
      </c>
      <c r="AE34" s="7" t="str">
        <f>IF('Anvendte oplysninger'!I34="Nej","",EXP(-9.9896)*POWER(H34,0.8381))</f>
        <v/>
      </c>
      <c r="AF34" s="7" t="str">
        <f>IF('Anvendte oplysninger'!I34="Nej","",EXP(-12.5826)*POWER(H34,1.148))</f>
        <v/>
      </c>
      <c r="AG34" s="7" t="str">
        <f>IF('Anvendte oplysninger'!I34="Nej","",EXP(-11.3408)*POWER(H34,0.7373))</f>
        <v/>
      </c>
      <c r="AH34" s="7" t="str">
        <f>IF('Anvendte oplysninger'!I34="Nej","",EXP(-10.8985)*POWER(H34,0.841))</f>
        <v/>
      </c>
      <c r="AI34" s="7" t="str">
        <f>IF('Anvendte oplysninger'!I34="Nej","",EXP(-12.4273)*POWER(H34,1.0197))</f>
        <v/>
      </c>
      <c r="AJ34" s="9" t="str">
        <f>IF('Anvendte oplysninger'!I34="Nej","",SUM(AD34:AE34)*740934+AG34*29492829+AH34*4654307+AI34*608667)</f>
        <v/>
      </c>
    </row>
    <row r="35" spans="1:36" x14ac:dyDescent="0.3">
      <c r="A35" s="4" t="str">
        <f>IF(Inddata!A41="","",Inddata!A41)</f>
        <v/>
      </c>
      <c r="B35" s="4" t="str">
        <f>IF(Inddata!B41="","",Inddata!B41)</f>
        <v/>
      </c>
      <c r="C35" s="4" t="str">
        <f>IF(Inddata!C41="","",Inddata!C41)</f>
        <v/>
      </c>
      <c r="D35" s="4" t="str">
        <f>IF(Inddata!D41="","",Inddata!D41)</f>
        <v/>
      </c>
      <c r="E35" s="4" t="str">
        <f>IF(Inddata!E41="","",Inddata!E41)</f>
        <v/>
      </c>
      <c r="F35" s="4" t="str">
        <f>IF(Inddata!F41="","",Inddata!F41)</f>
        <v/>
      </c>
      <c r="G35" s="20" t="str">
        <f>IF(Inddata!G41=0,"",Inddata!G41)</f>
        <v/>
      </c>
      <c r="H35" s="9" t="str">
        <f>IF(Inddata!H41="","",Inddata!H41)</f>
        <v/>
      </c>
      <c r="I35" s="6" t="str">
        <f>IF('Anvendte oplysninger'!I35="Nej","",IF('Anvendte oplysninger'!L35&lt;10,1.1-'Anvendte oplysninger'!L35*0.01,IF('Anvendte oplysninger'!L35&lt;120,POWER(1.003,'Anvendte oplysninger'!L35)/POWER(1.003,10),1.4)))</f>
        <v/>
      </c>
      <c r="J35" s="6" t="str">
        <f>IF('Anvendte oplysninger'!I35="Nej","",IF('Anvendte oplysninger'!M35&gt;9,1.41,IF('Anvendte oplysninger'!M35&lt;2,0.96+'Anvendte oplysninger'!M35*0.02,POWER(1.05,'Anvendte oplysninger'!M35)/POWER(1.05,2))))</f>
        <v/>
      </c>
      <c r="K35" s="6" t="str">
        <f>IF('Anvendte oplysninger'!I35="Nej","",IF('Anvendte oplysninger'!M35&gt;9,1.15,IF('Anvendte oplysninger'!M35&lt;2,0.98+'Anvendte oplysninger'!M35*0.01,POWER(1.02,'Anvendte oplysninger'!M35)/POWER(1.02,2))))</f>
        <v/>
      </c>
      <c r="L35" s="6" t="str">
        <f>IF('Anvendte oplysninger'!I35="Nej","",IF('Anvendte oplysninger'!N35="Delvis",0.9,IF('Anvendte oplysninger'!N35="Ja",0.75,1)))</f>
        <v/>
      </c>
      <c r="M35" s="6" t="str">
        <f>IF('Anvendte oplysninger'!I35="Nej","",IF('Anvendte oplysninger'!N35="Delvis",0.97,IF('Anvendte oplysninger'!N35="Ja",0.95,1)))</f>
        <v/>
      </c>
      <c r="N35" s="6" t="str">
        <f>IF('Anvendte oplysninger'!I35="Nej","",IF('Anvendte oplysninger'!O35&gt;4.25,1.06,IF('Anvendte oplysninger'!O35&lt;3.75,1.84-'Anvendte oplysninger'!O35*0.24,0.04+'Anvendte oplysninger'!O35*0.24)))</f>
        <v/>
      </c>
      <c r="O35" s="6" t="str">
        <f>IF('Anvendte oplysninger'!I35="Nej","",IF('Anvendte oplysninger'!P35&gt;1.99,0.81,IF('Anvendte oplysninger'!P35&lt;0.2,1.12,1.05-'Anvendte oplysninger'!P35*0.1)))</f>
        <v/>
      </c>
      <c r="P35" s="6" t="str">
        <f>IF('Anvendte oplysninger'!I35="Nej","",IF('Anvendte oplysninger'!Q35&gt;3,0.96,IF('Anvendte oplysninger'!Q35&lt;2,1.12-0.06*'Anvendte oplysninger'!Q35,1.08-0.04*'Anvendte oplysninger'!Q35)))</f>
        <v/>
      </c>
      <c r="Q35" s="6" t="str">
        <f>IF('Anvendte oplysninger'!I35="Nej","",IF('Anvendte oplysninger'!R35="Ja",0.91,1))</f>
        <v/>
      </c>
      <c r="R35" s="6" t="str">
        <f>IF('Anvendte oplysninger'!I35="Nej","",IF('Anvendte oplysninger'!R35="Ja",0.96,1))</f>
        <v/>
      </c>
      <c r="S35" s="6" t="str">
        <f>IF('Anvendte oplysninger'!I35="Nej","",IF('Anvendte oplysninger'!R35="Ja",0.82,1))</f>
        <v/>
      </c>
      <c r="T35" s="6" t="str">
        <f>IF('Anvendte oplysninger'!I35="Nej","",IF('Anvendte oplysninger'!R35="Ja",0.9,1))</f>
        <v/>
      </c>
      <c r="U35" s="6" t="str">
        <f>IF('Anvendte oplysninger'!I35="Nej","",IF('Anvendte oplysninger'!R35="Ja",0.93,1))</f>
        <v/>
      </c>
      <c r="V35" s="6" t="str">
        <f>IF('Anvendte oplysninger'!I35="Nej","",IF('Anvendte oplysninger'!S35="Ja",0.85,1))</f>
        <v/>
      </c>
      <c r="W35" s="6" t="str">
        <f>IF('Anvendte oplysninger'!I35="Nej","",IF('Anvendte oplysninger'!T35&gt;5,1.4,1+0.08*'Anvendte oplysninger'!T35))</f>
        <v/>
      </c>
      <c r="X35" s="6" t="str">
        <f>IF('Anvendte oplysninger'!I35="Nej","",IF('Anvendte oplysninger'!U35=80,1,POWER((80-0.0058*('Anvendte oplysninger'!U35-80)^2+0.2781*('Anvendte oplysninger'!U35-80)-0.2343)/80,1.6)))</f>
        <v/>
      </c>
      <c r="Y35" s="6" t="str">
        <f>IF('Anvendte oplysninger'!I35="Nej","",IF('Anvendte oplysninger'!U35=80,1,POWER((80-0.0058*('Anvendte oplysninger'!U35-80)^2+0.2781*('Anvendte oplysninger'!U35-80)-0.2343)/80,1.5)))</f>
        <v/>
      </c>
      <c r="Z35" s="6" t="str">
        <f>IF('Anvendte oplysninger'!I35="Nej","",IF('Anvendte oplysninger'!U35=80,1,POWER((80-0.0058*('Anvendte oplysninger'!U35-80)^2+0.2781*('Anvendte oplysninger'!U35-80)-0.2343)/80,4.6)))</f>
        <v/>
      </c>
      <c r="AA35" s="6" t="str">
        <f>IF('Anvendte oplysninger'!I35="Nej","",IF('Anvendte oplysninger'!U35=80,1,POWER((80-0.0058*('Anvendte oplysninger'!U35-80)^2+0.2781*('Anvendte oplysninger'!U35-80)-0.2343)/80,3.5)))</f>
        <v/>
      </c>
      <c r="AB35" s="6" t="str">
        <f>IF('Anvendte oplysninger'!I35="Nej","",IF('Anvendte oplysninger'!U35=80,1,POWER((80-0.0058*('Anvendte oplysninger'!U35-80)^2+0.2781*('Anvendte oplysninger'!U35-80)-0.2343)/80,1.4)))</f>
        <v/>
      </c>
      <c r="AC35" s="6"/>
      <c r="AD35" s="7" t="str">
        <f>IF('Anvendte oplysninger'!I35="Nej","",EXP(-10.0958)*POWER(H35,0.8138))</f>
        <v/>
      </c>
      <c r="AE35" s="7" t="str">
        <f>IF('Anvendte oplysninger'!I35="Nej","",EXP(-9.9896)*POWER(H35,0.8381))</f>
        <v/>
      </c>
      <c r="AF35" s="7" t="str">
        <f>IF('Anvendte oplysninger'!I35="Nej","",EXP(-12.5826)*POWER(H35,1.148))</f>
        <v/>
      </c>
      <c r="AG35" s="7" t="str">
        <f>IF('Anvendte oplysninger'!I35="Nej","",EXP(-11.3408)*POWER(H35,0.7373))</f>
        <v/>
      </c>
      <c r="AH35" s="7" t="str">
        <f>IF('Anvendte oplysninger'!I35="Nej","",EXP(-10.8985)*POWER(H35,0.841))</f>
        <v/>
      </c>
      <c r="AI35" s="7" t="str">
        <f>IF('Anvendte oplysninger'!I35="Nej","",EXP(-12.4273)*POWER(H35,1.0197))</f>
        <v/>
      </c>
      <c r="AJ35" s="9" t="str">
        <f>IF('Anvendte oplysninger'!I35="Nej","",SUM(AD35:AE35)*740934+AG35*29492829+AH35*4654307+AI35*608667)</f>
        <v/>
      </c>
    </row>
    <row r="36" spans="1:36" x14ac:dyDescent="0.3">
      <c r="A36" s="4" t="str">
        <f>IF(Inddata!A42="","",Inddata!A42)</f>
        <v/>
      </c>
      <c r="B36" s="4" t="str">
        <f>IF(Inddata!B42="","",Inddata!B42)</f>
        <v/>
      </c>
      <c r="C36" s="4" t="str">
        <f>IF(Inddata!C42="","",Inddata!C42)</f>
        <v/>
      </c>
      <c r="D36" s="4" t="str">
        <f>IF(Inddata!D42="","",Inddata!D42)</f>
        <v/>
      </c>
      <c r="E36" s="4" t="str">
        <f>IF(Inddata!E42="","",Inddata!E42)</f>
        <v/>
      </c>
      <c r="F36" s="4" t="str">
        <f>IF(Inddata!F42="","",Inddata!F42)</f>
        <v/>
      </c>
      <c r="G36" s="20" t="str">
        <f>IF(Inddata!G42=0,"",Inddata!G42)</f>
        <v/>
      </c>
      <c r="H36" s="9" t="str">
        <f>IF(Inddata!H42="","",Inddata!H42)</f>
        <v/>
      </c>
      <c r="I36" s="6" t="str">
        <f>IF('Anvendte oplysninger'!I36="Nej","",IF('Anvendte oplysninger'!L36&lt;10,1.1-'Anvendte oplysninger'!L36*0.01,IF('Anvendte oplysninger'!L36&lt;120,POWER(1.003,'Anvendte oplysninger'!L36)/POWER(1.003,10),1.4)))</f>
        <v/>
      </c>
      <c r="J36" s="6" t="str">
        <f>IF('Anvendte oplysninger'!I36="Nej","",IF('Anvendte oplysninger'!M36&gt;9,1.41,IF('Anvendte oplysninger'!M36&lt;2,0.96+'Anvendte oplysninger'!M36*0.02,POWER(1.05,'Anvendte oplysninger'!M36)/POWER(1.05,2))))</f>
        <v/>
      </c>
      <c r="K36" s="6" t="str">
        <f>IF('Anvendte oplysninger'!I36="Nej","",IF('Anvendte oplysninger'!M36&gt;9,1.15,IF('Anvendte oplysninger'!M36&lt;2,0.98+'Anvendte oplysninger'!M36*0.01,POWER(1.02,'Anvendte oplysninger'!M36)/POWER(1.02,2))))</f>
        <v/>
      </c>
      <c r="L36" s="6" t="str">
        <f>IF('Anvendte oplysninger'!I36="Nej","",IF('Anvendte oplysninger'!N36="Delvis",0.9,IF('Anvendte oplysninger'!N36="Ja",0.75,1)))</f>
        <v/>
      </c>
      <c r="M36" s="6" t="str">
        <f>IF('Anvendte oplysninger'!I36="Nej","",IF('Anvendte oplysninger'!N36="Delvis",0.97,IF('Anvendte oplysninger'!N36="Ja",0.95,1)))</f>
        <v/>
      </c>
      <c r="N36" s="6" t="str">
        <f>IF('Anvendte oplysninger'!I36="Nej","",IF('Anvendte oplysninger'!O36&gt;4.25,1.06,IF('Anvendte oplysninger'!O36&lt;3.75,1.84-'Anvendte oplysninger'!O36*0.24,0.04+'Anvendte oplysninger'!O36*0.24)))</f>
        <v/>
      </c>
      <c r="O36" s="6" t="str">
        <f>IF('Anvendte oplysninger'!I36="Nej","",IF('Anvendte oplysninger'!P36&gt;1.99,0.81,IF('Anvendte oplysninger'!P36&lt;0.2,1.12,1.05-'Anvendte oplysninger'!P36*0.1)))</f>
        <v/>
      </c>
      <c r="P36" s="6" t="str">
        <f>IF('Anvendte oplysninger'!I36="Nej","",IF('Anvendte oplysninger'!Q36&gt;3,0.96,IF('Anvendte oplysninger'!Q36&lt;2,1.12-0.06*'Anvendte oplysninger'!Q36,1.08-0.04*'Anvendte oplysninger'!Q36)))</f>
        <v/>
      </c>
      <c r="Q36" s="6" t="str">
        <f>IF('Anvendte oplysninger'!I36="Nej","",IF('Anvendte oplysninger'!R36="Ja",0.91,1))</f>
        <v/>
      </c>
      <c r="R36" s="6" t="str">
        <f>IF('Anvendte oplysninger'!I36="Nej","",IF('Anvendte oplysninger'!R36="Ja",0.96,1))</f>
        <v/>
      </c>
      <c r="S36" s="6" t="str">
        <f>IF('Anvendte oplysninger'!I36="Nej","",IF('Anvendte oplysninger'!R36="Ja",0.82,1))</f>
        <v/>
      </c>
      <c r="T36" s="6" t="str">
        <f>IF('Anvendte oplysninger'!I36="Nej","",IF('Anvendte oplysninger'!R36="Ja",0.9,1))</f>
        <v/>
      </c>
      <c r="U36" s="6" t="str">
        <f>IF('Anvendte oplysninger'!I36="Nej","",IF('Anvendte oplysninger'!R36="Ja",0.93,1))</f>
        <v/>
      </c>
      <c r="V36" s="6" t="str">
        <f>IF('Anvendte oplysninger'!I36="Nej","",IF('Anvendte oplysninger'!S36="Ja",0.85,1))</f>
        <v/>
      </c>
      <c r="W36" s="6" t="str">
        <f>IF('Anvendte oplysninger'!I36="Nej","",IF('Anvendte oplysninger'!T36&gt;5,1.4,1+0.08*'Anvendte oplysninger'!T36))</f>
        <v/>
      </c>
      <c r="X36" s="6" t="str">
        <f>IF('Anvendte oplysninger'!I36="Nej","",IF('Anvendte oplysninger'!U36=80,1,POWER((80-0.0058*('Anvendte oplysninger'!U36-80)^2+0.2781*('Anvendte oplysninger'!U36-80)-0.2343)/80,1.6)))</f>
        <v/>
      </c>
      <c r="Y36" s="6" t="str">
        <f>IF('Anvendte oplysninger'!I36="Nej","",IF('Anvendte oplysninger'!U36=80,1,POWER((80-0.0058*('Anvendte oplysninger'!U36-80)^2+0.2781*('Anvendte oplysninger'!U36-80)-0.2343)/80,1.5)))</f>
        <v/>
      </c>
      <c r="Z36" s="6" t="str">
        <f>IF('Anvendte oplysninger'!I36="Nej","",IF('Anvendte oplysninger'!U36=80,1,POWER((80-0.0058*('Anvendte oplysninger'!U36-80)^2+0.2781*('Anvendte oplysninger'!U36-80)-0.2343)/80,4.6)))</f>
        <v/>
      </c>
      <c r="AA36" s="6" t="str">
        <f>IF('Anvendte oplysninger'!I36="Nej","",IF('Anvendte oplysninger'!U36=80,1,POWER((80-0.0058*('Anvendte oplysninger'!U36-80)^2+0.2781*('Anvendte oplysninger'!U36-80)-0.2343)/80,3.5)))</f>
        <v/>
      </c>
      <c r="AB36" s="6" t="str">
        <f>IF('Anvendte oplysninger'!I36="Nej","",IF('Anvendte oplysninger'!U36=80,1,POWER((80-0.0058*('Anvendte oplysninger'!U36-80)^2+0.2781*('Anvendte oplysninger'!U36-80)-0.2343)/80,1.4)))</f>
        <v/>
      </c>
      <c r="AC36" s="6"/>
      <c r="AD36" s="7" t="str">
        <f>IF('Anvendte oplysninger'!I36="Nej","",EXP(-10.0958)*POWER(H36,0.8138))</f>
        <v/>
      </c>
      <c r="AE36" s="7" t="str">
        <f>IF('Anvendte oplysninger'!I36="Nej","",EXP(-9.9896)*POWER(H36,0.8381))</f>
        <v/>
      </c>
      <c r="AF36" s="7" t="str">
        <f>IF('Anvendte oplysninger'!I36="Nej","",EXP(-12.5826)*POWER(H36,1.148))</f>
        <v/>
      </c>
      <c r="AG36" s="7" t="str">
        <f>IF('Anvendte oplysninger'!I36="Nej","",EXP(-11.3408)*POWER(H36,0.7373))</f>
        <v/>
      </c>
      <c r="AH36" s="7" t="str">
        <f>IF('Anvendte oplysninger'!I36="Nej","",EXP(-10.8985)*POWER(H36,0.841))</f>
        <v/>
      </c>
      <c r="AI36" s="7" t="str">
        <f>IF('Anvendte oplysninger'!I36="Nej","",EXP(-12.4273)*POWER(H36,1.0197))</f>
        <v/>
      </c>
      <c r="AJ36" s="9" t="str">
        <f>IF('Anvendte oplysninger'!I36="Nej","",SUM(AD36:AE36)*740934+AG36*29492829+AH36*4654307+AI36*608667)</f>
        <v/>
      </c>
    </row>
    <row r="37" spans="1:36" x14ac:dyDescent="0.3">
      <c r="A37" s="4" t="str">
        <f>IF(Inddata!A43="","",Inddata!A43)</f>
        <v/>
      </c>
      <c r="B37" s="4" t="str">
        <f>IF(Inddata!B43="","",Inddata!B43)</f>
        <v/>
      </c>
      <c r="C37" s="4" t="str">
        <f>IF(Inddata!C43="","",Inddata!C43)</f>
        <v/>
      </c>
      <c r="D37" s="4" t="str">
        <f>IF(Inddata!D43="","",Inddata!D43)</f>
        <v/>
      </c>
      <c r="E37" s="4" t="str">
        <f>IF(Inddata!E43="","",Inddata!E43)</f>
        <v/>
      </c>
      <c r="F37" s="4" t="str">
        <f>IF(Inddata!F43="","",Inddata!F43)</f>
        <v/>
      </c>
      <c r="G37" s="20" t="str">
        <f>IF(Inddata!G43=0,"",Inddata!G43)</f>
        <v/>
      </c>
      <c r="H37" s="9" t="str">
        <f>IF(Inddata!H43="","",Inddata!H43)</f>
        <v/>
      </c>
      <c r="I37" s="6" t="str">
        <f>IF('Anvendte oplysninger'!I37="Nej","",IF('Anvendte oplysninger'!L37&lt;10,1.1-'Anvendte oplysninger'!L37*0.01,IF('Anvendte oplysninger'!L37&lt;120,POWER(1.003,'Anvendte oplysninger'!L37)/POWER(1.003,10),1.4)))</f>
        <v/>
      </c>
      <c r="J37" s="6" t="str">
        <f>IF('Anvendte oplysninger'!I37="Nej","",IF('Anvendte oplysninger'!M37&gt;9,1.41,IF('Anvendte oplysninger'!M37&lt;2,0.96+'Anvendte oplysninger'!M37*0.02,POWER(1.05,'Anvendte oplysninger'!M37)/POWER(1.05,2))))</f>
        <v/>
      </c>
      <c r="K37" s="6" t="str">
        <f>IF('Anvendte oplysninger'!I37="Nej","",IF('Anvendte oplysninger'!M37&gt;9,1.15,IF('Anvendte oplysninger'!M37&lt;2,0.98+'Anvendte oplysninger'!M37*0.01,POWER(1.02,'Anvendte oplysninger'!M37)/POWER(1.02,2))))</f>
        <v/>
      </c>
      <c r="L37" s="6" t="str">
        <f>IF('Anvendte oplysninger'!I37="Nej","",IF('Anvendte oplysninger'!N37="Delvis",0.9,IF('Anvendte oplysninger'!N37="Ja",0.75,1)))</f>
        <v/>
      </c>
      <c r="M37" s="6" t="str">
        <f>IF('Anvendte oplysninger'!I37="Nej","",IF('Anvendte oplysninger'!N37="Delvis",0.97,IF('Anvendte oplysninger'!N37="Ja",0.95,1)))</f>
        <v/>
      </c>
      <c r="N37" s="6" t="str">
        <f>IF('Anvendte oplysninger'!I37="Nej","",IF('Anvendte oplysninger'!O37&gt;4.25,1.06,IF('Anvendte oplysninger'!O37&lt;3.75,1.84-'Anvendte oplysninger'!O37*0.24,0.04+'Anvendte oplysninger'!O37*0.24)))</f>
        <v/>
      </c>
      <c r="O37" s="6" t="str">
        <f>IF('Anvendte oplysninger'!I37="Nej","",IF('Anvendte oplysninger'!P37&gt;1.99,0.81,IF('Anvendte oplysninger'!P37&lt;0.2,1.12,1.05-'Anvendte oplysninger'!P37*0.1)))</f>
        <v/>
      </c>
      <c r="P37" s="6" t="str">
        <f>IF('Anvendte oplysninger'!I37="Nej","",IF('Anvendte oplysninger'!Q37&gt;3,0.96,IF('Anvendte oplysninger'!Q37&lt;2,1.12-0.06*'Anvendte oplysninger'!Q37,1.08-0.04*'Anvendte oplysninger'!Q37)))</f>
        <v/>
      </c>
      <c r="Q37" s="6" t="str">
        <f>IF('Anvendte oplysninger'!I37="Nej","",IF('Anvendte oplysninger'!R37="Ja",0.91,1))</f>
        <v/>
      </c>
      <c r="R37" s="6" t="str">
        <f>IF('Anvendte oplysninger'!I37="Nej","",IF('Anvendte oplysninger'!R37="Ja",0.96,1))</f>
        <v/>
      </c>
      <c r="S37" s="6" t="str">
        <f>IF('Anvendte oplysninger'!I37="Nej","",IF('Anvendte oplysninger'!R37="Ja",0.82,1))</f>
        <v/>
      </c>
      <c r="T37" s="6" t="str">
        <f>IF('Anvendte oplysninger'!I37="Nej","",IF('Anvendte oplysninger'!R37="Ja",0.9,1))</f>
        <v/>
      </c>
      <c r="U37" s="6" t="str">
        <f>IF('Anvendte oplysninger'!I37="Nej","",IF('Anvendte oplysninger'!R37="Ja",0.93,1))</f>
        <v/>
      </c>
      <c r="V37" s="6" t="str">
        <f>IF('Anvendte oplysninger'!I37="Nej","",IF('Anvendte oplysninger'!S37="Ja",0.85,1))</f>
        <v/>
      </c>
      <c r="W37" s="6" t="str">
        <f>IF('Anvendte oplysninger'!I37="Nej","",IF('Anvendte oplysninger'!T37&gt;5,1.4,1+0.08*'Anvendte oplysninger'!T37))</f>
        <v/>
      </c>
      <c r="X37" s="6" t="str">
        <f>IF('Anvendte oplysninger'!I37="Nej","",IF('Anvendte oplysninger'!U37=80,1,POWER((80-0.0058*('Anvendte oplysninger'!U37-80)^2+0.2781*('Anvendte oplysninger'!U37-80)-0.2343)/80,1.6)))</f>
        <v/>
      </c>
      <c r="Y37" s="6" t="str">
        <f>IF('Anvendte oplysninger'!I37="Nej","",IF('Anvendte oplysninger'!U37=80,1,POWER((80-0.0058*('Anvendte oplysninger'!U37-80)^2+0.2781*('Anvendte oplysninger'!U37-80)-0.2343)/80,1.5)))</f>
        <v/>
      </c>
      <c r="Z37" s="6" t="str">
        <f>IF('Anvendte oplysninger'!I37="Nej","",IF('Anvendte oplysninger'!U37=80,1,POWER((80-0.0058*('Anvendte oplysninger'!U37-80)^2+0.2781*('Anvendte oplysninger'!U37-80)-0.2343)/80,4.6)))</f>
        <v/>
      </c>
      <c r="AA37" s="6" t="str">
        <f>IF('Anvendte oplysninger'!I37="Nej","",IF('Anvendte oplysninger'!U37=80,1,POWER((80-0.0058*('Anvendte oplysninger'!U37-80)^2+0.2781*('Anvendte oplysninger'!U37-80)-0.2343)/80,3.5)))</f>
        <v/>
      </c>
      <c r="AB37" s="6" t="str">
        <f>IF('Anvendte oplysninger'!I37="Nej","",IF('Anvendte oplysninger'!U37=80,1,POWER((80-0.0058*('Anvendte oplysninger'!U37-80)^2+0.2781*('Anvendte oplysninger'!U37-80)-0.2343)/80,1.4)))</f>
        <v/>
      </c>
      <c r="AC37" s="6"/>
      <c r="AD37" s="7" t="str">
        <f>IF('Anvendte oplysninger'!I37="Nej","",EXP(-10.0958)*POWER(H37,0.8138))</f>
        <v/>
      </c>
      <c r="AE37" s="7" t="str">
        <f>IF('Anvendte oplysninger'!I37="Nej","",EXP(-9.9896)*POWER(H37,0.8381))</f>
        <v/>
      </c>
      <c r="AF37" s="7" t="str">
        <f>IF('Anvendte oplysninger'!I37="Nej","",EXP(-12.5826)*POWER(H37,1.148))</f>
        <v/>
      </c>
      <c r="AG37" s="7" t="str">
        <f>IF('Anvendte oplysninger'!I37="Nej","",EXP(-11.3408)*POWER(H37,0.7373))</f>
        <v/>
      </c>
      <c r="AH37" s="7" t="str">
        <f>IF('Anvendte oplysninger'!I37="Nej","",EXP(-10.8985)*POWER(H37,0.841))</f>
        <v/>
      </c>
      <c r="AI37" s="7" t="str">
        <f>IF('Anvendte oplysninger'!I37="Nej","",EXP(-12.4273)*POWER(H37,1.0197))</f>
        <v/>
      </c>
      <c r="AJ37" s="9" t="str">
        <f>IF('Anvendte oplysninger'!I37="Nej","",SUM(AD37:AE37)*740934+AG37*29492829+AH37*4654307+AI37*608667)</f>
        <v/>
      </c>
    </row>
    <row r="38" spans="1:36" x14ac:dyDescent="0.3">
      <c r="A38" s="4" t="str">
        <f>IF(Inddata!A44="","",Inddata!A44)</f>
        <v/>
      </c>
      <c r="B38" s="4" t="str">
        <f>IF(Inddata!B44="","",Inddata!B44)</f>
        <v/>
      </c>
      <c r="C38" s="4" t="str">
        <f>IF(Inddata!C44="","",Inddata!C44)</f>
        <v/>
      </c>
      <c r="D38" s="4" t="str">
        <f>IF(Inddata!D44="","",Inddata!D44)</f>
        <v/>
      </c>
      <c r="E38" s="4" t="str">
        <f>IF(Inddata!E44="","",Inddata!E44)</f>
        <v/>
      </c>
      <c r="F38" s="4" t="str">
        <f>IF(Inddata!F44="","",Inddata!F44)</f>
        <v/>
      </c>
      <c r="G38" s="20" t="str">
        <f>IF(Inddata!G44=0,"",Inddata!G44)</f>
        <v/>
      </c>
      <c r="H38" s="9" t="str">
        <f>IF(Inddata!H44="","",Inddata!H44)</f>
        <v/>
      </c>
      <c r="I38" s="6" t="str">
        <f>IF('Anvendte oplysninger'!I38="Nej","",IF('Anvendte oplysninger'!L38&lt;10,1.1-'Anvendte oplysninger'!L38*0.01,IF('Anvendte oplysninger'!L38&lt;120,POWER(1.003,'Anvendte oplysninger'!L38)/POWER(1.003,10),1.4)))</f>
        <v/>
      </c>
      <c r="J38" s="6" t="str">
        <f>IF('Anvendte oplysninger'!I38="Nej","",IF('Anvendte oplysninger'!M38&gt;9,1.41,IF('Anvendte oplysninger'!M38&lt;2,0.96+'Anvendte oplysninger'!M38*0.02,POWER(1.05,'Anvendte oplysninger'!M38)/POWER(1.05,2))))</f>
        <v/>
      </c>
      <c r="K38" s="6" t="str">
        <f>IF('Anvendte oplysninger'!I38="Nej","",IF('Anvendte oplysninger'!M38&gt;9,1.15,IF('Anvendte oplysninger'!M38&lt;2,0.98+'Anvendte oplysninger'!M38*0.01,POWER(1.02,'Anvendte oplysninger'!M38)/POWER(1.02,2))))</f>
        <v/>
      </c>
      <c r="L38" s="6" t="str">
        <f>IF('Anvendte oplysninger'!I38="Nej","",IF('Anvendte oplysninger'!N38="Delvis",0.9,IF('Anvendte oplysninger'!N38="Ja",0.75,1)))</f>
        <v/>
      </c>
      <c r="M38" s="6" t="str">
        <f>IF('Anvendte oplysninger'!I38="Nej","",IF('Anvendte oplysninger'!N38="Delvis",0.97,IF('Anvendte oplysninger'!N38="Ja",0.95,1)))</f>
        <v/>
      </c>
      <c r="N38" s="6" t="str">
        <f>IF('Anvendte oplysninger'!I38="Nej","",IF('Anvendte oplysninger'!O38&gt;4.25,1.06,IF('Anvendte oplysninger'!O38&lt;3.75,1.84-'Anvendte oplysninger'!O38*0.24,0.04+'Anvendte oplysninger'!O38*0.24)))</f>
        <v/>
      </c>
      <c r="O38" s="6" t="str">
        <f>IF('Anvendte oplysninger'!I38="Nej","",IF('Anvendte oplysninger'!P38&gt;1.99,0.81,IF('Anvendte oplysninger'!P38&lt;0.2,1.12,1.05-'Anvendte oplysninger'!P38*0.1)))</f>
        <v/>
      </c>
      <c r="P38" s="6" t="str">
        <f>IF('Anvendte oplysninger'!I38="Nej","",IF('Anvendte oplysninger'!Q38&gt;3,0.96,IF('Anvendte oplysninger'!Q38&lt;2,1.12-0.06*'Anvendte oplysninger'!Q38,1.08-0.04*'Anvendte oplysninger'!Q38)))</f>
        <v/>
      </c>
      <c r="Q38" s="6" t="str">
        <f>IF('Anvendte oplysninger'!I38="Nej","",IF('Anvendte oplysninger'!R38="Ja",0.91,1))</f>
        <v/>
      </c>
      <c r="R38" s="6" t="str">
        <f>IF('Anvendte oplysninger'!I38="Nej","",IF('Anvendte oplysninger'!R38="Ja",0.96,1))</f>
        <v/>
      </c>
      <c r="S38" s="6" t="str">
        <f>IF('Anvendte oplysninger'!I38="Nej","",IF('Anvendte oplysninger'!R38="Ja",0.82,1))</f>
        <v/>
      </c>
      <c r="T38" s="6" t="str">
        <f>IF('Anvendte oplysninger'!I38="Nej","",IF('Anvendte oplysninger'!R38="Ja",0.9,1))</f>
        <v/>
      </c>
      <c r="U38" s="6" t="str">
        <f>IF('Anvendte oplysninger'!I38="Nej","",IF('Anvendte oplysninger'!R38="Ja",0.93,1))</f>
        <v/>
      </c>
      <c r="V38" s="6" t="str">
        <f>IF('Anvendte oplysninger'!I38="Nej","",IF('Anvendte oplysninger'!S38="Ja",0.85,1))</f>
        <v/>
      </c>
      <c r="W38" s="6" t="str">
        <f>IF('Anvendte oplysninger'!I38="Nej","",IF('Anvendte oplysninger'!T38&gt;5,1.4,1+0.08*'Anvendte oplysninger'!T38))</f>
        <v/>
      </c>
      <c r="X38" s="6" t="str">
        <f>IF('Anvendte oplysninger'!I38="Nej","",IF('Anvendte oplysninger'!U38=80,1,POWER((80-0.0058*('Anvendte oplysninger'!U38-80)^2+0.2781*('Anvendte oplysninger'!U38-80)-0.2343)/80,1.6)))</f>
        <v/>
      </c>
      <c r="Y38" s="6" t="str">
        <f>IF('Anvendte oplysninger'!I38="Nej","",IF('Anvendte oplysninger'!U38=80,1,POWER((80-0.0058*('Anvendte oplysninger'!U38-80)^2+0.2781*('Anvendte oplysninger'!U38-80)-0.2343)/80,1.5)))</f>
        <v/>
      </c>
      <c r="Z38" s="6" t="str">
        <f>IF('Anvendte oplysninger'!I38="Nej","",IF('Anvendte oplysninger'!U38=80,1,POWER((80-0.0058*('Anvendte oplysninger'!U38-80)^2+0.2781*('Anvendte oplysninger'!U38-80)-0.2343)/80,4.6)))</f>
        <v/>
      </c>
      <c r="AA38" s="6" t="str">
        <f>IF('Anvendte oplysninger'!I38="Nej","",IF('Anvendte oplysninger'!U38=80,1,POWER((80-0.0058*('Anvendte oplysninger'!U38-80)^2+0.2781*('Anvendte oplysninger'!U38-80)-0.2343)/80,3.5)))</f>
        <v/>
      </c>
      <c r="AB38" s="6" t="str">
        <f>IF('Anvendte oplysninger'!I38="Nej","",IF('Anvendte oplysninger'!U38=80,1,POWER((80-0.0058*('Anvendte oplysninger'!U38-80)^2+0.2781*('Anvendte oplysninger'!U38-80)-0.2343)/80,1.4)))</f>
        <v/>
      </c>
      <c r="AC38" s="6"/>
      <c r="AD38" s="7" t="str">
        <f>IF('Anvendte oplysninger'!I38="Nej","",EXP(-10.0958)*POWER(H38,0.8138))</f>
        <v/>
      </c>
      <c r="AE38" s="7" t="str">
        <f>IF('Anvendte oplysninger'!I38="Nej","",EXP(-9.9896)*POWER(H38,0.8381))</f>
        <v/>
      </c>
      <c r="AF38" s="7" t="str">
        <f>IF('Anvendte oplysninger'!I38="Nej","",EXP(-12.5826)*POWER(H38,1.148))</f>
        <v/>
      </c>
      <c r="AG38" s="7" t="str">
        <f>IF('Anvendte oplysninger'!I38="Nej","",EXP(-11.3408)*POWER(H38,0.7373))</f>
        <v/>
      </c>
      <c r="AH38" s="7" t="str">
        <f>IF('Anvendte oplysninger'!I38="Nej","",EXP(-10.8985)*POWER(H38,0.841))</f>
        <v/>
      </c>
      <c r="AI38" s="7" t="str">
        <f>IF('Anvendte oplysninger'!I38="Nej","",EXP(-12.4273)*POWER(H38,1.0197))</f>
        <v/>
      </c>
      <c r="AJ38" s="9" t="str">
        <f>IF('Anvendte oplysninger'!I38="Nej","",SUM(AD38:AE38)*740934+AG38*29492829+AH38*4654307+AI38*608667)</f>
        <v/>
      </c>
    </row>
    <row r="39" spans="1:36" x14ac:dyDescent="0.3">
      <c r="A39" s="4" t="str">
        <f>IF(Inddata!A45="","",Inddata!A45)</f>
        <v/>
      </c>
      <c r="B39" s="4" t="str">
        <f>IF(Inddata!B45="","",Inddata!B45)</f>
        <v/>
      </c>
      <c r="C39" s="4" t="str">
        <f>IF(Inddata!C45="","",Inddata!C45)</f>
        <v/>
      </c>
      <c r="D39" s="4" t="str">
        <f>IF(Inddata!D45="","",Inddata!D45)</f>
        <v/>
      </c>
      <c r="E39" s="4" t="str">
        <f>IF(Inddata!E45="","",Inddata!E45)</f>
        <v/>
      </c>
      <c r="F39" s="4" t="str">
        <f>IF(Inddata!F45="","",Inddata!F45)</f>
        <v/>
      </c>
      <c r="G39" s="20" t="str">
        <f>IF(Inddata!G45=0,"",Inddata!G45)</f>
        <v/>
      </c>
      <c r="H39" s="9" t="str">
        <f>IF(Inddata!H45="","",Inddata!H45)</f>
        <v/>
      </c>
      <c r="I39" s="6" t="str">
        <f>IF('Anvendte oplysninger'!I39="Nej","",IF('Anvendte oplysninger'!L39&lt;10,1.1-'Anvendte oplysninger'!L39*0.01,IF('Anvendte oplysninger'!L39&lt;120,POWER(1.003,'Anvendte oplysninger'!L39)/POWER(1.003,10),1.4)))</f>
        <v/>
      </c>
      <c r="J39" s="6" t="str">
        <f>IF('Anvendte oplysninger'!I39="Nej","",IF('Anvendte oplysninger'!M39&gt;9,1.41,IF('Anvendte oplysninger'!M39&lt;2,0.96+'Anvendte oplysninger'!M39*0.02,POWER(1.05,'Anvendte oplysninger'!M39)/POWER(1.05,2))))</f>
        <v/>
      </c>
      <c r="K39" s="6" t="str">
        <f>IF('Anvendte oplysninger'!I39="Nej","",IF('Anvendte oplysninger'!M39&gt;9,1.15,IF('Anvendte oplysninger'!M39&lt;2,0.98+'Anvendte oplysninger'!M39*0.01,POWER(1.02,'Anvendte oplysninger'!M39)/POWER(1.02,2))))</f>
        <v/>
      </c>
      <c r="L39" s="6" t="str">
        <f>IF('Anvendte oplysninger'!I39="Nej","",IF('Anvendte oplysninger'!N39="Delvis",0.9,IF('Anvendte oplysninger'!N39="Ja",0.75,1)))</f>
        <v/>
      </c>
      <c r="M39" s="6" t="str">
        <f>IF('Anvendte oplysninger'!I39="Nej","",IF('Anvendte oplysninger'!N39="Delvis",0.97,IF('Anvendte oplysninger'!N39="Ja",0.95,1)))</f>
        <v/>
      </c>
      <c r="N39" s="6" t="str">
        <f>IF('Anvendte oplysninger'!I39="Nej","",IF('Anvendte oplysninger'!O39&gt;4.25,1.06,IF('Anvendte oplysninger'!O39&lt;3.75,1.84-'Anvendte oplysninger'!O39*0.24,0.04+'Anvendte oplysninger'!O39*0.24)))</f>
        <v/>
      </c>
      <c r="O39" s="6" t="str">
        <f>IF('Anvendte oplysninger'!I39="Nej","",IF('Anvendte oplysninger'!P39&gt;1.99,0.81,IF('Anvendte oplysninger'!P39&lt;0.2,1.12,1.05-'Anvendte oplysninger'!P39*0.1)))</f>
        <v/>
      </c>
      <c r="P39" s="6" t="str">
        <f>IF('Anvendte oplysninger'!I39="Nej","",IF('Anvendte oplysninger'!Q39&gt;3,0.96,IF('Anvendte oplysninger'!Q39&lt;2,1.12-0.06*'Anvendte oplysninger'!Q39,1.08-0.04*'Anvendte oplysninger'!Q39)))</f>
        <v/>
      </c>
      <c r="Q39" s="6" t="str">
        <f>IF('Anvendte oplysninger'!I39="Nej","",IF('Anvendte oplysninger'!R39="Ja",0.91,1))</f>
        <v/>
      </c>
      <c r="R39" s="6" t="str">
        <f>IF('Anvendte oplysninger'!I39="Nej","",IF('Anvendte oplysninger'!R39="Ja",0.96,1))</f>
        <v/>
      </c>
      <c r="S39" s="6" t="str">
        <f>IF('Anvendte oplysninger'!I39="Nej","",IF('Anvendte oplysninger'!R39="Ja",0.82,1))</f>
        <v/>
      </c>
      <c r="T39" s="6" t="str">
        <f>IF('Anvendte oplysninger'!I39="Nej","",IF('Anvendte oplysninger'!R39="Ja",0.9,1))</f>
        <v/>
      </c>
      <c r="U39" s="6" t="str">
        <f>IF('Anvendte oplysninger'!I39="Nej","",IF('Anvendte oplysninger'!R39="Ja",0.93,1))</f>
        <v/>
      </c>
      <c r="V39" s="6" t="str">
        <f>IF('Anvendte oplysninger'!I39="Nej","",IF('Anvendte oplysninger'!S39="Ja",0.85,1))</f>
        <v/>
      </c>
      <c r="W39" s="6" t="str">
        <f>IF('Anvendte oplysninger'!I39="Nej","",IF('Anvendte oplysninger'!T39&gt;5,1.4,1+0.08*'Anvendte oplysninger'!T39))</f>
        <v/>
      </c>
      <c r="X39" s="6" t="str">
        <f>IF('Anvendte oplysninger'!I39="Nej","",IF('Anvendte oplysninger'!U39=80,1,POWER((80-0.0058*('Anvendte oplysninger'!U39-80)^2+0.2781*('Anvendte oplysninger'!U39-80)-0.2343)/80,1.6)))</f>
        <v/>
      </c>
      <c r="Y39" s="6" t="str">
        <f>IF('Anvendte oplysninger'!I39="Nej","",IF('Anvendte oplysninger'!U39=80,1,POWER((80-0.0058*('Anvendte oplysninger'!U39-80)^2+0.2781*('Anvendte oplysninger'!U39-80)-0.2343)/80,1.5)))</f>
        <v/>
      </c>
      <c r="Z39" s="6" t="str">
        <f>IF('Anvendte oplysninger'!I39="Nej","",IF('Anvendte oplysninger'!U39=80,1,POWER((80-0.0058*('Anvendte oplysninger'!U39-80)^2+0.2781*('Anvendte oplysninger'!U39-80)-0.2343)/80,4.6)))</f>
        <v/>
      </c>
      <c r="AA39" s="6" t="str">
        <f>IF('Anvendte oplysninger'!I39="Nej","",IF('Anvendte oplysninger'!U39=80,1,POWER((80-0.0058*('Anvendte oplysninger'!U39-80)^2+0.2781*('Anvendte oplysninger'!U39-80)-0.2343)/80,3.5)))</f>
        <v/>
      </c>
      <c r="AB39" s="6" t="str">
        <f>IF('Anvendte oplysninger'!I39="Nej","",IF('Anvendte oplysninger'!U39=80,1,POWER((80-0.0058*('Anvendte oplysninger'!U39-80)^2+0.2781*('Anvendte oplysninger'!U39-80)-0.2343)/80,1.4)))</f>
        <v/>
      </c>
      <c r="AC39" s="6"/>
      <c r="AD39" s="7" t="str">
        <f>IF('Anvendte oplysninger'!I39="Nej","",EXP(-10.0958)*POWER(H39,0.8138))</f>
        <v/>
      </c>
      <c r="AE39" s="7" t="str">
        <f>IF('Anvendte oplysninger'!I39="Nej","",EXP(-9.9896)*POWER(H39,0.8381))</f>
        <v/>
      </c>
      <c r="AF39" s="7" t="str">
        <f>IF('Anvendte oplysninger'!I39="Nej","",EXP(-12.5826)*POWER(H39,1.148))</f>
        <v/>
      </c>
      <c r="AG39" s="7" t="str">
        <f>IF('Anvendte oplysninger'!I39="Nej","",EXP(-11.3408)*POWER(H39,0.7373))</f>
        <v/>
      </c>
      <c r="AH39" s="7" t="str">
        <f>IF('Anvendte oplysninger'!I39="Nej","",EXP(-10.8985)*POWER(H39,0.841))</f>
        <v/>
      </c>
      <c r="AI39" s="7" t="str">
        <f>IF('Anvendte oplysninger'!I39="Nej","",EXP(-12.4273)*POWER(H39,1.0197))</f>
        <v/>
      </c>
      <c r="AJ39" s="9" t="str">
        <f>IF('Anvendte oplysninger'!I39="Nej","",SUM(AD39:AE39)*740934+AG39*29492829+AH39*4654307+AI39*608667)</f>
        <v/>
      </c>
    </row>
    <row r="40" spans="1:36" x14ac:dyDescent="0.3">
      <c r="A40" s="4" t="str">
        <f>IF(Inddata!A46="","",Inddata!A46)</f>
        <v/>
      </c>
      <c r="B40" s="4" t="str">
        <f>IF(Inddata!B46="","",Inddata!B46)</f>
        <v/>
      </c>
      <c r="C40" s="4" t="str">
        <f>IF(Inddata!C46="","",Inddata!C46)</f>
        <v/>
      </c>
      <c r="D40" s="4" t="str">
        <f>IF(Inddata!D46="","",Inddata!D46)</f>
        <v/>
      </c>
      <c r="E40" s="4" t="str">
        <f>IF(Inddata!E46="","",Inddata!E46)</f>
        <v/>
      </c>
      <c r="F40" s="4" t="str">
        <f>IF(Inddata!F46="","",Inddata!F46)</f>
        <v/>
      </c>
      <c r="G40" s="20" t="str">
        <f>IF(Inddata!G46=0,"",Inddata!G46)</f>
        <v/>
      </c>
      <c r="H40" s="9" t="str">
        <f>IF(Inddata!H46="","",Inddata!H46)</f>
        <v/>
      </c>
      <c r="I40" s="6" t="str">
        <f>IF('Anvendte oplysninger'!I40="Nej","",IF('Anvendte oplysninger'!L40&lt;10,1.1-'Anvendte oplysninger'!L40*0.01,IF('Anvendte oplysninger'!L40&lt;120,POWER(1.003,'Anvendte oplysninger'!L40)/POWER(1.003,10),1.4)))</f>
        <v/>
      </c>
      <c r="J40" s="6" t="str">
        <f>IF('Anvendte oplysninger'!I40="Nej","",IF('Anvendte oplysninger'!M40&gt;9,1.41,IF('Anvendte oplysninger'!M40&lt;2,0.96+'Anvendte oplysninger'!M40*0.02,POWER(1.05,'Anvendte oplysninger'!M40)/POWER(1.05,2))))</f>
        <v/>
      </c>
      <c r="K40" s="6" t="str">
        <f>IF('Anvendte oplysninger'!I40="Nej","",IF('Anvendte oplysninger'!M40&gt;9,1.15,IF('Anvendte oplysninger'!M40&lt;2,0.98+'Anvendte oplysninger'!M40*0.01,POWER(1.02,'Anvendte oplysninger'!M40)/POWER(1.02,2))))</f>
        <v/>
      </c>
      <c r="L40" s="6" t="str">
        <f>IF('Anvendte oplysninger'!I40="Nej","",IF('Anvendte oplysninger'!N40="Delvis",0.9,IF('Anvendte oplysninger'!N40="Ja",0.75,1)))</f>
        <v/>
      </c>
      <c r="M40" s="6" t="str">
        <f>IF('Anvendte oplysninger'!I40="Nej","",IF('Anvendte oplysninger'!N40="Delvis",0.97,IF('Anvendte oplysninger'!N40="Ja",0.95,1)))</f>
        <v/>
      </c>
      <c r="N40" s="6" t="str">
        <f>IF('Anvendte oplysninger'!I40="Nej","",IF('Anvendte oplysninger'!O40&gt;4.25,1.06,IF('Anvendte oplysninger'!O40&lt;3.75,1.84-'Anvendte oplysninger'!O40*0.24,0.04+'Anvendte oplysninger'!O40*0.24)))</f>
        <v/>
      </c>
      <c r="O40" s="6" t="str">
        <f>IF('Anvendte oplysninger'!I40="Nej","",IF('Anvendte oplysninger'!P40&gt;1.99,0.81,IF('Anvendte oplysninger'!P40&lt;0.2,1.12,1.05-'Anvendte oplysninger'!P40*0.1)))</f>
        <v/>
      </c>
      <c r="P40" s="6" t="str">
        <f>IF('Anvendte oplysninger'!I40="Nej","",IF('Anvendte oplysninger'!Q40&gt;3,0.96,IF('Anvendte oplysninger'!Q40&lt;2,1.12-0.06*'Anvendte oplysninger'!Q40,1.08-0.04*'Anvendte oplysninger'!Q40)))</f>
        <v/>
      </c>
      <c r="Q40" s="6" t="str">
        <f>IF('Anvendte oplysninger'!I40="Nej","",IF('Anvendte oplysninger'!R40="Ja",0.91,1))</f>
        <v/>
      </c>
      <c r="R40" s="6" t="str">
        <f>IF('Anvendte oplysninger'!I40="Nej","",IF('Anvendte oplysninger'!R40="Ja",0.96,1))</f>
        <v/>
      </c>
      <c r="S40" s="6" t="str">
        <f>IF('Anvendte oplysninger'!I40="Nej","",IF('Anvendte oplysninger'!R40="Ja",0.82,1))</f>
        <v/>
      </c>
      <c r="T40" s="6" t="str">
        <f>IF('Anvendte oplysninger'!I40="Nej","",IF('Anvendte oplysninger'!R40="Ja",0.9,1))</f>
        <v/>
      </c>
      <c r="U40" s="6" t="str">
        <f>IF('Anvendte oplysninger'!I40="Nej","",IF('Anvendte oplysninger'!R40="Ja",0.93,1))</f>
        <v/>
      </c>
      <c r="V40" s="6" t="str">
        <f>IF('Anvendte oplysninger'!I40="Nej","",IF('Anvendte oplysninger'!S40="Ja",0.85,1))</f>
        <v/>
      </c>
      <c r="W40" s="6" t="str">
        <f>IF('Anvendte oplysninger'!I40="Nej","",IF('Anvendte oplysninger'!T40&gt;5,1.4,1+0.08*'Anvendte oplysninger'!T40))</f>
        <v/>
      </c>
      <c r="X40" s="6" t="str">
        <f>IF('Anvendte oplysninger'!I40="Nej","",IF('Anvendte oplysninger'!U40=80,1,POWER((80-0.0058*('Anvendte oplysninger'!U40-80)^2+0.2781*('Anvendte oplysninger'!U40-80)-0.2343)/80,1.6)))</f>
        <v/>
      </c>
      <c r="Y40" s="6" t="str">
        <f>IF('Anvendte oplysninger'!I40="Nej","",IF('Anvendte oplysninger'!U40=80,1,POWER((80-0.0058*('Anvendte oplysninger'!U40-80)^2+0.2781*('Anvendte oplysninger'!U40-80)-0.2343)/80,1.5)))</f>
        <v/>
      </c>
      <c r="Z40" s="6" t="str">
        <f>IF('Anvendte oplysninger'!I40="Nej","",IF('Anvendte oplysninger'!U40=80,1,POWER((80-0.0058*('Anvendte oplysninger'!U40-80)^2+0.2781*('Anvendte oplysninger'!U40-80)-0.2343)/80,4.6)))</f>
        <v/>
      </c>
      <c r="AA40" s="6" t="str">
        <f>IF('Anvendte oplysninger'!I40="Nej","",IF('Anvendte oplysninger'!U40=80,1,POWER((80-0.0058*('Anvendte oplysninger'!U40-80)^2+0.2781*('Anvendte oplysninger'!U40-80)-0.2343)/80,3.5)))</f>
        <v/>
      </c>
      <c r="AB40" s="6" t="str">
        <f>IF('Anvendte oplysninger'!I40="Nej","",IF('Anvendte oplysninger'!U40=80,1,POWER((80-0.0058*('Anvendte oplysninger'!U40-80)^2+0.2781*('Anvendte oplysninger'!U40-80)-0.2343)/80,1.4)))</f>
        <v/>
      </c>
      <c r="AC40" s="6"/>
      <c r="AD40" s="7" t="str">
        <f>IF('Anvendte oplysninger'!I40="Nej","",EXP(-10.0958)*POWER(H40,0.8138))</f>
        <v/>
      </c>
      <c r="AE40" s="7" t="str">
        <f>IF('Anvendte oplysninger'!I40="Nej","",EXP(-9.9896)*POWER(H40,0.8381))</f>
        <v/>
      </c>
      <c r="AF40" s="7" t="str">
        <f>IF('Anvendte oplysninger'!I40="Nej","",EXP(-12.5826)*POWER(H40,1.148))</f>
        <v/>
      </c>
      <c r="AG40" s="7" t="str">
        <f>IF('Anvendte oplysninger'!I40="Nej","",EXP(-11.3408)*POWER(H40,0.7373))</f>
        <v/>
      </c>
      <c r="AH40" s="7" t="str">
        <f>IF('Anvendte oplysninger'!I40="Nej","",EXP(-10.8985)*POWER(H40,0.841))</f>
        <v/>
      </c>
      <c r="AI40" s="7" t="str">
        <f>IF('Anvendte oplysninger'!I40="Nej","",EXP(-12.4273)*POWER(H40,1.0197))</f>
        <v/>
      </c>
      <c r="AJ40" s="9" t="str">
        <f>IF('Anvendte oplysninger'!I40="Nej","",SUM(AD40:AE40)*740934+AG40*29492829+AH40*4654307+AI40*608667)</f>
        <v/>
      </c>
    </row>
    <row r="41" spans="1:36" x14ac:dyDescent="0.3">
      <c r="A41" s="4" t="str">
        <f>IF(Inddata!A47="","",Inddata!A47)</f>
        <v/>
      </c>
      <c r="B41" s="4" t="str">
        <f>IF(Inddata!B47="","",Inddata!B47)</f>
        <v/>
      </c>
      <c r="C41" s="4" t="str">
        <f>IF(Inddata!C47="","",Inddata!C47)</f>
        <v/>
      </c>
      <c r="D41" s="4" t="str">
        <f>IF(Inddata!D47="","",Inddata!D47)</f>
        <v/>
      </c>
      <c r="E41" s="4" t="str">
        <f>IF(Inddata!E47="","",Inddata!E47)</f>
        <v/>
      </c>
      <c r="F41" s="4" t="str">
        <f>IF(Inddata!F47="","",Inddata!F47)</f>
        <v/>
      </c>
      <c r="G41" s="20" t="str">
        <f>IF(Inddata!G47=0,"",Inddata!G47)</f>
        <v/>
      </c>
      <c r="H41" s="9" t="str">
        <f>IF(Inddata!H47="","",Inddata!H47)</f>
        <v/>
      </c>
      <c r="I41" s="6" t="str">
        <f>IF('Anvendte oplysninger'!I41="Nej","",IF('Anvendte oplysninger'!L41&lt;10,1.1-'Anvendte oplysninger'!L41*0.01,IF('Anvendte oplysninger'!L41&lt;120,POWER(1.003,'Anvendte oplysninger'!L41)/POWER(1.003,10),1.4)))</f>
        <v/>
      </c>
      <c r="J41" s="6" t="str">
        <f>IF('Anvendte oplysninger'!I41="Nej","",IF('Anvendte oplysninger'!M41&gt;9,1.41,IF('Anvendte oplysninger'!M41&lt;2,0.96+'Anvendte oplysninger'!M41*0.02,POWER(1.05,'Anvendte oplysninger'!M41)/POWER(1.05,2))))</f>
        <v/>
      </c>
      <c r="K41" s="6" t="str">
        <f>IF('Anvendte oplysninger'!I41="Nej","",IF('Anvendte oplysninger'!M41&gt;9,1.15,IF('Anvendte oplysninger'!M41&lt;2,0.98+'Anvendte oplysninger'!M41*0.01,POWER(1.02,'Anvendte oplysninger'!M41)/POWER(1.02,2))))</f>
        <v/>
      </c>
      <c r="L41" s="6" t="str">
        <f>IF('Anvendte oplysninger'!I41="Nej","",IF('Anvendte oplysninger'!N41="Delvis",0.9,IF('Anvendte oplysninger'!N41="Ja",0.75,1)))</f>
        <v/>
      </c>
      <c r="M41" s="6" t="str">
        <f>IF('Anvendte oplysninger'!I41="Nej","",IF('Anvendte oplysninger'!N41="Delvis",0.97,IF('Anvendte oplysninger'!N41="Ja",0.95,1)))</f>
        <v/>
      </c>
      <c r="N41" s="6" t="str">
        <f>IF('Anvendte oplysninger'!I41="Nej","",IF('Anvendte oplysninger'!O41&gt;4.25,1.06,IF('Anvendte oplysninger'!O41&lt;3.75,1.84-'Anvendte oplysninger'!O41*0.24,0.04+'Anvendte oplysninger'!O41*0.24)))</f>
        <v/>
      </c>
      <c r="O41" s="6" t="str">
        <f>IF('Anvendte oplysninger'!I41="Nej","",IF('Anvendte oplysninger'!P41&gt;1.99,0.81,IF('Anvendte oplysninger'!P41&lt;0.2,1.12,1.05-'Anvendte oplysninger'!P41*0.1)))</f>
        <v/>
      </c>
      <c r="P41" s="6" t="str">
        <f>IF('Anvendte oplysninger'!I41="Nej","",IF('Anvendte oplysninger'!Q41&gt;3,0.96,IF('Anvendte oplysninger'!Q41&lt;2,1.12-0.06*'Anvendte oplysninger'!Q41,1.08-0.04*'Anvendte oplysninger'!Q41)))</f>
        <v/>
      </c>
      <c r="Q41" s="6" t="str">
        <f>IF('Anvendte oplysninger'!I41="Nej","",IF('Anvendte oplysninger'!R41="Ja",0.91,1))</f>
        <v/>
      </c>
      <c r="R41" s="6" t="str">
        <f>IF('Anvendte oplysninger'!I41="Nej","",IF('Anvendte oplysninger'!R41="Ja",0.96,1))</f>
        <v/>
      </c>
      <c r="S41" s="6" t="str">
        <f>IF('Anvendte oplysninger'!I41="Nej","",IF('Anvendte oplysninger'!R41="Ja",0.82,1))</f>
        <v/>
      </c>
      <c r="T41" s="6" t="str">
        <f>IF('Anvendte oplysninger'!I41="Nej","",IF('Anvendte oplysninger'!R41="Ja",0.9,1))</f>
        <v/>
      </c>
      <c r="U41" s="6" t="str">
        <f>IF('Anvendte oplysninger'!I41="Nej","",IF('Anvendte oplysninger'!R41="Ja",0.93,1))</f>
        <v/>
      </c>
      <c r="V41" s="6" t="str">
        <f>IF('Anvendte oplysninger'!I41="Nej","",IF('Anvendte oplysninger'!S41="Ja",0.85,1))</f>
        <v/>
      </c>
      <c r="W41" s="6" t="str">
        <f>IF('Anvendte oplysninger'!I41="Nej","",IF('Anvendte oplysninger'!T41&gt;5,1.4,1+0.08*'Anvendte oplysninger'!T41))</f>
        <v/>
      </c>
      <c r="X41" s="6" t="str">
        <f>IF('Anvendte oplysninger'!I41="Nej","",IF('Anvendte oplysninger'!U41=80,1,POWER((80-0.0058*('Anvendte oplysninger'!U41-80)^2+0.2781*('Anvendte oplysninger'!U41-80)-0.2343)/80,1.6)))</f>
        <v/>
      </c>
      <c r="Y41" s="6" t="str">
        <f>IF('Anvendte oplysninger'!I41="Nej","",IF('Anvendte oplysninger'!U41=80,1,POWER((80-0.0058*('Anvendte oplysninger'!U41-80)^2+0.2781*('Anvendte oplysninger'!U41-80)-0.2343)/80,1.5)))</f>
        <v/>
      </c>
      <c r="Z41" s="6" t="str">
        <f>IF('Anvendte oplysninger'!I41="Nej","",IF('Anvendte oplysninger'!U41=80,1,POWER((80-0.0058*('Anvendte oplysninger'!U41-80)^2+0.2781*('Anvendte oplysninger'!U41-80)-0.2343)/80,4.6)))</f>
        <v/>
      </c>
      <c r="AA41" s="6" t="str">
        <f>IF('Anvendte oplysninger'!I41="Nej","",IF('Anvendte oplysninger'!U41=80,1,POWER((80-0.0058*('Anvendte oplysninger'!U41-80)^2+0.2781*('Anvendte oplysninger'!U41-80)-0.2343)/80,3.5)))</f>
        <v/>
      </c>
      <c r="AB41" s="6" t="str">
        <f>IF('Anvendte oplysninger'!I41="Nej","",IF('Anvendte oplysninger'!U41=80,1,POWER((80-0.0058*('Anvendte oplysninger'!U41-80)^2+0.2781*('Anvendte oplysninger'!U41-80)-0.2343)/80,1.4)))</f>
        <v/>
      </c>
      <c r="AC41" s="6"/>
      <c r="AD41" s="7" t="str">
        <f>IF('Anvendte oplysninger'!I41="Nej","",EXP(-10.0958)*POWER(H41,0.8138))</f>
        <v/>
      </c>
      <c r="AE41" s="7" t="str">
        <f>IF('Anvendte oplysninger'!I41="Nej","",EXP(-9.9896)*POWER(H41,0.8381))</f>
        <v/>
      </c>
      <c r="AF41" s="7" t="str">
        <f>IF('Anvendte oplysninger'!I41="Nej","",EXP(-12.5826)*POWER(H41,1.148))</f>
        <v/>
      </c>
      <c r="AG41" s="7" t="str">
        <f>IF('Anvendte oplysninger'!I41="Nej","",EXP(-11.3408)*POWER(H41,0.7373))</f>
        <v/>
      </c>
      <c r="AH41" s="7" t="str">
        <f>IF('Anvendte oplysninger'!I41="Nej","",EXP(-10.8985)*POWER(H41,0.841))</f>
        <v/>
      </c>
      <c r="AI41" s="7" t="str">
        <f>IF('Anvendte oplysninger'!I41="Nej","",EXP(-12.4273)*POWER(H41,1.0197))</f>
        <v/>
      </c>
      <c r="AJ41" s="9" t="str">
        <f>IF('Anvendte oplysninger'!I41="Nej","",SUM(AD41:AE41)*740934+AG41*29492829+AH41*4654307+AI41*608667)</f>
        <v/>
      </c>
    </row>
    <row r="42" spans="1:36" x14ac:dyDescent="0.3">
      <c r="A42" s="4" t="str">
        <f>IF(Inddata!A48="","",Inddata!A48)</f>
        <v/>
      </c>
      <c r="B42" s="4" t="str">
        <f>IF(Inddata!B48="","",Inddata!B48)</f>
        <v/>
      </c>
      <c r="C42" s="4" t="str">
        <f>IF(Inddata!C48="","",Inddata!C48)</f>
        <v/>
      </c>
      <c r="D42" s="4" t="str">
        <f>IF(Inddata!D48="","",Inddata!D48)</f>
        <v/>
      </c>
      <c r="E42" s="4" t="str">
        <f>IF(Inddata!E48="","",Inddata!E48)</f>
        <v/>
      </c>
      <c r="F42" s="4" t="str">
        <f>IF(Inddata!F48="","",Inddata!F48)</f>
        <v/>
      </c>
      <c r="G42" s="20" t="str">
        <f>IF(Inddata!G48=0,"",Inddata!G48)</f>
        <v/>
      </c>
      <c r="H42" s="9" t="str">
        <f>IF(Inddata!H48="","",Inddata!H48)</f>
        <v/>
      </c>
      <c r="I42" s="6" t="str">
        <f>IF('Anvendte oplysninger'!I42="Nej","",IF('Anvendte oplysninger'!L42&lt;10,1.1-'Anvendte oplysninger'!L42*0.01,IF('Anvendte oplysninger'!L42&lt;120,POWER(1.003,'Anvendte oplysninger'!L42)/POWER(1.003,10),1.4)))</f>
        <v/>
      </c>
      <c r="J42" s="6" t="str">
        <f>IF('Anvendte oplysninger'!I42="Nej","",IF('Anvendte oplysninger'!M42&gt;9,1.41,IF('Anvendte oplysninger'!M42&lt;2,0.96+'Anvendte oplysninger'!M42*0.02,POWER(1.05,'Anvendte oplysninger'!M42)/POWER(1.05,2))))</f>
        <v/>
      </c>
      <c r="K42" s="6" t="str">
        <f>IF('Anvendte oplysninger'!I42="Nej","",IF('Anvendte oplysninger'!M42&gt;9,1.15,IF('Anvendte oplysninger'!M42&lt;2,0.98+'Anvendte oplysninger'!M42*0.01,POWER(1.02,'Anvendte oplysninger'!M42)/POWER(1.02,2))))</f>
        <v/>
      </c>
      <c r="L42" s="6" t="str">
        <f>IF('Anvendte oplysninger'!I42="Nej","",IF('Anvendte oplysninger'!N42="Delvis",0.9,IF('Anvendte oplysninger'!N42="Ja",0.75,1)))</f>
        <v/>
      </c>
      <c r="M42" s="6" t="str">
        <f>IF('Anvendte oplysninger'!I42="Nej","",IF('Anvendte oplysninger'!N42="Delvis",0.97,IF('Anvendte oplysninger'!N42="Ja",0.95,1)))</f>
        <v/>
      </c>
      <c r="N42" s="6" t="str">
        <f>IF('Anvendte oplysninger'!I42="Nej","",IF('Anvendte oplysninger'!O42&gt;4.25,1.06,IF('Anvendte oplysninger'!O42&lt;3.75,1.84-'Anvendte oplysninger'!O42*0.24,0.04+'Anvendte oplysninger'!O42*0.24)))</f>
        <v/>
      </c>
      <c r="O42" s="6" t="str">
        <f>IF('Anvendte oplysninger'!I42="Nej","",IF('Anvendte oplysninger'!P42&gt;1.99,0.81,IF('Anvendte oplysninger'!P42&lt;0.2,1.12,1.05-'Anvendte oplysninger'!P42*0.1)))</f>
        <v/>
      </c>
      <c r="P42" s="6" t="str">
        <f>IF('Anvendte oplysninger'!I42="Nej","",IF('Anvendte oplysninger'!Q42&gt;3,0.96,IF('Anvendte oplysninger'!Q42&lt;2,1.12-0.06*'Anvendte oplysninger'!Q42,1.08-0.04*'Anvendte oplysninger'!Q42)))</f>
        <v/>
      </c>
      <c r="Q42" s="6" t="str">
        <f>IF('Anvendte oplysninger'!I42="Nej","",IF('Anvendte oplysninger'!R42="Ja",0.91,1))</f>
        <v/>
      </c>
      <c r="R42" s="6" t="str">
        <f>IF('Anvendte oplysninger'!I42="Nej","",IF('Anvendte oplysninger'!R42="Ja",0.96,1))</f>
        <v/>
      </c>
      <c r="S42" s="6" t="str">
        <f>IF('Anvendte oplysninger'!I42="Nej","",IF('Anvendte oplysninger'!R42="Ja",0.82,1))</f>
        <v/>
      </c>
      <c r="T42" s="6" t="str">
        <f>IF('Anvendte oplysninger'!I42="Nej","",IF('Anvendte oplysninger'!R42="Ja",0.9,1))</f>
        <v/>
      </c>
      <c r="U42" s="6" t="str">
        <f>IF('Anvendte oplysninger'!I42="Nej","",IF('Anvendte oplysninger'!R42="Ja",0.93,1))</f>
        <v/>
      </c>
      <c r="V42" s="6" t="str">
        <f>IF('Anvendte oplysninger'!I42="Nej","",IF('Anvendte oplysninger'!S42="Ja",0.85,1))</f>
        <v/>
      </c>
      <c r="W42" s="6" t="str">
        <f>IF('Anvendte oplysninger'!I42="Nej","",IF('Anvendte oplysninger'!T42&gt;5,1.4,1+0.08*'Anvendte oplysninger'!T42))</f>
        <v/>
      </c>
      <c r="X42" s="6" t="str">
        <f>IF('Anvendte oplysninger'!I42="Nej","",IF('Anvendte oplysninger'!U42=80,1,POWER((80-0.0058*('Anvendte oplysninger'!U42-80)^2+0.2781*('Anvendte oplysninger'!U42-80)-0.2343)/80,1.6)))</f>
        <v/>
      </c>
      <c r="Y42" s="6" t="str">
        <f>IF('Anvendte oplysninger'!I42="Nej","",IF('Anvendte oplysninger'!U42=80,1,POWER((80-0.0058*('Anvendte oplysninger'!U42-80)^2+0.2781*('Anvendte oplysninger'!U42-80)-0.2343)/80,1.5)))</f>
        <v/>
      </c>
      <c r="Z42" s="6" t="str">
        <f>IF('Anvendte oplysninger'!I42="Nej","",IF('Anvendte oplysninger'!U42=80,1,POWER((80-0.0058*('Anvendte oplysninger'!U42-80)^2+0.2781*('Anvendte oplysninger'!U42-80)-0.2343)/80,4.6)))</f>
        <v/>
      </c>
      <c r="AA42" s="6" t="str">
        <f>IF('Anvendte oplysninger'!I42="Nej","",IF('Anvendte oplysninger'!U42=80,1,POWER((80-0.0058*('Anvendte oplysninger'!U42-80)^2+0.2781*('Anvendte oplysninger'!U42-80)-0.2343)/80,3.5)))</f>
        <v/>
      </c>
      <c r="AB42" s="6" t="str">
        <f>IF('Anvendte oplysninger'!I42="Nej","",IF('Anvendte oplysninger'!U42=80,1,POWER((80-0.0058*('Anvendte oplysninger'!U42-80)^2+0.2781*('Anvendte oplysninger'!U42-80)-0.2343)/80,1.4)))</f>
        <v/>
      </c>
      <c r="AC42" s="6"/>
      <c r="AD42" s="7" t="str">
        <f>IF('Anvendte oplysninger'!I42="Nej","",EXP(-10.0958)*POWER(H42,0.8138))</f>
        <v/>
      </c>
      <c r="AE42" s="7" t="str">
        <f>IF('Anvendte oplysninger'!I42="Nej","",EXP(-9.9896)*POWER(H42,0.8381))</f>
        <v/>
      </c>
      <c r="AF42" s="7" t="str">
        <f>IF('Anvendte oplysninger'!I42="Nej","",EXP(-12.5826)*POWER(H42,1.148))</f>
        <v/>
      </c>
      <c r="AG42" s="7" t="str">
        <f>IF('Anvendte oplysninger'!I42="Nej","",EXP(-11.3408)*POWER(H42,0.7373))</f>
        <v/>
      </c>
      <c r="AH42" s="7" t="str">
        <f>IF('Anvendte oplysninger'!I42="Nej","",EXP(-10.8985)*POWER(H42,0.841))</f>
        <v/>
      </c>
      <c r="AI42" s="7" t="str">
        <f>IF('Anvendte oplysninger'!I42="Nej","",EXP(-12.4273)*POWER(H42,1.0197))</f>
        <v/>
      </c>
      <c r="AJ42" s="9" t="str">
        <f>IF('Anvendte oplysninger'!I42="Nej","",SUM(AD42:AE42)*740934+AG42*29492829+AH42*4654307+AI42*608667)</f>
        <v/>
      </c>
    </row>
    <row r="43" spans="1:36" x14ac:dyDescent="0.3">
      <c r="A43" s="4" t="str">
        <f>IF(Inddata!A49="","",Inddata!A49)</f>
        <v/>
      </c>
      <c r="B43" s="4" t="str">
        <f>IF(Inddata!B49="","",Inddata!B49)</f>
        <v/>
      </c>
      <c r="C43" s="4" t="str">
        <f>IF(Inddata!C49="","",Inddata!C49)</f>
        <v/>
      </c>
      <c r="D43" s="4" t="str">
        <f>IF(Inddata!D49="","",Inddata!D49)</f>
        <v/>
      </c>
      <c r="E43" s="4" t="str">
        <f>IF(Inddata!E49="","",Inddata!E49)</f>
        <v/>
      </c>
      <c r="F43" s="4" t="str">
        <f>IF(Inddata!F49="","",Inddata!F49)</f>
        <v/>
      </c>
      <c r="G43" s="20" t="str">
        <f>IF(Inddata!G49=0,"",Inddata!G49)</f>
        <v/>
      </c>
      <c r="H43" s="9" t="str">
        <f>IF(Inddata!H49="","",Inddata!H49)</f>
        <v/>
      </c>
      <c r="I43" s="6" t="str">
        <f>IF('Anvendte oplysninger'!I43="Nej","",IF('Anvendte oplysninger'!L43&lt;10,1.1-'Anvendte oplysninger'!L43*0.01,IF('Anvendte oplysninger'!L43&lt;120,POWER(1.003,'Anvendte oplysninger'!L43)/POWER(1.003,10),1.4)))</f>
        <v/>
      </c>
      <c r="J43" s="6" t="str">
        <f>IF('Anvendte oplysninger'!I43="Nej","",IF('Anvendte oplysninger'!M43&gt;9,1.41,IF('Anvendte oplysninger'!M43&lt;2,0.96+'Anvendte oplysninger'!M43*0.02,POWER(1.05,'Anvendte oplysninger'!M43)/POWER(1.05,2))))</f>
        <v/>
      </c>
      <c r="K43" s="6" t="str">
        <f>IF('Anvendte oplysninger'!I43="Nej","",IF('Anvendte oplysninger'!M43&gt;9,1.15,IF('Anvendte oplysninger'!M43&lt;2,0.98+'Anvendte oplysninger'!M43*0.01,POWER(1.02,'Anvendte oplysninger'!M43)/POWER(1.02,2))))</f>
        <v/>
      </c>
      <c r="L43" s="6" t="str">
        <f>IF('Anvendte oplysninger'!I43="Nej","",IF('Anvendte oplysninger'!N43="Delvis",0.9,IF('Anvendte oplysninger'!N43="Ja",0.75,1)))</f>
        <v/>
      </c>
      <c r="M43" s="6" t="str">
        <f>IF('Anvendte oplysninger'!I43="Nej","",IF('Anvendte oplysninger'!N43="Delvis",0.97,IF('Anvendte oplysninger'!N43="Ja",0.95,1)))</f>
        <v/>
      </c>
      <c r="N43" s="6" t="str">
        <f>IF('Anvendte oplysninger'!I43="Nej","",IF('Anvendte oplysninger'!O43&gt;4.25,1.06,IF('Anvendte oplysninger'!O43&lt;3.75,1.84-'Anvendte oplysninger'!O43*0.24,0.04+'Anvendte oplysninger'!O43*0.24)))</f>
        <v/>
      </c>
      <c r="O43" s="6" t="str">
        <f>IF('Anvendte oplysninger'!I43="Nej","",IF('Anvendte oplysninger'!P43&gt;1.99,0.81,IF('Anvendte oplysninger'!P43&lt;0.2,1.12,1.05-'Anvendte oplysninger'!P43*0.1)))</f>
        <v/>
      </c>
      <c r="P43" s="6" t="str">
        <f>IF('Anvendte oplysninger'!I43="Nej","",IF('Anvendte oplysninger'!Q43&gt;3,0.96,IF('Anvendte oplysninger'!Q43&lt;2,1.12-0.06*'Anvendte oplysninger'!Q43,1.08-0.04*'Anvendte oplysninger'!Q43)))</f>
        <v/>
      </c>
      <c r="Q43" s="6" t="str">
        <f>IF('Anvendte oplysninger'!I43="Nej","",IF('Anvendte oplysninger'!R43="Ja",0.91,1))</f>
        <v/>
      </c>
      <c r="R43" s="6" t="str">
        <f>IF('Anvendte oplysninger'!I43="Nej","",IF('Anvendte oplysninger'!R43="Ja",0.96,1))</f>
        <v/>
      </c>
      <c r="S43" s="6" t="str">
        <f>IF('Anvendte oplysninger'!I43="Nej","",IF('Anvendte oplysninger'!R43="Ja",0.82,1))</f>
        <v/>
      </c>
      <c r="T43" s="6" t="str">
        <f>IF('Anvendte oplysninger'!I43="Nej","",IF('Anvendte oplysninger'!R43="Ja",0.9,1))</f>
        <v/>
      </c>
      <c r="U43" s="6" t="str">
        <f>IF('Anvendte oplysninger'!I43="Nej","",IF('Anvendte oplysninger'!R43="Ja",0.93,1))</f>
        <v/>
      </c>
      <c r="V43" s="6" t="str">
        <f>IF('Anvendte oplysninger'!I43="Nej","",IF('Anvendte oplysninger'!S43="Ja",0.85,1))</f>
        <v/>
      </c>
      <c r="W43" s="6" t="str">
        <f>IF('Anvendte oplysninger'!I43="Nej","",IF('Anvendte oplysninger'!T43&gt;5,1.4,1+0.08*'Anvendte oplysninger'!T43))</f>
        <v/>
      </c>
      <c r="X43" s="6" t="str">
        <f>IF('Anvendte oplysninger'!I43="Nej","",IF('Anvendte oplysninger'!U43=80,1,POWER((80-0.0058*('Anvendte oplysninger'!U43-80)^2+0.2781*('Anvendte oplysninger'!U43-80)-0.2343)/80,1.6)))</f>
        <v/>
      </c>
      <c r="Y43" s="6" t="str">
        <f>IF('Anvendte oplysninger'!I43="Nej","",IF('Anvendte oplysninger'!U43=80,1,POWER((80-0.0058*('Anvendte oplysninger'!U43-80)^2+0.2781*('Anvendte oplysninger'!U43-80)-0.2343)/80,1.5)))</f>
        <v/>
      </c>
      <c r="Z43" s="6" t="str">
        <f>IF('Anvendte oplysninger'!I43="Nej","",IF('Anvendte oplysninger'!U43=80,1,POWER((80-0.0058*('Anvendte oplysninger'!U43-80)^2+0.2781*('Anvendte oplysninger'!U43-80)-0.2343)/80,4.6)))</f>
        <v/>
      </c>
      <c r="AA43" s="6" t="str">
        <f>IF('Anvendte oplysninger'!I43="Nej","",IF('Anvendte oplysninger'!U43=80,1,POWER((80-0.0058*('Anvendte oplysninger'!U43-80)^2+0.2781*('Anvendte oplysninger'!U43-80)-0.2343)/80,3.5)))</f>
        <v/>
      </c>
      <c r="AB43" s="6" t="str">
        <f>IF('Anvendte oplysninger'!I43="Nej","",IF('Anvendte oplysninger'!U43=80,1,POWER((80-0.0058*('Anvendte oplysninger'!U43-80)^2+0.2781*('Anvendte oplysninger'!U43-80)-0.2343)/80,1.4)))</f>
        <v/>
      </c>
      <c r="AC43" s="6"/>
      <c r="AD43" s="7" t="str">
        <f>IF('Anvendte oplysninger'!I43="Nej","",EXP(-10.0958)*POWER(H43,0.8138))</f>
        <v/>
      </c>
      <c r="AE43" s="7" t="str">
        <f>IF('Anvendte oplysninger'!I43="Nej","",EXP(-9.9896)*POWER(H43,0.8381))</f>
        <v/>
      </c>
      <c r="AF43" s="7" t="str">
        <f>IF('Anvendte oplysninger'!I43="Nej","",EXP(-12.5826)*POWER(H43,1.148))</f>
        <v/>
      </c>
      <c r="AG43" s="7" t="str">
        <f>IF('Anvendte oplysninger'!I43="Nej","",EXP(-11.3408)*POWER(H43,0.7373))</f>
        <v/>
      </c>
      <c r="AH43" s="7" t="str">
        <f>IF('Anvendte oplysninger'!I43="Nej","",EXP(-10.8985)*POWER(H43,0.841))</f>
        <v/>
      </c>
      <c r="AI43" s="7" t="str">
        <f>IF('Anvendte oplysninger'!I43="Nej","",EXP(-12.4273)*POWER(H43,1.0197))</f>
        <v/>
      </c>
      <c r="AJ43" s="9" t="str">
        <f>IF('Anvendte oplysninger'!I43="Nej","",SUM(AD43:AE43)*740934+AG43*29492829+AH43*4654307+AI43*608667)</f>
        <v/>
      </c>
    </row>
    <row r="44" spans="1:36" x14ac:dyDescent="0.3">
      <c r="A44" s="4" t="str">
        <f>IF(Inddata!A50="","",Inddata!A50)</f>
        <v/>
      </c>
      <c r="B44" s="4" t="str">
        <f>IF(Inddata!B50="","",Inddata!B50)</f>
        <v/>
      </c>
      <c r="C44" s="4" t="str">
        <f>IF(Inddata!C50="","",Inddata!C50)</f>
        <v/>
      </c>
      <c r="D44" s="4" t="str">
        <f>IF(Inddata!D50="","",Inddata!D50)</f>
        <v/>
      </c>
      <c r="E44" s="4" t="str">
        <f>IF(Inddata!E50="","",Inddata!E50)</f>
        <v/>
      </c>
      <c r="F44" s="4" t="str">
        <f>IF(Inddata!F50="","",Inddata!F50)</f>
        <v/>
      </c>
      <c r="G44" s="20" t="str">
        <f>IF(Inddata!G50=0,"",Inddata!G50)</f>
        <v/>
      </c>
      <c r="H44" s="9" t="str">
        <f>IF(Inddata!H50="","",Inddata!H50)</f>
        <v/>
      </c>
      <c r="I44" s="6" t="str">
        <f>IF('Anvendte oplysninger'!I44="Nej","",IF('Anvendte oplysninger'!L44&lt;10,1.1-'Anvendte oplysninger'!L44*0.01,IF('Anvendte oplysninger'!L44&lt;120,POWER(1.003,'Anvendte oplysninger'!L44)/POWER(1.003,10),1.4)))</f>
        <v/>
      </c>
      <c r="J44" s="6" t="str">
        <f>IF('Anvendte oplysninger'!I44="Nej","",IF('Anvendte oplysninger'!M44&gt;9,1.41,IF('Anvendte oplysninger'!M44&lt;2,0.96+'Anvendte oplysninger'!M44*0.02,POWER(1.05,'Anvendte oplysninger'!M44)/POWER(1.05,2))))</f>
        <v/>
      </c>
      <c r="K44" s="6" t="str">
        <f>IF('Anvendte oplysninger'!I44="Nej","",IF('Anvendte oplysninger'!M44&gt;9,1.15,IF('Anvendte oplysninger'!M44&lt;2,0.98+'Anvendte oplysninger'!M44*0.01,POWER(1.02,'Anvendte oplysninger'!M44)/POWER(1.02,2))))</f>
        <v/>
      </c>
      <c r="L44" s="6" t="str">
        <f>IF('Anvendte oplysninger'!I44="Nej","",IF('Anvendte oplysninger'!N44="Delvis",0.9,IF('Anvendte oplysninger'!N44="Ja",0.75,1)))</f>
        <v/>
      </c>
      <c r="M44" s="6" t="str">
        <f>IF('Anvendte oplysninger'!I44="Nej","",IF('Anvendte oplysninger'!N44="Delvis",0.97,IF('Anvendte oplysninger'!N44="Ja",0.95,1)))</f>
        <v/>
      </c>
      <c r="N44" s="6" t="str">
        <f>IF('Anvendte oplysninger'!I44="Nej","",IF('Anvendte oplysninger'!O44&gt;4.25,1.06,IF('Anvendte oplysninger'!O44&lt;3.75,1.84-'Anvendte oplysninger'!O44*0.24,0.04+'Anvendte oplysninger'!O44*0.24)))</f>
        <v/>
      </c>
      <c r="O44" s="6" t="str">
        <f>IF('Anvendte oplysninger'!I44="Nej","",IF('Anvendte oplysninger'!P44&gt;1.99,0.81,IF('Anvendte oplysninger'!P44&lt;0.2,1.12,1.05-'Anvendte oplysninger'!P44*0.1)))</f>
        <v/>
      </c>
      <c r="P44" s="6" t="str">
        <f>IF('Anvendte oplysninger'!I44="Nej","",IF('Anvendte oplysninger'!Q44&gt;3,0.96,IF('Anvendte oplysninger'!Q44&lt;2,1.12-0.06*'Anvendte oplysninger'!Q44,1.08-0.04*'Anvendte oplysninger'!Q44)))</f>
        <v/>
      </c>
      <c r="Q44" s="6" t="str">
        <f>IF('Anvendte oplysninger'!I44="Nej","",IF('Anvendte oplysninger'!R44="Ja",0.91,1))</f>
        <v/>
      </c>
      <c r="R44" s="6" t="str">
        <f>IF('Anvendte oplysninger'!I44="Nej","",IF('Anvendte oplysninger'!R44="Ja",0.96,1))</f>
        <v/>
      </c>
      <c r="S44" s="6" t="str">
        <f>IF('Anvendte oplysninger'!I44="Nej","",IF('Anvendte oplysninger'!R44="Ja",0.82,1))</f>
        <v/>
      </c>
      <c r="T44" s="6" t="str">
        <f>IF('Anvendte oplysninger'!I44="Nej","",IF('Anvendte oplysninger'!R44="Ja",0.9,1))</f>
        <v/>
      </c>
      <c r="U44" s="6" t="str">
        <f>IF('Anvendte oplysninger'!I44="Nej","",IF('Anvendte oplysninger'!R44="Ja",0.93,1))</f>
        <v/>
      </c>
      <c r="V44" s="6" t="str">
        <f>IF('Anvendte oplysninger'!I44="Nej","",IF('Anvendte oplysninger'!S44="Ja",0.85,1))</f>
        <v/>
      </c>
      <c r="W44" s="6" t="str">
        <f>IF('Anvendte oplysninger'!I44="Nej","",IF('Anvendte oplysninger'!T44&gt;5,1.4,1+0.08*'Anvendte oplysninger'!T44))</f>
        <v/>
      </c>
      <c r="X44" s="6" t="str">
        <f>IF('Anvendte oplysninger'!I44="Nej","",IF('Anvendte oplysninger'!U44=80,1,POWER((80-0.0058*('Anvendte oplysninger'!U44-80)^2+0.2781*('Anvendte oplysninger'!U44-80)-0.2343)/80,1.6)))</f>
        <v/>
      </c>
      <c r="Y44" s="6" t="str">
        <f>IF('Anvendte oplysninger'!I44="Nej","",IF('Anvendte oplysninger'!U44=80,1,POWER((80-0.0058*('Anvendte oplysninger'!U44-80)^2+0.2781*('Anvendte oplysninger'!U44-80)-0.2343)/80,1.5)))</f>
        <v/>
      </c>
      <c r="Z44" s="6" t="str">
        <f>IF('Anvendte oplysninger'!I44="Nej","",IF('Anvendte oplysninger'!U44=80,1,POWER((80-0.0058*('Anvendte oplysninger'!U44-80)^2+0.2781*('Anvendte oplysninger'!U44-80)-0.2343)/80,4.6)))</f>
        <v/>
      </c>
      <c r="AA44" s="6" t="str">
        <f>IF('Anvendte oplysninger'!I44="Nej","",IF('Anvendte oplysninger'!U44=80,1,POWER((80-0.0058*('Anvendte oplysninger'!U44-80)^2+0.2781*('Anvendte oplysninger'!U44-80)-0.2343)/80,3.5)))</f>
        <v/>
      </c>
      <c r="AB44" s="6" t="str">
        <f>IF('Anvendte oplysninger'!I44="Nej","",IF('Anvendte oplysninger'!U44=80,1,POWER((80-0.0058*('Anvendte oplysninger'!U44-80)^2+0.2781*('Anvendte oplysninger'!U44-80)-0.2343)/80,1.4)))</f>
        <v/>
      </c>
      <c r="AC44" s="6"/>
      <c r="AD44" s="7" t="str">
        <f>IF('Anvendte oplysninger'!I44="Nej","",EXP(-10.0958)*POWER(H44,0.8138))</f>
        <v/>
      </c>
      <c r="AE44" s="7" t="str">
        <f>IF('Anvendte oplysninger'!I44="Nej","",EXP(-9.9896)*POWER(H44,0.8381))</f>
        <v/>
      </c>
      <c r="AF44" s="7" t="str">
        <f>IF('Anvendte oplysninger'!I44="Nej","",EXP(-12.5826)*POWER(H44,1.148))</f>
        <v/>
      </c>
      <c r="AG44" s="7" t="str">
        <f>IF('Anvendte oplysninger'!I44="Nej","",EXP(-11.3408)*POWER(H44,0.7373))</f>
        <v/>
      </c>
      <c r="AH44" s="7" t="str">
        <f>IF('Anvendte oplysninger'!I44="Nej","",EXP(-10.8985)*POWER(H44,0.841))</f>
        <v/>
      </c>
      <c r="AI44" s="7" t="str">
        <f>IF('Anvendte oplysninger'!I44="Nej","",EXP(-12.4273)*POWER(H44,1.0197))</f>
        <v/>
      </c>
      <c r="AJ44" s="9" t="str">
        <f>IF('Anvendte oplysninger'!I44="Nej","",SUM(AD44:AE44)*740934+AG44*29492829+AH44*4654307+AI44*608667)</f>
        <v/>
      </c>
    </row>
    <row r="45" spans="1:36" x14ac:dyDescent="0.3">
      <c r="A45" s="4" t="str">
        <f>IF(Inddata!A51="","",Inddata!A51)</f>
        <v/>
      </c>
      <c r="B45" s="4" t="str">
        <f>IF(Inddata!B51="","",Inddata!B51)</f>
        <v/>
      </c>
      <c r="C45" s="4" t="str">
        <f>IF(Inddata!C51="","",Inddata!C51)</f>
        <v/>
      </c>
      <c r="D45" s="4" t="str">
        <f>IF(Inddata!D51="","",Inddata!D51)</f>
        <v/>
      </c>
      <c r="E45" s="4" t="str">
        <f>IF(Inddata!E51="","",Inddata!E51)</f>
        <v/>
      </c>
      <c r="F45" s="4" t="str">
        <f>IF(Inddata!F51="","",Inddata!F51)</f>
        <v/>
      </c>
      <c r="G45" s="20" t="str">
        <f>IF(Inddata!G51=0,"",Inddata!G51)</f>
        <v/>
      </c>
      <c r="H45" s="9" t="str">
        <f>IF(Inddata!H51="","",Inddata!H51)</f>
        <v/>
      </c>
      <c r="I45" s="6" t="str">
        <f>IF('Anvendte oplysninger'!I45="Nej","",IF('Anvendte oplysninger'!L45&lt;10,1.1-'Anvendte oplysninger'!L45*0.01,IF('Anvendte oplysninger'!L45&lt;120,POWER(1.003,'Anvendte oplysninger'!L45)/POWER(1.003,10),1.4)))</f>
        <v/>
      </c>
      <c r="J45" s="6" t="str">
        <f>IF('Anvendte oplysninger'!I45="Nej","",IF('Anvendte oplysninger'!M45&gt;9,1.41,IF('Anvendte oplysninger'!M45&lt;2,0.96+'Anvendte oplysninger'!M45*0.02,POWER(1.05,'Anvendte oplysninger'!M45)/POWER(1.05,2))))</f>
        <v/>
      </c>
      <c r="K45" s="6" t="str">
        <f>IF('Anvendte oplysninger'!I45="Nej","",IF('Anvendte oplysninger'!M45&gt;9,1.15,IF('Anvendte oplysninger'!M45&lt;2,0.98+'Anvendte oplysninger'!M45*0.01,POWER(1.02,'Anvendte oplysninger'!M45)/POWER(1.02,2))))</f>
        <v/>
      </c>
      <c r="L45" s="6" t="str">
        <f>IF('Anvendte oplysninger'!I45="Nej","",IF('Anvendte oplysninger'!N45="Delvis",0.9,IF('Anvendte oplysninger'!N45="Ja",0.75,1)))</f>
        <v/>
      </c>
      <c r="M45" s="6" t="str">
        <f>IF('Anvendte oplysninger'!I45="Nej","",IF('Anvendte oplysninger'!N45="Delvis",0.97,IF('Anvendte oplysninger'!N45="Ja",0.95,1)))</f>
        <v/>
      </c>
      <c r="N45" s="6" t="str">
        <f>IF('Anvendte oplysninger'!I45="Nej","",IF('Anvendte oplysninger'!O45&gt;4.25,1.06,IF('Anvendte oplysninger'!O45&lt;3.75,1.84-'Anvendte oplysninger'!O45*0.24,0.04+'Anvendte oplysninger'!O45*0.24)))</f>
        <v/>
      </c>
      <c r="O45" s="6" t="str">
        <f>IF('Anvendte oplysninger'!I45="Nej","",IF('Anvendte oplysninger'!P45&gt;1.99,0.81,IF('Anvendte oplysninger'!P45&lt;0.2,1.12,1.05-'Anvendte oplysninger'!P45*0.1)))</f>
        <v/>
      </c>
      <c r="P45" s="6" t="str">
        <f>IF('Anvendte oplysninger'!I45="Nej","",IF('Anvendte oplysninger'!Q45&gt;3,0.96,IF('Anvendte oplysninger'!Q45&lt;2,1.12-0.06*'Anvendte oplysninger'!Q45,1.08-0.04*'Anvendte oplysninger'!Q45)))</f>
        <v/>
      </c>
      <c r="Q45" s="6" t="str">
        <f>IF('Anvendte oplysninger'!I45="Nej","",IF('Anvendte oplysninger'!R45="Ja",0.91,1))</f>
        <v/>
      </c>
      <c r="R45" s="6" t="str">
        <f>IF('Anvendte oplysninger'!I45="Nej","",IF('Anvendte oplysninger'!R45="Ja",0.96,1))</f>
        <v/>
      </c>
      <c r="S45" s="6" t="str">
        <f>IF('Anvendte oplysninger'!I45="Nej","",IF('Anvendte oplysninger'!R45="Ja",0.82,1))</f>
        <v/>
      </c>
      <c r="T45" s="6" t="str">
        <f>IF('Anvendte oplysninger'!I45="Nej","",IF('Anvendte oplysninger'!R45="Ja",0.9,1))</f>
        <v/>
      </c>
      <c r="U45" s="6" t="str">
        <f>IF('Anvendte oplysninger'!I45="Nej","",IF('Anvendte oplysninger'!R45="Ja",0.93,1))</f>
        <v/>
      </c>
      <c r="V45" s="6" t="str">
        <f>IF('Anvendte oplysninger'!I45="Nej","",IF('Anvendte oplysninger'!S45="Ja",0.85,1))</f>
        <v/>
      </c>
      <c r="W45" s="6" t="str">
        <f>IF('Anvendte oplysninger'!I45="Nej","",IF('Anvendte oplysninger'!T45&gt;5,1.4,1+0.08*'Anvendte oplysninger'!T45))</f>
        <v/>
      </c>
      <c r="X45" s="6" t="str">
        <f>IF('Anvendte oplysninger'!I45="Nej","",IF('Anvendte oplysninger'!U45=80,1,POWER((80-0.0058*('Anvendte oplysninger'!U45-80)^2+0.2781*('Anvendte oplysninger'!U45-80)-0.2343)/80,1.6)))</f>
        <v/>
      </c>
      <c r="Y45" s="6" t="str">
        <f>IF('Anvendte oplysninger'!I45="Nej","",IF('Anvendte oplysninger'!U45=80,1,POWER((80-0.0058*('Anvendte oplysninger'!U45-80)^2+0.2781*('Anvendte oplysninger'!U45-80)-0.2343)/80,1.5)))</f>
        <v/>
      </c>
      <c r="Z45" s="6" t="str">
        <f>IF('Anvendte oplysninger'!I45="Nej","",IF('Anvendte oplysninger'!U45=80,1,POWER((80-0.0058*('Anvendte oplysninger'!U45-80)^2+0.2781*('Anvendte oplysninger'!U45-80)-0.2343)/80,4.6)))</f>
        <v/>
      </c>
      <c r="AA45" s="6" t="str">
        <f>IF('Anvendte oplysninger'!I45="Nej","",IF('Anvendte oplysninger'!U45=80,1,POWER((80-0.0058*('Anvendte oplysninger'!U45-80)^2+0.2781*('Anvendte oplysninger'!U45-80)-0.2343)/80,3.5)))</f>
        <v/>
      </c>
      <c r="AB45" s="6" t="str">
        <f>IF('Anvendte oplysninger'!I45="Nej","",IF('Anvendte oplysninger'!U45=80,1,POWER((80-0.0058*('Anvendte oplysninger'!U45-80)^2+0.2781*('Anvendte oplysninger'!U45-80)-0.2343)/80,1.4)))</f>
        <v/>
      </c>
      <c r="AC45" s="6"/>
      <c r="AD45" s="7" t="str">
        <f>IF('Anvendte oplysninger'!I45="Nej","",EXP(-10.0958)*POWER(H45,0.8138))</f>
        <v/>
      </c>
      <c r="AE45" s="7" t="str">
        <f>IF('Anvendte oplysninger'!I45="Nej","",EXP(-9.9896)*POWER(H45,0.8381))</f>
        <v/>
      </c>
      <c r="AF45" s="7" t="str">
        <f>IF('Anvendte oplysninger'!I45="Nej","",EXP(-12.5826)*POWER(H45,1.148))</f>
        <v/>
      </c>
      <c r="AG45" s="7" t="str">
        <f>IF('Anvendte oplysninger'!I45="Nej","",EXP(-11.3408)*POWER(H45,0.7373))</f>
        <v/>
      </c>
      <c r="AH45" s="7" t="str">
        <f>IF('Anvendte oplysninger'!I45="Nej","",EXP(-10.8985)*POWER(H45,0.841))</f>
        <v/>
      </c>
      <c r="AI45" s="7" t="str">
        <f>IF('Anvendte oplysninger'!I45="Nej","",EXP(-12.4273)*POWER(H45,1.0197))</f>
        <v/>
      </c>
      <c r="AJ45" s="9" t="str">
        <f>IF('Anvendte oplysninger'!I45="Nej","",SUM(AD45:AE45)*740934+AG45*29492829+AH45*4654307+AI45*608667)</f>
        <v/>
      </c>
    </row>
    <row r="46" spans="1:36" x14ac:dyDescent="0.3">
      <c r="A46" s="4" t="str">
        <f>IF(Inddata!A52="","",Inddata!A52)</f>
        <v/>
      </c>
      <c r="B46" s="4" t="str">
        <f>IF(Inddata!B52="","",Inddata!B52)</f>
        <v/>
      </c>
      <c r="C46" s="4" t="str">
        <f>IF(Inddata!C52="","",Inddata!C52)</f>
        <v/>
      </c>
      <c r="D46" s="4" t="str">
        <f>IF(Inddata!D52="","",Inddata!D52)</f>
        <v/>
      </c>
      <c r="E46" s="4" t="str">
        <f>IF(Inddata!E52="","",Inddata!E52)</f>
        <v/>
      </c>
      <c r="F46" s="4" t="str">
        <f>IF(Inddata!F52="","",Inddata!F52)</f>
        <v/>
      </c>
      <c r="G46" s="20" t="str">
        <f>IF(Inddata!G52=0,"",Inddata!G52)</f>
        <v/>
      </c>
      <c r="H46" s="9" t="str">
        <f>IF(Inddata!H52="","",Inddata!H52)</f>
        <v/>
      </c>
      <c r="I46" s="6" t="str">
        <f>IF('Anvendte oplysninger'!I46="Nej","",IF('Anvendte oplysninger'!L46&lt;10,1.1-'Anvendte oplysninger'!L46*0.01,IF('Anvendte oplysninger'!L46&lt;120,POWER(1.003,'Anvendte oplysninger'!L46)/POWER(1.003,10),1.4)))</f>
        <v/>
      </c>
      <c r="J46" s="6" t="str">
        <f>IF('Anvendte oplysninger'!I46="Nej","",IF('Anvendte oplysninger'!M46&gt;9,1.41,IF('Anvendte oplysninger'!M46&lt;2,0.96+'Anvendte oplysninger'!M46*0.02,POWER(1.05,'Anvendte oplysninger'!M46)/POWER(1.05,2))))</f>
        <v/>
      </c>
      <c r="K46" s="6" t="str">
        <f>IF('Anvendte oplysninger'!I46="Nej","",IF('Anvendte oplysninger'!M46&gt;9,1.15,IF('Anvendte oplysninger'!M46&lt;2,0.98+'Anvendte oplysninger'!M46*0.01,POWER(1.02,'Anvendte oplysninger'!M46)/POWER(1.02,2))))</f>
        <v/>
      </c>
      <c r="L46" s="6" t="str">
        <f>IF('Anvendte oplysninger'!I46="Nej","",IF('Anvendte oplysninger'!N46="Delvis",0.9,IF('Anvendte oplysninger'!N46="Ja",0.75,1)))</f>
        <v/>
      </c>
      <c r="M46" s="6" t="str">
        <f>IF('Anvendte oplysninger'!I46="Nej","",IF('Anvendte oplysninger'!N46="Delvis",0.97,IF('Anvendte oplysninger'!N46="Ja",0.95,1)))</f>
        <v/>
      </c>
      <c r="N46" s="6" t="str">
        <f>IF('Anvendte oplysninger'!I46="Nej","",IF('Anvendte oplysninger'!O46&gt;4.25,1.06,IF('Anvendte oplysninger'!O46&lt;3.75,1.84-'Anvendte oplysninger'!O46*0.24,0.04+'Anvendte oplysninger'!O46*0.24)))</f>
        <v/>
      </c>
      <c r="O46" s="6" t="str">
        <f>IF('Anvendte oplysninger'!I46="Nej","",IF('Anvendte oplysninger'!P46&gt;1.99,0.81,IF('Anvendte oplysninger'!P46&lt;0.2,1.12,1.05-'Anvendte oplysninger'!P46*0.1)))</f>
        <v/>
      </c>
      <c r="P46" s="6" t="str">
        <f>IF('Anvendte oplysninger'!I46="Nej","",IF('Anvendte oplysninger'!Q46&gt;3,0.96,IF('Anvendte oplysninger'!Q46&lt;2,1.12-0.06*'Anvendte oplysninger'!Q46,1.08-0.04*'Anvendte oplysninger'!Q46)))</f>
        <v/>
      </c>
      <c r="Q46" s="6" t="str">
        <f>IF('Anvendte oplysninger'!I46="Nej","",IF('Anvendte oplysninger'!R46="Ja",0.91,1))</f>
        <v/>
      </c>
      <c r="R46" s="6" t="str">
        <f>IF('Anvendte oplysninger'!I46="Nej","",IF('Anvendte oplysninger'!R46="Ja",0.96,1))</f>
        <v/>
      </c>
      <c r="S46" s="6" t="str">
        <f>IF('Anvendte oplysninger'!I46="Nej","",IF('Anvendte oplysninger'!R46="Ja",0.82,1))</f>
        <v/>
      </c>
      <c r="T46" s="6" t="str">
        <f>IF('Anvendte oplysninger'!I46="Nej","",IF('Anvendte oplysninger'!R46="Ja",0.9,1))</f>
        <v/>
      </c>
      <c r="U46" s="6" t="str">
        <f>IF('Anvendte oplysninger'!I46="Nej","",IF('Anvendte oplysninger'!R46="Ja",0.93,1))</f>
        <v/>
      </c>
      <c r="V46" s="6" t="str">
        <f>IF('Anvendte oplysninger'!I46="Nej","",IF('Anvendte oplysninger'!S46="Ja",0.85,1))</f>
        <v/>
      </c>
      <c r="W46" s="6" t="str">
        <f>IF('Anvendte oplysninger'!I46="Nej","",IF('Anvendte oplysninger'!T46&gt;5,1.4,1+0.08*'Anvendte oplysninger'!T46))</f>
        <v/>
      </c>
      <c r="X46" s="6" t="str">
        <f>IF('Anvendte oplysninger'!I46="Nej","",IF('Anvendte oplysninger'!U46=80,1,POWER((80-0.0058*('Anvendte oplysninger'!U46-80)^2+0.2781*('Anvendte oplysninger'!U46-80)-0.2343)/80,1.6)))</f>
        <v/>
      </c>
      <c r="Y46" s="6" t="str">
        <f>IF('Anvendte oplysninger'!I46="Nej","",IF('Anvendte oplysninger'!U46=80,1,POWER((80-0.0058*('Anvendte oplysninger'!U46-80)^2+0.2781*('Anvendte oplysninger'!U46-80)-0.2343)/80,1.5)))</f>
        <v/>
      </c>
      <c r="Z46" s="6" t="str">
        <f>IF('Anvendte oplysninger'!I46="Nej","",IF('Anvendte oplysninger'!U46=80,1,POWER((80-0.0058*('Anvendte oplysninger'!U46-80)^2+0.2781*('Anvendte oplysninger'!U46-80)-0.2343)/80,4.6)))</f>
        <v/>
      </c>
      <c r="AA46" s="6" t="str">
        <f>IF('Anvendte oplysninger'!I46="Nej","",IF('Anvendte oplysninger'!U46=80,1,POWER((80-0.0058*('Anvendte oplysninger'!U46-80)^2+0.2781*('Anvendte oplysninger'!U46-80)-0.2343)/80,3.5)))</f>
        <v/>
      </c>
      <c r="AB46" s="6" t="str">
        <f>IF('Anvendte oplysninger'!I46="Nej","",IF('Anvendte oplysninger'!U46=80,1,POWER((80-0.0058*('Anvendte oplysninger'!U46-80)^2+0.2781*('Anvendte oplysninger'!U46-80)-0.2343)/80,1.4)))</f>
        <v/>
      </c>
      <c r="AC46" s="6"/>
      <c r="AD46" s="7" t="str">
        <f>IF('Anvendte oplysninger'!I46="Nej","",EXP(-10.0958)*POWER(H46,0.8138))</f>
        <v/>
      </c>
      <c r="AE46" s="7" t="str">
        <f>IF('Anvendte oplysninger'!I46="Nej","",EXP(-9.9896)*POWER(H46,0.8381))</f>
        <v/>
      </c>
      <c r="AF46" s="7" t="str">
        <f>IF('Anvendte oplysninger'!I46="Nej","",EXP(-12.5826)*POWER(H46,1.148))</f>
        <v/>
      </c>
      <c r="AG46" s="7" t="str">
        <f>IF('Anvendte oplysninger'!I46="Nej","",EXP(-11.3408)*POWER(H46,0.7373))</f>
        <v/>
      </c>
      <c r="AH46" s="7" t="str">
        <f>IF('Anvendte oplysninger'!I46="Nej","",EXP(-10.8985)*POWER(H46,0.841))</f>
        <v/>
      </c>
      <c r="AI46" s="7" t="str">
        <f>IF('Anvendte oplysninger'!I46="Nej","",EXP(-12.4273)*POWER(H46,1.0197))</f>
        <v/>
      </c>
      <c r="AJ46" s="9" t="str">
        <f>IF('Anvendte oplysninger'!I46="Nej","",SUM(AD46:AE46)*740934+AG46*29492829+AH46*4654307+AI46*608667)</f>
        <v/>
      </c>
    </row>
    <row r="47" spans="1:36" x14ac:dyDescent="0.3">
      <c r="A47" s="4" t="str">
        <f>IF(Inddata!A53="","",Inddata!A53)</f>
        <v/>
      </c>
      <c r="B47" s="4" t="str">
        <f>IF(Inddata!B53="","",Inddata!B53)</f>
        <v/>
      </c>
      <c r="C47" s="4" t="str">
        <f>IF(Inddata!C53="","",Inddata!C53)</f>
        <v/>
      </c>
      <c r="D47" s="4" t="str">
        <f>IF(Inddata!D53="","",Inddata!D53)</f>
        <v/>
      </c>
      <c r="E47" s="4" t="str">
        <f>IF(Inddata!E53="","",Inddata!E53)</f>
        <v/>
      </c>
      <c r="F47" s="4" t="str">
        <f>IF(Inddata!F53="","",Inddata!F53)</f>
        <v/>
      </c>
      <c r="G47" s="20" t="str">
        <f>IF(Inddata!G53=0,"",Inddata!G53)</f>
        <v/>
      </c>
      <c r="H47" s="9" t="str">
        <f>IF(Inddata!H53="","",Inddata!H53)</f>
        <v/>
      </c>
      <c r="I47" s="6" t="str">
        <f>IF('Anvendte oplysninger'!I47="Nej","",IF('Anvendte oplysninger'!L47&lt;10,1.1-'Anvendte oplysninger'!L47*0.01,IF('Anvendte oplysninger'!L47&lt;120,POWER(1.003,'Anvendte oplysninger'!L47)/POWER(1.003,10),1.4)))</f>
        <v/>
      </c>
      <c r="J47" s="6" t="str">
        <f>IF('Anvendte oplysninger'!I47="Nej","",IF('Anvendte oplysninger'!M47&gt;9,1.41,IF('Anvendte oplysninger'!M47&lt;2,0.96+'Anvendte oplysninger'!M47*0.02,POWER(1.05,'Anvendte oplysninger'!M47)/POWER(1.05,2))))</f>
        <v/>
      </c>
      <c r="K47" s="6" t="str">
        <f>IF('Anvendte oplysninger'!I47="Nej","",IF('Anvendte oplysninger'!M47&gt;9,1.15,IF('Anvendte oplysninger'!M47&lt;2,0.98+'Anvendte oplysninger'!M47*0.01,POWER(1.02,'Anvendte oplysninger'!M47)/POWER(1.02,2))))</f>
        <v/>
      </c>
      <c r="L47" s="6" t="str">
        <f>IF('Anvendte oplysninger'!I47="Nej","",IF('Anvendte oplysninger'!N47="Delvis",0.9,IF('Anvendte oplysninger'!N47="Ja",0.75,1)))</f>
        <v/>
      </c>
      <c r="M47" s="6" t="str">
        <f>IF('Anvendte oplysninger'!I47="Nej","",IF('Anvendte oplysninger'!N47="Delvis",0.97,IF('Anvendte oplysninger'!N47="Ja",0.95,1)))</f>
        <v/>
      </c>
      <c r="N47" s="6" t="str">
        <f>IF('Anvendte oplysninger'!I47="Nej","",IF('Anvendte oplysninger'!O47&gt;4.25,1.06,IF('Anvendte oplysninger'!O47&lt;3.75,1.84-'Anvendte oplysninger'!O47*0.24,0.04+'Anvendte oplysninger'!O47*0.24)))</f>
        <v/>
      </c>
      <c r="O47" s="6" t="str">
        <f>IF('Anvendte oplysninger'!I47="Nej","",IF('Anvendte oplysninger'!P47&gt;1.99,0.81,IF('Anvendte oplysninger'!P47&lt;0.2,1.12,1.05-'Anvendte oplysninger'!P47*0.1)))</f>
        <v/>
      </c>
      <c r="P47" s="6" t="str">
        <f>IF('Anvendte oplysninger'!I47="Nej","",IF('Anvendte oplysninger'!Q47&gt;3,0.96,IF('Anvendte oplysninger'!Q47&lt;2,1.12-0.06*'Anvendte oplysninger'!Q47,1.08-0.04*'Anvendte oplysninger'!Q47)))</f>
        <v/>
      </c>
      <c r="Q47" s="6" t="str">
        <f>IF('Anvendte oplysninger'!I47="Nej","",IF('Anvendte oplysninger'!R47="Ja",0.91,1))</f>
        <v/>
      </c>
      <c r="R47" s="6" t="str">
        <f>IF('Anvendte oplysninger'!I47="Nej","",IF('Anvendte oplysninger'!R47="Ja",0.96,1))</f>
        <v/>
      </c>
      <c r="S47" s="6" t="str">
        <f>IF('Anvendte oplysninger'!I47="Nej","",IF('Anvendte oplysninger'!R47="Ja",0.82,1))</f>
        <v/>
      </c>
      <c r="T47" s="6" t="str">
        <f>IF('Anvendte oplysninger'!I47="Nej","",IF('Anvendte oplysninger'!R47="Ja",0.9,1))</f>
        <v/>
      </c>
      <c r="U47" s="6" t="str">
        <f>IF('Anvendte oplysninger'!I47="Nej","",IF('Anvendte oplysninger'!R47="Ja",0.93,1))</f>
        <v/>
      </c>
      <c r="V47" s="6" t="str">
        <f>IF('Anvendte oplysninger'!I47="Nej","",IF('Anvendte oplysninger'!S47="Ja",0.85,1))</f>
        <v/>
      </c>
      <c r="W47" s="6" t="str">
        <f>IF('Anvendte oplysninger'!I47="Nej","",IF('Anvendte oplysninger'!T47&gt;5,1.4,1+0.08*'Anvendte oplysninger'!T47))</f>
        <v/>
      </c>
      <c r="X47" s="6" t="str">
        <f>IF('Anvendte oplysninger'!I47="Nej","",IF('Anvendte oplysninger'!U47=80,1,POWER((80-0.0058*('Anvendte oplysninger'!U47-80)^2+0.2781*('Anvendte oplysninger'!U47-80)-0.2343)/80,1.6)))</f>
        <v/>
      </c>
      <c r="Y47" s="6" t="str">
        <f>IF('Anvendte oplysninger'!I47="Nej","",IF('Anvendte oplysninger'!U47=80,1,POWER((80-0.0058*('Anvendte oplysninger'!U47-80)^2+0.2781*('Anvendte oplysninger'!U47-80)-0.2343)/80,1.5)))</f>
        <v/>
      </c>
      <c r="Z47" s="6" t="str">
        <f>IF('Anvendte oplysninger'!I47="Nej","",IF('Anvendte oplysninger'!U47=80,1,POWER((80-0.0058*('Anvendte oplysninger'!U47-80)^2+0.2781*('Anvendte oplysninger'!U47-80)-0.2343)/80,4.6)))</f>
        <v/>
      </c>
      <c r="AA47" s="6" t="str">
        <f>IF('Anvendte oplysninger'!I47="Nej","",IF('Anvendte oplysninger'!U47=80,1,POWER((80-0.0058*('Anvendte oplysninger'!U47-80)^2+0.2781*('Anvendte oplysninger'!U47-80)-0.2343)/80,3.5)))</f>
        <v/>
      </c>
      <c r="AB47" s="6" t="str">
        <f>IF('Anvendte oplysninger'!I47="Nej","",IF('Anvendte oplysninger'!U47=80,1,POWER((80-0.0058*('Anvendte oplysninger'!U47-80)^2+0.2781*('Anvendte oplysninger'!U47-80)-0.2343)/80,1.4)))</f>
        <v/>
      </c>
      <c r="AC47" s="6"/>
      <c r="AD47" s="7" t="str">
        <f>IF('Anvendte oplysninger'!I47="Nej","",EXP(-10.0958)*POWER(H47,0.8138))</f>
        <v/>
      </c>
      <c r="AE47" s="7" t="str">
        <f>IF('Anvendte oplysninger'!I47="Nej","",EXP(-9.9896)*POWER(H47,0.8381))</f>
        <v/>
      </c>
      <c r="AF47" s="7" t="str">
        <f>IF('Anvendte oplysninger'!I47="Nej","",EXP(-12.5826)*POWER(H47,1.148))</f>
        <v/>
      </c>
      <c r="AG47" s="7" t="str">
        <f>IF('Anvendte oplysninger'!I47="Nej","",EXP(-11.3408)*POWER(H47,0.7373))</f>
        <v/>
      </c>
      <c r="AH47" s="7" t="str">
        <f>IF('Anvendte oplysninger'!I47="Nej","",EXP(-10.8985)*POWER(H47,0.841))</f>
        <v/>
      </c>
      <c r="AI47" s="7" t="str">
        <f>IF('Anvendte oplysninger'!I47="Nej","",EXP(-12.4273)*POWER(H47,1.0197))</f>
        <v/>
      </c>
      <c r="AJ47" s="9" t="str">
        <f>IF('Anvendte oplysninger'!I47="Nej","",SUM(AD47:AE47)*740934+AG47*29492829+AH47*4654307+AI47*608667)</f>
        <v/>
      </c>
    </row>
    <row r="48" spans="1:36" x14ac:dyDescent="0.3">
      <c r="A48" s="4" t="str">
        <f>IF(Inddata!A54="","",Inddata!A54)</f>
        <v/>
      </c>
      <c r="B48" s="4" t="str">
        <f>IF(Inddata!B54="","",Inddata!B54)</f>
        <v/>
      </c>
      <c r="C48" s="4" t="str">
        <f>IF(Inddata!C54="","",Inddata!C54)</f>
        <v/>
      </c>
      <c r="D48" s="4" t="str">
        <f>IF(Inddata!D54="","",Inddata!D54)</f>
        <v/>
      </c>
      <c r="E48" s="4" t="str">
        <f>IF(Inddata!E54="","",Inddata!E54)</f>
        <v/>
      </c>
      <c r="F48" s="4" t="str">
        <f>IF(Inddata!F54="","",Inddata!F54)</f>
        <v/>
      </c>
      <c r="G48" s="20" t="str">
        <f>IF(Inddata!G54=0,"",Inddata!G54)</f>
        <v/>
      </c>
      <c r="H48" s="9" t="str">
        <f>IF(Inddata!H54="","",Inddata!H54)</f>
        <v/>
      </c>
      <c r="I48" s="6" t="str">
        <f>IF('Anvendte oplysninger'!I48="Nej","",IF('Anvendte oplysninger'!L48&lt;10,1.1-'Anvendte oplysninger'!L48*0.01,IF('Anvendte oplysninger'!L48&lt;120,POWER(1.003,'Anvendte oplysninger'!L48)/POWER(1.003,10),1.4)))</f>
        <v/>
      </c>
      <c r="J48" s="6" t="str">
        <f>IF('Anvendte oplysninger'!I48="Nej","",IF('Anvendte oplysninger'!M48&gt;9,1.41,IF('Anvendte oplysninger'!M48&lt;2,0.96+'Anvendte oplysninger'!M48*0.02,POWER(1.05,'Anvendte oplysninger'!M48)/POWER(1.05,2))))</f>
        <v/>
      </c>
      <c r="K48" s="6" t="str">
        <f>IF('Anvendte oplysninger'!I48="Nej","",IF('Anvendte oplysninger'!M48&gt;9,1.15,IF('Anvendte oplysninger'!M48&lt;2,0.98+'Anvendte oplysninger'!M48*0.01,POWER(1.02,'Anvendte oplysninger'!M48)/POWER(1.02,2))))</f>
        <v/>
      </c>
      <c r="L48" s="6" t="str">
        <f>IF('Anvendte oplysninger'!I48="Nej","",IF('Anvendte oplysninger'!N48="Delvis",0.9,IF('Anvendte oplysninger'!N48="Ja",0.75,1)))</f>
        <v/>
      </c>
      <c r="M48" s="6" t="str">
        <f>IF('Anvendte oplysninger'!I48="Nej","",IF('Anvendte oplysninger'!N48="Delvis",0.97,IF('Anvendte oplysninger'!N48="Ja",0.95,1)))</f>
        <v/>
      </c>
      <c r="N48" s="6" t="str">
        <f>IF('Anvendte oplysninger'!I48="Nej","",IF('Anvendte oplysninger'!O48&gt;4.25,1.06,IF('Anvendte oplysninger'!O48&lt;3.75,1.84-'Anvendte oplysninger'!O48*0.24,0.04+'Anvendte oplysninger'!O48*0.24)))</f>
        <v/>
      </c>
      <c r="O48" s="6" t="str">
        <f>IF('Anvendte oplysninger'!I48="Nej","",IF('Anvendte oplysninger'!P48&gt;1.99,0.81,IF('Anvendte oplysninger'!P48&lt;0.2,1.12,1.05-'Anvendte oplysninger'!P48*0.1)))</f>
        <v/>
      </c>
      <c r="P48" s="6" t="str">
        <f>IF('Anvendte oplysninger'!I48="Nej","",IF('Anvendte oplysninger'!Q48&gt;3,0.96,IF('Anvendte oplysninger'!Q48&lt;2,1.12-0.06*'Anvendte oplysninger'!Q48,1.08-0.04*'Anvendte oplysninger'!Q48)))</f>
        <v/>
      </c>
      <c r="Q48" s="6" t="str">
        <f>IF('Anvendte oplysninger'!I48="Nej","",IF('Anvendte oplysninger'!R48="Ja",0.91,1))</f>
        <v/>
      </c>
      <c r="R48" s="6" t="str">
        <f>IF('Anvendte oplysninger'!I48="Nej","",IF('Anvendte oplysninger'!R48="Ja",0.96,1))</f>
        <v/>
      </c>
      <c r="S48" s="6" t="str">
        <f>IF('Anvendte oplysninger'!I48="Nej","",IF('Anvendte oplysninger'!R48="Ja",0.82,1))</f>
        <v/>
      </c>
      <c r="T48" s="6" t="str">
        <f>IF('Anvendte oplysninger'!I48="Nej","",IF('Anvendte oplysninger'!R48="Ja",0.9,1))</f>
        <v/>
      </c>
      <c r="U48" s="6" t="str">
        <f>IF('Anvendte oplysninger'!I48="Nej","",IF('Anvendte oplysninger'!R48="Ja",0.93,1))</f>
        <v/>
      </c>
      <c r="V48" s="6" t="str">
        <f>IF('Anvendte oplysninger'!I48="Nej","",IF('Anvendte oplysninger'!S48="Ja",0.85,1))</f>
        <v/>
      </c>
      <c r="W48" s="6" t="str">
        <f>IF('Anvendte oplysninger'!I48="Nej","",IF('Anvendte oplysninger'!T48&gt;5,1.4,1+0.08*'Anvendte oplysninger'!T48))</f>
        <v/>
      </c>
      <c r="X48" s="6" t="str">
        <f>IF('Anvendte oplysninger'!I48="Nej","",IF('Anvendte oplysninger'!U48=80,1,POWER((80-0.0058*('Anvendte oplysninger'!U48-80)^2+0.2781*('Anvendte oplysninger'!U48-80)-0.2343)/80,1.6)))</f>
        <v/>
      </c>
      <c r="Y48" s="6" t="str">
        <f>IF('Anvendte oplysninger'!I48="Nej","",IF('Anvendte oplysninger'!U48=80,1,POWER((80-0.0058*('Anvendte oplysninger'!U48-80)^2+0.2781*('Anvendte oplysninger'!U48-80)-0.2343)/80,1.5)))</f>
        <v/>
      </c>
      <c r="Z48" s="6" t="str">
        <f>IF('Anvendte oplysninger'!I48="Nej","",IF('Anvendte oplysninger'!U48=80,1,POWER((80-0.0058*('Anvendte oplysninger'!U48-80)^2+0.2781*('Anvendte oplysninger'!U48-80)-0.2343)/80,4.6)))</f>
        <v/>
      </c>
      <c r="AA48" s="6" t="str">
        <f>IF('Anvendte oplysninger'!I48="Nej","",IF('Anvendte oplysninger'!U48=80,1,POWER((80-0.0058*('Anvendte oplysninger'!U48-80)^2+0.2781*('Anvendte oplysninger'!U48-80)-0.2343)/80,3.5)))</f>
        <v/>
      </c>
      <c r="AB48" s="6" t="str">
        <f>IF('Anvendte oplysninger'!I48="Nej","",IF('Anvendte oplysninger'!U48=80,1,POWER((80-0.0058*('Anvendte oplysninger'!U48-80)^2+0.2781*('Anvendte oplysninger'!U48-80)-0.2343)/80,1.4)))</f>
        <v/>
      </c>
      <c r="AC48" s="6"/>
      <c r="AD48" s="7" t="str">
        <f>IF('Anvendte oplysninger'!I48="Nej","",EXP(-10.0958)*POWER(H48,0.8138))</f>
        <v/>
      </c>
      <c r="AE48" s="7" t="str">
        <f>IF('Anvendte oplysninger'!I48="Nej","",EXP(-9.9896)*POWER(H48,0.8381))</f>
        <v/>
      </c>
      <c r="AF48" s="7" t="str">
        <f>IF('Anvendte oplysninger'!I48="Nej","",EXP(-12.5826)*POWER(H48,1.148))</f>
        <v/>
      </c>
      <c r="AG48" s="7" t="str">
        <f>IF('Anvendte oplysninger'!I48="Nej","",EXP(-11.3408)*POWER(H48,0.7373))</f>
        <v/>
      </c>
      <c r="AH48" s="7" t="str">
        <f>IF('Anvendte oplysninger'!I48="Nej","",EXP(-10.8985)*POWER(H48,0.841))</f>
        <v/>
      </c>
      <c r="AI48" s="7" t="str">
        <f>IF('Anvendte oplysninger'!I48="Nej","",EXP(-12.4273)*POWER(H48,1.0197))</f>
        <v/>
      </c>
      <c r="AJ48" s="9" t="str">
        <f>IF('Anvendte oplysninger'!I48="Nej","",SUM(AD48:AE48)*740934+AG48*29492829+AH48*4654307+AI48*608667)</f>
        <v/>
      </c>
    </row>
    <row r="49" spans="1:36" x14ac:dyDescent="0.3">
      <c r="A49" s="4" t="str">
        <f>IF(Inddata!A55="","",Inddata!A55)</f>
        <v/>
      </c>
      <c r="B49" s="4" t="str">
        <f>IF(Inddata!B55="","",Inddata!B55)</f>
        <v/>
      </c>
      <c r="C49" s="4" t="str">
        <f>IF(Inddata!C55="","",Inddata!C55)</f>
        <v/>
      </c>
      <c r="D49" s="4" t="str">
        <f>IF(Inddata!D55="","",Inddata!D55)</f>
        <v/>
      </c>
      <c r="E49" s="4" t="str">
        <f>IF(Inddata!E55="","",Inddata!E55)</f>
        <v/>
      </c>
      <c r="F49" s="4" t="str">
        <f>IF(Inddata!F55="","",Inddata!F55)</f>
        <v/>
      </c>
      <c r="G49" s="20" t="str">
        <f>IF(Inddata!G55=0,"",Inddata!G55)</f>
        <v/>
      </c>
      <c r="H49" s="9" t="str">
        <f>IF(Inddata!H55="","",Inddata!H55)</f>
        <v/>
      </c>
      <c r="I49" s="6" t="str">
        <f>IF('Anvendte oplysninger'!I49="Nej","",IF('Anvendte oplysninger'!L49&lt;10,1.1-'Anvendte oplysninger'!L49*0.01,IF('Anvendte oplysninger'!L49&lt;120,POWER(1.003,'Anvendte oplysninger'!L49)/POWER(1.003,10),1.4)))</f>
        <v/>
      </c>
      <c r="J49" s="6" t="str">
        <f>IF('Anvendte oplysninger'!I49="Nej","",IF('Anvendte oplysninger'!M49&gt;9,1.41,IF('Anvendte oplysninger'!M49&lt;2,0.96+'Anvendte oplysninger'!M49*0.02,POWER(1.05,'Anvendte oplysninger'!M49)/POWER(1.05,2))))</f>
        <v/>
      </c>
      <c r="K49" s="6" t="str">
        <f>IF('Anvendte oplysninger'!I49="Nej","",IF('Anvendte oplysninger'!M49&gt;9,1.15,IF('Anvendte oplysninger'!M49&lt;2,0.98+'Anvendte oplysninger'!M49*0.01,POWER(1.02,'Anvendte oplysninger'!M49)/POWER(1.02,2))))</f>
        <v/>
      </c>
      <c r="L49" s="6" t="str">
        <f>IF('Anvendte oplysninger'!I49="Nej","",IF('Anvendte oplysninger'!N49="Delvis",0.9,IF('Anvendte oplysninger'!N49="Ja",0.75,1)))</f>
        <v/>
      </c>
      <c r="M49" s="6" t="str">
        <f>IF('Anvendte oplysninger'!I49="Nej","",IF('Anvendte oplysninger'!N49="Delvis",0.97,IF('Anvendte oplysninger'!N49="Ja",0.95,1)))</f>
        <v/>
      </c>
      <c r="N49" s="6" t="str">
        <f>IF('Anvendte oplysninger'!I49="Nej","",IF('Anvendte oplysninger'!O49&gt;4.25,1.06,IF('Anvendte oplysninger'!O49&lt;3.75,1.84-'Anvendte oplysninger'!O49*0.24,0.04+'Anvendte oplysninger'!O49*0.24)))</f>
        <v/>
      </c>
      <c r="O49" s="6" t="str">
        <f>IF('Anvendte oplysninger'!I49="Nej","",IF('Anvendte oplysninger'!P49&gt;1.99,0.81,IF('Anvendte oplysninger'!P49&lt;0.2,1.12,1.05-'Anvendte oplysninger'!P49*0.1)))</f>
        <v/>
      </c>
      <c r="P49" s="6" t="str">
        <f>IF('Anvendte oplysninger'!I49="Nej","",IF('Anvendte oplysninger'!Q49&gt;3,0.96,IF('Anvendte oplysninger'!Q49&lt;2,1.12-0.06*'Anvendte oplysninger'!Q49,1.08-0.04*'Anvendte oplysninger'!Q49)))</f>
        <v/>
      </c>
      <c r="Q49" s="6" t="str">
        <f>IF('Anvendte oplysninger'!I49="Nej","",IF('Anvendte oplysninger'!R49="Ja",0.91,1))</f>
        <v/>
      </c>
      <c r="R49" s="6" t="str">
        <f>IF('Anvendte oplysninger'!I49="Nej","",IF('Anvendte oplysninger'!R49="Ja",0.96,1))</f>
        <v/>
      </c>
      <c r="S49" s="6" t="str">
        <f>IF('Anvendte oplysninger'!I49="Nej","",IF('Anvendte oplysninger'!R49="Ja",0.82,1))</f>
        <v/>
      </c>
      <c r="T49" s="6" t="str">
        <f>IF('Anvendte oplysninger'!I49="Nej","",IF('Anvendte oplysninger'!R49="Ja",0.9,1))</f>
        <v/>
      </c>
      <c r="U49" s="6" t="str">
        <f>IF('Anvendte oplysninger'!I49="Nej","",IF('Anvendte oplysninger'!R49="Ja",0.93,1))</f>
        <v/>
      </c>
      <c r="V49" s="6" t="str">
        <f>IF('Anvendte oplysninger'!I49="Nej","",IF('Anvendte oplysninger'!S49="Ja",0.85,1))</f>
        <v/>
      </c>
      <c r="W49" s="6" t="str">
        <f>IF('Anvendte oplysninger'!I49="Nej","",IF('Anvendte oplysninger'!T49&gt;5,1.4,1+0.08*'Anvendte oplysninger'!T49))</f>
        <v/>
      </c>
      <c r="X49" s="6" t="str">
        <f>IF('Anvendte oplysninger'!I49="Nej","",IF('Anvendte oplysninger'!U49=80,1,POWER((80-0.0058*('Anvendte oplysninger'!U49-80)^2+0.2781*('Anvendte oplysninger'!U49-80)-0.2343)/80,1.6)))</f>
        <v/>
      </c>
      <c r="Y49" s="6" t="str">
        <f>IF('Anvendte oplysninger'!I49="Nej","",IF('Anvendte oplysninger'!U49=80,1,POWER((80-0.0058*('Anvendte oplysninger'!U49-80)^2+0.2781*('Anvendte oplysninger'!U49-80)-0.2343)/80,1.5)))</f>
        <v/>
      </c>
      <c r="Z49" s="6" t="str">
        <f>IF('Anvendte oplysninger'!I49="Nej","",IF('Anvendte oplysninger'!U49=80,1,POWER((80-0.0058*('Anvendte oplysninger'!U49-80)^2+0.2781*('Anvendte oplysninger'!U49-80)-0.2343)/80,4.6)))</f>
        <v/>
      </c>
      <c r="AA49" s="6" t="str">
        <f>IF('Anvendte oplysninger'!I49="Nej","",IF('Anvendte oplysninger'!U49=80,1,POWER((80-0.0058*('Anvendte oplysninger'!U49-80)^2+0.2781*('Anvendte oplysninger'!U49-80)-0.2343)/80,3.5)))</f>
        <v/>
      </c>
      <c r="AB49" s="6" t="str">
        <f>IF('Anvendte oplysninger'!I49="Nej","",IF('Anvendte oplysninger'!U49=80,1,POWER((80-0.0058*('Anvendte oplysninger'!U49-80)^2+0.2781*('Anvendte oplysninger'!U49-80)-0.2343)/80,1.4)))</f>
        <v/>
      </c>
      <c r="AC49" s="6"/>
      <c r="AD49" s="7" t="str">
        <f>IF('Anvendte oplysninger'!I49="Nej","",EXP(-10.0958)*POWER(H49,0.8138))</f>
        <v/>
      </c>
      <c r="AE49" s="7" t="str">
        <f>IF('Anvendte oplysninger'!I49="Nej","",EXP(-9.9896)*POWER(H49,0.8381))</f>
        <v/>
      </c>
      <c r="AF49" s="7" t="str">
        <f>IF('Anvendte oplysninger'!I49="Nej","",EXP(-12.5826)*POWER(H49,1.148))</f>
        <v/>
      </c>
      <c r="AG49" s="7" t="str">
        <f>IF('Anvendte oplysninger'!I49="Nej","",EXP(-11.3408)*POWER(H49,0.7373))</f>
        <v/>
      </c>
      <c r="AH49" s="7" t="str">
        <f>IF('Anvendte oplysninger'!I49="Nej","",EXP(-10.8985)*POWER(H49,0.841))</f>
        <v/>
      </c>
      <c r="AI49" s="7" t="str">
        <f>IF('Anvendte oplysninger'!I49="Nej","",EXP(-12.4273)*POWER(H49,1.0197))</f>
        <v/>
      </c>
      <c r="AJ49" s="9" t="str">
        <f>IF('Anvendte oplysninger'!I49="Nej","",SUM(AD49:AE49)*740934+AG49*29492829+AH49*4654307+AI49*608667)</f>
        <v/>
      </c>
    </row>
    <row r="50" spans="1:36" x14ac:dyDescent="0.3">
      <c r="A50" s="4" t="str">
        <f>IF(Inddata!A56="","",Inddata!A56)</f>
        <v/>
      </c>
      <c r="B50" s="4" t="str">
        <f>IF(Inddata!B56="","",Inddata!B56)</f>
        <v/>
      </c>
      <c r="C50" s="4" t="str">
        <f>IF(Inddata!C56="","",Inddata!C56)</f>
        <v/>
      </c>
      <c r="D50" s="4" t="str">
        <f>IF(Inddata!D56="","",Inddata!D56)</f>
        <v/>
      </c>
      <c r="E50" s="4" t="str">
        <f>IF(Inddata!E56="","",Inddata!E56)</f>
        <v/>
      </c>
      <c r="F50" s="4" t="str">
        <f>IF(Inddata!F56="","",Inddata!F56)</f>
        <v/>
      </c>
      <c r="G50" s="20" t="str">
        <f>IF(Inddata!G56=0,"",Inddata!G56)</f>
        <v/>
      </c>
      <c r="H50" s="9" t="str">
        <f>IF(Inddata!H56="","",Inddata!H56)</f>
        <v/>
      </c>
      <c r="I50" s="6" t="str">
        <f>IF('Anvendte oplysninger'!I50="Nej","",IF('Anvendte oplysninger'!L50&lt;10,1.1-'Anvendte oplysninger'!L50*0.01,IF('Anvendte oplysninger'!L50&lt;120,POWER(1.003,'Anvendte oplysninger'!L50)/POWER(1.003,10),1.4)))</f>
        <v/>
      </c>
      <c r="J50" s="6" t="str">
        <f>IF('Anvendte oplysninger'!I50="Nej","",IF('Anvendte oplysninger'!M50&gt;9,1.41,IF('Anvendte oplysninger'!M50&lt;2,0.96+'Anvendte oplysninger'!M50*0.02,POWER(1.05,'Anvendte oplysninger'!M50)/POWER(1.05,2))))</f>
        <v/>
      </c>
      <c r="K50" s="6" t="str">
        <f>IF('Anvendte oplysninger'!I50="Nej","",IF('Anvendte oplysninger'!M50&gt;9,1.15,IF('Anvendte oplysninger'!M50&lt;2,0.98+'Anvendte oplysninger'!M50*0.01,POWER(1.02,'Anvendte oplysninger'!M50)/POWER(1.02,2))))</f>
        <v/>
      </c>
      <c r="L50" s="6" t="str">
        <f>IF('Anvendte oplysninger'!I50="Nej","",IF('Anvendte oplysninger'!N50="Delvis",0.9,IF('Anvendte oplysninger'!N50="Ja",0.75,1)))</f>
        <v/>
      </c>
      <c r="M50" s="6" t="str">
        <f>IF('Anvendte oplysninger'!I50="Nej","",IF('Anvendte oplysninger'!N50="Delvis",0.97,IF('Anvendte oplysninger'!N50="Ja",0.95,1)))</f>
        <v/>
      </c>
      <c r="N50" s="6" t="str">
        <f>IF('Anvendte oplysninger'!I50="Nej","",IF('Anvendte oplysninger'!O50&gt;4.25,1.06,IF('Anvendte oplysninger'!O50&lt;3.75,1.84-'Anvendte oplysninger'!O50*0.24,0.04+'Anvendte oplysninger'!O50*0.24)))</f>
        <v/>
      </c>
      <c r="O50" s="6" t="str">
        <f>IF('Anvendte oplysninger'!I50="Nej","",IF('Anvendte oplysninger'!P50&gt;1.99,0.81,IF('Anvendte oplysninger'!P50&lt;0.2,1.12,1.05-'Anvendte oplysninger'!P50*0.1)))</f>
        <v/>
      </c>
      <c r="P50" s="6" t="str">
        <f>IF('Anvendte oplysninger'!I50="Nej","",IF('Anvendte oplysninger'!Q50&gt;3,0.96,IF('Anvendte oplysninger'!Q50&lt;2,1.12-0.06*'Anvendte oplysninger'!Q50,1.08-0.04*'Anvendte oplysninger'!Q50)))</f>
        <v/>
      </c>
      <c r="Q50" s="6" t="str">
        <f>IF('Anvendte oplysninger'!I50="Nej","",IF('Anvendte oplysninger'!R50="Ja",0.91,1))</f>
        <v/>
      </c>
      <c r="R50" s="6" t="str">
        <f>IF('Anvendte oplysninger'!I50="Nej","",IF('Anvendte oplysninger'!R50="Ja",0.96,1))</f>
        <v/>
      </c>
      <c r="S50" s="6" t="str">
        <f>IF('Anvendte oplysninger'!I50="Nej","",IF('Anvendte oplysninger'!R50="Ja",0.82,1))</f>
        <v/>
      </c>
      <c r="T50" s="6" t="str">
        <f>IF('Anvendte oplysninger'!I50="Nej","",IF('Anvendte oplysninger'!R50="Ja",0.9,1))</f>
        <v/>
      </c>
      <c r="U50" s="6" t="str">
        <f>IF('Anvendte oplysninger'!I50="Nej","",IF('Anvendte oplysninger'!R50="Ja",0.93,1))</f>
        <v/>
      </c>
      <c r="V50" s="6" t="str">
        <f>IF('Anvendte oplysninger'!I50="Nej","",IF('Anvendte oplysninger'!S50="Ja",0.85,1))</f>
        <v/>
      </c>
      <c r="W50" s="6" t="str">
        <f>IF('Anvendte oplysninger'!I50="Nej","",IF('Anvendte oplysninger'!T50&gt;5,1.4,1+0.08*'Anvendte oplysninger'!T50))</f>
        <v/>
      </c>
      <c r="X50" s="6" t="str">
        <f>IF('Anvendte oplysninger'!I50="Nej","",IF('Anvendte oplysninger'!U50=80,1,POWER((80-0.0058*('Anvendte oplysninger'!U50-80)^2+0.2781*('Anvendte oplysninger'!U50-80)-0.2343)/80,1.6)))</f>
        <v/>
      </c>
      <c r="Y50" s="6" t="str">
        <f>IF('Anvendte oplysninger'!I50="Nej","",IF('Anvendte oplysninger'!U50=80,1,POWER((80-0.0058*('Anvendte oplysninger'!U50-80)^2+0.2781*('Anvendte oplysninger'!U50-80)-0.2343)/80,1.5)))</f>
        <v/>
      </c>
      <c r="Z50" s="6" t="str">
        <f>IF('Anvendte oplysninger'!I50="Nej","",IF('Anvendte oplysninger'!U50=80,1,POWER((80-0.0058*('Anvendte oplysninger'!U50-80)^2+0.2781*('Anvendte oplysninger'!U50-80)-0.2343)/80,4.6)))</f>
        <v/>
      </c>
      <c r="AA50" s="6" t="str">
        <f>IF('Anvendte oplysninger'!I50="Nej","",IF('Anvendte oplysninger'!U50=80,1,POWER((80-0.0058*('Anvendte oplysninger'!U50-80)^2+0.2781*('Anvendte oplysninger'!U50-80)-0.2343)/80,3.5)))</f>
        <v/>
      </c>
      <c r="AB50" s="6" t="str">
        <f>IF('Anvendte oplysninger'!I50="Nej","",IF('Anvendte oplysninger'!U50=80,1,POWER((80-0.0058*('Anvendte oplysninger'!U50-80)^2+0.2781*('Anvendte oplysninger'!U50-80)-0.2343)/80,1.4)))</f>
        <v/>
      </c>
      <c r="AC50" s="6"/>
      <c r="AD50" s="7" t="str">
        <f>IF('Anvendte oplysninger'!I50="Nej","",EXP(-10.0958)*POWER(H50,0.8138))</f>
        <v/>
      </c>
      <c r="AE50" s="7" t="str">
        <f>IF('Anvendte oplysninger'!I50="Nej","",EXP(-9.9896)*POWER(H50,0.8381))</f>
        <v/>
      </c>
      <c r="AF50" s="7" t="str">
        <f>IF('Anvendte oplysninger'!I50="Nej","",EXP(-12.5826)*POWER(H50,1.148))</f>
        <v/>
      </c>
      <c r="AG50" s="7" t="str">
        <f>IF('Anvendte oplysninger'!I50="Nej","",EXP(-11.3408)*POWER(H50,0.7373))</f>
        <v/>
      </c>
      <c r="AH50" s="7" t="str">
        <f>IF('Anvendte oplysninger'!I50="Nej","",EXP(-10.8985)*POWER(H50,0.841))</f>
        <v/>
      </c>
      <c r="AI50" s="7" t="str">
        <f>IF('Anvendte oplysninger'!I50="Nej","",EXP(-12.4273)*POWER(H50,1.0197))</f>
        <v/>
      </c>
      <c r="AJ50" s="9" t="str">
        <f>IF('Anvendte oplysninger'!I50="Nej","",SUM(AD50:AE50)*740934+AG50*29492829+AH50*4654307+AI50*608667)</f>
        <v/>
      </c>
    </row>
    <row r="51" spans="1:36" x14ac:dyDescent="0.3">
      <c r="A51" s="4" t="str">
        <f>IF(Inddata!A57="","",Inddata!A57)</f>
        <v/>
      </c>
      <c r="B51" s="4" t="str">
        <f>IF(Inddata!B57="","",Inddata!B57)</f>
        <v/>
      </c>
      <c r="C51" s="4" t="str">
        <f>IF(Inddata!C57="","",Inddata!C57)</f>
        <v/>
      </c>
      <c r="D51" s="4" t="str">
        <f>IF(Inddata!D57="","",Inddata!D57)</f>
        <v/>
      </c>
      <c r="E51" s="4" t="str">
        <f>IF(Inddata!E57="","",Inddata!E57)</f>
        <v/>
      </c>
      <c r="F51" s="4" t="str">
        <f>IF(Inddata!F57="","",Inddata!F57)</f>
        <v/>
      </c>
      <c r="G51" s="20" t="str">
        <f>IF(Inddata!G57=0,"",Inddata!G57)</f>
        <v/>
      </c>
      <c r="H51" s="9" t="str">
        <f>IF(Inddata!H57="","",Inddata!H57)</f>
        <v/>
      </c>
      <c r="I51" s="6" t="str">
        <f>IF('Anvendte oplysninger'!I51="Nej","",IF('Anvendte oplysninger'!L51&lt;10,1.1-'Anvendte oplysninger'!L51*0.01,IF('Anvendte oplysninger'!L51&lt;120,POWER(1.003,'Anvendte oplysninger'!L51)/POWER(1.003,10),1.4)))</f>
        <v/>
      </c>
      <c r="J51" s="6" t="str">
        <f>IF('Anvendte oplysninger'!I51="Nej","",IF('Anvendte oplysninger'!M51&gt;9,1.41,IF('Anvendte oplysninger'!M51&lt;2,0.96+'Anvendte oplysninger'!M51*0.02,POWER(1.05,'Anvendte oplysninger'!M51)/POWER(1.05,2))))</f>
        <v/>
      </c>
      <c r="K51" s="6" t="str">
        <f>IF('Anvendte oplysninger'!I51="Nej","",IF('Anvendte oplysninger'!M51&gt;9,1.15,IF('Anvendte oplysninger'!M51&lt;2,0.98+'Anvendte oplysninger'!M51*0.01,POWER(1.02,'Anvendte oplysninger'!M51)/POWER(1.02,2))))</f>
        <v/>
      </c>
      <c r="L51" s="6" t="str">
        <f>IF('Anvendte oplysninger'!I51="Nej","",IF('Anvendte oplysninger'!N51="Delvis",0.9,IF('Anvendte oplysninger'!N51="Ja",0.75,1)))</f>
        <v/>
      </c>
      <c r="M51" s="6" t="str">
        <f>IF('Anvendte oplysninger'!I51="Nej","",IF('Anvendte oplysninger'!N51="Delvis",0.97,IF('Anvendte oplysninger'!N51="Ja",0.95,1)))</f>
        <v/>
      </c>
      <c r="N51" s="6" t="str">
        <f>IF('Anvendte oplysninger'!I51="Nej","",IF('Anvendte oplysninger'!O51&gt;4.25,1.06,IF('Anvendte oplysninger'!O51&lt;3.75,1.84-'Anvendte oplysninger'!O51*0.24,0.04+'Anvendte oplysninger'!O51*0.24)))</f>
        <v/>
      </c>
      <c r="O51" s="6" t="str">
        <f>IF('Anvendte oplysninger'!I51="Nej","",IF('Anvendte oplysninger'!P51&gt;1.99,0.81,IF('Anvendte oplysninger'!P51&lt;0.2,1.12,1.05-'Anvendte oplysninger'!P51*0.1)))</f>
        <v/>
      </c>
      <c r="P51" s="6" t="str">
        <f>IF('Anvendte oplysninger'!I51="Nej","",IF('Anvendte oplysninger'!Q51&gt;3,0.96,IF('Anvendte oplysninger'!Q51&lt;2,1.12-0.06*'Anvendte oplysninger'!Q51,1.08-0.04*'Anvendte oplysninger'!Q51)))</f>
        <v/>
      </c>
      <c r="Q51" s="6" t="str">
        <f>IF('Anvendte oplysninger'!I51="Nej","",IF('Anvendte oplysninger'!R51="Ja",0.91,1))</f>
        <v/>
      </c>
      <c r="R51" s="6" t="str">
        <f>IF('Anvendte oplysninger'!I51="Nej","",IF('Anvendte oplysninger'!R51="Ja",0.96,1))</f>
        <v/>
      </c>
      <c r="S51" s="6" t="str">
        <f>IF('Anvendte oplysninger'!I51="Nej","",IF('Anvendte oplysninger'!R51="Ja",0.82,1))</f>
        <v/>
      </c>
      <c r="T51" s="6" t="str">
        <f>IF('Anvendte oplysninger'!I51="Nej","",IF('Anvendte oplysninger'!R51="Ja",0.9,1))</f>
        <v/>
      </c>
      <c r="U51" s="6" t="str">
        <f>IF('Anvendte oplysninger'!I51="Nej","",IF('Anvendte oplysninger'!R51="Ja",0.93,1))</f>
        <v/>
      </c>
      <c r="V51" s="6" t="str">
        <f>IF('Anvendte oplysninger'!I51="Nej","",IF('Anvendte oplysninger'!S51="Ja",0.85,1))</f>
        <v/>
      </c>
      <c r="W51" s="6" t="str">
        <f>IF('Anvendte oplysninger'!I51="Nej","",IF('Anvendte oplysninger'!T51&gt;5,1.4,1+0.08*'Anvendte oplysninger'!T51))</f>
        <v/>
      </c>
      <c r="X51" s="6" t="str">
        <f>IF('Anvendte oplysninger'!I51="Nej","",IF('Anvendte oplysninger'!U51=80,1,POWER((80-0.0058*('Anvendte oplysninger'!U51-80)^2+0.2781*('Anvendte oplysninger'!U51-80)-0.2343)/80,1.6)))</f>
        <v/>
      </c>
      <c r="Y51" s="6" t="str">
        <f>IF('Anvendte oplysninger'!I51="Nej","",IF('Anvendte oplysninger'!U51=80,1,POWER((80-0.0058*('Anvendte oplysninger'!U51-80)^2+0.2781*('Anvendte oplysninger'!U51-80)-0.2343)/80,1.5)))</f>
        <v/>
      </c>
      <c r="Z51" s="6" t="str">
        <f>IF('Anvendte oplysninger'!I51="Nej","",IF('Anvendte oplysninger'!U51=80,1,POWER((80-0.0058*('Anvendte oplysninger'!U51-80)^2+0.2781*('Anvendte oplysninger'!U51-80)-0.2343)/80,4.6)))</f>
        <v/>
      </c>
      <c r="AA51" s="6" t="str">
        <f>IF('Anvendte oplysninger'!I51="Nej","",IF('Anvendte oplysninger'!U51=80,1,POWER((80-0.0058*('Anvendte oplysninger'!U51-80)^2+0.2781*('Anvendte oplysninger'!U51-80)-0.2343)/80,3.5)))</f>
        <v/>
      </c>
      <c r="AB51" s="6" t="str">
        <f>IF('Anvendte oplysninger'!I51="Nej","",IF('Anvendte oplysninger'!U51=80,1,POWER((80-0.0058*('Anvendte oplysninger'!U51-80)^2+0.2781*('Anvendte oplysninger'!U51-80)-0.2343)/80,1.4)))</f>
        <v/>
      </c>
      <c r="AC51" s="6"/>
      <c r="AD51" s="7" t="str">
        <f>IF('Anvendte oplysninger'!I51="Nej","",EXP(-10.0958)*POWER(H51,0.8138))</f>
        <v/>
      </c>
      <c r="AE51" s="7" t="str">
        <f>IF('Anvendte oplysninger'!I51="Nej","",EXP(-9.9896)*POWER(H51,0.8381))</f>
        <v/>
      </c>
      <c r="AF51" s="7" t="str">
        <f>IF('Anvendte oplysninger'!I51="Nej","",EXP(-12.5826)*POWER(H51,1.148))</f>
        <v/>
      </c>
      <c r="AG51" s="7" t="str">
        <f>IF('Anvendte oplysninger'!I51="Nej","",EXP(-11.3408)*POWER(H51,0.7373))</f>
        <v/>
      </c>
      <c r="AH51" s="7" t="str">
        <f>IF('Anvendte oplysninger'!I51="Nej","",EXP(-10.8985)*POWER(H51,0.841))</f>
        <v/>
      </c>
      <c r="AI51" s="7" t="str">
        <f>IF('Anvendte oplysninger'!I51="Nej","",EXP(-12.4273)*POWER(H51,1.0197))</f>
        <v/>
      </c>
      <c r="AJ51" s="9" t="str">
        <f>IF('Anvendte oplysninger'!I51="Nej","",SUM(AD51:AE51)*740934+AG51*29492829+AH51*4654307+AI51*608667)</f>
        <v/>
      </c>
    </row>
    <row r="52" spans="1:36" x14ac:dyDescent="0.3">
      <c r="A52" s="4" t="str">
        <f>IF(Inddata!A58="","",Inddata!A58)</f>
        <v/>
      </c>
      <c r="B52" s="4" t="str">
        <f>IF(Inddata!B58="","",Inddata!B58)</f>
        <v/>
      </c>
      <c r="C52" s="4" t="str">
        <f>IF(Inddata!C58="","",Inddata!C58)</f>
        <v/>
      </c>
      <c r="D52" s="4" t="str">
        <f>IF(Inddata!D58="","",Inddata!D58)</f>
        <v/>
      </c>
      <c r="E52" s="4" t="str">
        <f>IF(Inddata!E58="","",Inddata!E58)</f>
        <v/>
      </c>
      <c r="F52" s="4" t="str">
        <f>IF(Inddata!F58="","",Inddata!F58)</f>
        <v/>
      </c>
      <c r="G52" s="20" t="str">
        <f>IF(Inddata!G58=0,"",Inddata!G58)</f>
        <v/>
      </c>
      <c r="H52" s="9" t="str">
        <f>IF(Inddata!H58="","",Inddata!H58)</f>
        <v/>
      </c>
      <c r="I52" s="6" t="str">
        <f>IF('Anvendte oplysninger'!I52="Nej","",IF('Anvendte oplysninger'!L52&lt;10,1.1-'Anvendte oplysninger'!L52*0.01,IF('Anvendte oplysninger'!L52&lt;120,POWER(1.003,'Anvendte oplysninger'!L52)/POWER(1.003,10),1.4)))</f>
        <v/>
      </c>
      <c r="J52" s="6" t="str">
        <f>IF('Anvendte oplysninger'!I52="Nej","",IF('Anvendte oplysninger'!M52&gt;9,1.41,IF('Anvendte oplysninger'!M52&lt;2,0.96+'Anvendte oplysninger'!M52*0.02,POWER(1.05,'Anvendte oplysninger'!M52)/POWER(1.05,2))))</f>
        <v/>
      </c>
      <c r="K52" s="6" t="str">
        <f>IF('Anvendte oplysninger'!I52="Nej","",IF('Anvendte oplysninger'!M52&gt;9,1.15,IF('Anvendte oplysninger'!M52&lt;2,0.98+'Anvendte oplysninger'!M52*0.01,POWER(1.02,'Anvendte oplysninger'!M52)/POWER(1.02,2))))</f>
        <v/>
      </c>
      <c r="L52" s="6" t="str">
        <f>IF('Anvendte oplysninger'!I52="Nej","",IF('Anvendte oplysninger'!N52="Delvis",0.9,IF('Anvendte oplysninger'!N52="Ja",0.75,1)))</f>
        <v/>
      </c>
      <c r="M52" s="6" t="str">
        <f>IF('Anvendte oplysninger'!I52="Nej","",IF('Anvendte oplysninger'!N52="Delvis",0.97,IF('Anvendte oplysninger'!N52="Ja",0.95,1)))</f>
        <v/>
      </c>
      <c r="N52" s="6" t="str">
        <f>IF('Anvendte oplysninger'!I52="Nej","",IF('Anvendte oplysninger'!O52&gt;4.25,1.06,IF('Anvendte oplysninger'!O52&lt;3.75,1.84-'Anvendte oplysninger'!O52*0.24,0.04+'Anvendte oplysninger'!O52*0.24)))</f>
        <v/>
      </c>
      <c r="O52" s="6" t="str">
        <f>IF('Anvendte oplysninger'!I52="Nej","",IF('Anvendte oplysninger'!P52&gt;1.99,0.81,IF('Anvendte oplysninger'!P52&lt;0.2,1.12,1.05-'Anvendte oplysninger'!P52*0.1)))</f>
        <v/>
      </c>
      <c r="P52" s="6" t="str">
        <f>IF('Anvendte oplysninger'!I52="Nej","",IF('Anvendte oplysninger'!Q52&gt;3,0.96,IF('Anvendte oplysninger'!Q52&lt;2,1.12-0.06*'Anvendte oplysninger'!Q52,1.08-0.04*'Anvendte oplysninger'!Q52)))</f>
        <v/>
      </c>
      <c r="Q52" s="6" t="str">
        <f>IF('Anvendte oplysninger'!I52="Nej","",IF('Anvendte oplysninger'!R52="Ja",0.91,1))</f>
        <v/>
      </c>
      <c r="R52" s="6" t="str">
        <f>IF('Anvendte oplysninger'!I52="Nej","",IF('Anvendte oplysninger'!R52="Ja",0.96,1))</f>
        <v/>
      </c>
      <c r="S52" s="6" t="str">
        <f>IF('Anvendte oplysninger'!I52="Nej","",IF('Anvendte oplysninger'!R52="Ja",0.82,1))</f>
        <v/>
      </c>
      <c r="T52" s="6" t="str">
        <f>IF('Anvendte oplysninger'!I52="Nej","",IF('Anvendte oplysninger'!R52="Ja",0.9,1))</f>
        <v/>
      </c>
      <c r="U52" s="6" t="str">
        <f>IF('Anvendte oplysninger'!I52="Nej","",IF('Anvendte oplysninger'!R52="Ja",0.93,1))</f>
        <v/>
      </c>
      <c r="V52" s="6" t="str">
        <f>IF('Anvendte oplysninger'!I52="Nej","",IF('Anvendte oplysninger'!S52="Ja",0.85,1))</f>
        <v/>
      </c>
      <c r="W52" s="6" t="str">
        <f>IF('Anvendte oplysninger'!I52="Nej","",IF('Anvendte oplysninger'!T52&gt;5,1.4,1+0.08*'Anvendte oplysninger'!T52))</f>
        <v/>
      </c>
      <c r="X52" s="6" t="str">
        <f>IF('Anvendte oplysninger'!I52="Nej","",IF('Anvendte oplysninger'!U52=80,1,POWER((80-0.0058*('Anvendte oplysninger'!U52-80)^2+0.2781*('Anvendte oplysninger'!U52-80)-0.2343)/80,1.6)))</f>
        <v/>
      </c>
      <c r="Y52" s="6" t="str">
        <f>IF('Anvendte oplysninger'!I52="Nej","",IF('Anvendte oplysninger'!U52=80,1,POWER((80-0.0058*('Anvendte oplysninger'!U52-80)^2+0.2781*('Anvendte oplysninger'!U52-80)-0.2343)/80,1.5)))</f>
        <v/>
      </c>
      <c r="Z52" s="6" t="str">
        <f>IF('Anvendte oplysninger'!I52="Nej","",IF('Anvendte oplysninger'!U52=80,1,POWER((80-0.0058*('Anvendte oplysninger'!U52-80)^2+0.2781*('Anvendte oplysninger'!U52-80)-0.2343)/80,4.6)))</f>
        <v/>
      </c>
      <c r="AA52" s="6" t="str">
        <f>IF('Anvendte oplysninger'!I52="Nej","",IF('Anvendte oplysninger'!U52=80,1,POWER((80-0.0058*('Anvendte oplysninger'!U52-80)^2+0.2781*('Anvendte oplysninger'!U52-80)-0.2343)/80,3.5)))</f>
        <v/>
      </c>
      <c r="AB52" s="6" t="str">
        <f>IF('Anvendte oplysninger'!I52="Nej","",IF('Anvendte oplysninger'!U52=80,1,POWER((80-0.0058*('Anvendte oplysninger'!U52-80)^2+0.2781*('Anvendte oplysninger'!U52-80)-0.2343)/80,1.4)))</f>
        <v/>
      </c>
      <c r="AC52" s="6"/>
      <c r="AD52" s="7" t="str">
        <f>IF('Anvendte oplysninger'!I52="Nej","",EXP(-10.0958)*POWER(H52,0.8138))</f>
        <v/>
      </c>
      <c r="AE52" s="7" t="str">
        <f>IF('Anvendte oplysninger'!I52="Nej","",EXP(-9.9896)*POWER(H52,0.8381))</f>
        <v/>
      </c>
      <c r="AF52" s="7" t="str">
        <f>IF('Anvendte oplysninger'!I52="Nej","",EXP(-12.5826)*POWER(H52,1.148))</f>
        <v/>
      </c>
      <c r="AG52" s="7" t="str">
        <f>IF('Anvendte oplysninger'!I52="Nej","",EXP(-11.3408)*POWER(H52,0.7373))</f>
        <v/>
      </c>
      <c r="AH52" s="7" t="str">
        <f>IF('Anvendte oplysninger'!I52="Nej","",EXP(-10.8985)*POWER(H52,0.841))</f>
        <v/>
      </c>
      <c r="AI52" s="7" t="str">
        <f>IF('Anvendte oplysninger'!I52="Nej","",EXP(-12.4273)*POWER(H52,1.0197))</f>
        <v/>
      </c>
      <c r="AJ52" s="9" t="str">
        <f>IF('Anvendte oplysninger'!I52="Nej","",SUM(AD52:AE52)*740934+AG52*29492829+AH52*4654307+AI52*608667)</f>
        <v/>
      </c>
    </row>
    <row r="53" spans="1:36" x14ac:dyDescent="0.3">
      <c r="A53" s="4" t="str">
        <f>IF(Inddata!A59="","",Inddata!A59)</f>
        <v/>
      </c>
      <c r="B53" s="4" t="str">
        <f>IF(Inddata!B59="","",Inddata!B59)</f>
        <v/>
      </c>
      <c r="C53" s="4" t="str">
        <f>IF(Inddata!C59="","",Inddata!C59)</f>
        <v/>
      </c>
      <c r="D53" s="4" t="str">
        <f>IF(Inddata!D59="","",Inddata!D59)</f>
        <v/>
      </c>
      <c r="E53" s="4" t="str">
        <f>IF(Inddata!E59="","",Inddata!E59)</f>
        <v/>
      </c>
      <c r="F53" s="4" t="str">
        <f>IF(Inddata!F59="","",Inddata!F59)</f>
        <v/>
      </c>
      <c r="G53" s="20" t="str">
        <f>IF(Inddata!G59=0,"",Inddata!G59)</f>
        <v/>
      </c>
      <c r="H53" s="9" t="str">
        <f>IF(Inddata!H59="","",Inddata!H59)</f>
        <v/>
      </c>
      <c r="I53" s="6" t="str">
        <f>IF('Anvendte oplysninger'!I53="Nej","",IF('Anvendte oplysninger'!L53&lt;10,1.1-'Anvendte oplysninger'!L53*0.01,IF('Anvendte oplysninger'!L53&lt;120,POWER(1.003,'Anvendte oplysninger'!L53)/POWER(1.003,10),1.4)))</f>
        <v/>
      </c>
      <c r="J53" s="6" t="str">
        <f>IF('Anvendte oplysninger'!I53="Nej","",IF('Anvendte oplysninger'!M53&gt;9,1.41,IF('Anvendte oplysninger'!M53&lt;2,0.96+'Anvendte oplysninger'!M53*0.02,POWER(1.05,'Anvendte oplysninger'!M53)/POWER(1.05,2))))</f>
        <v/>
      </c>
      <c r="K53" s="6" t="str">
        <f>IF('Anvendte oplysninger'!I53="Nej","",IF('Anvendte oplysninger'!M53&gt;9,1.15,IF('Anvendte oplysninger'!M53&lt;2,0.98+'Anvendte oplysninger'!M53*0.01,POWER(1.02,'Anvendte oplysninger'!M53)/POWER(1.02,2))))</f>
        <v/>
      </c>
      <c r="L53" s="6" t="str">
        <f>IF('Anvendte oplysninger'!I53="Nej","",IF('Anvendte oplysninger'!N53="Delvis",0.9,IF('Anvendte oplysninger'!N53="Ja",0.75,1)))</f>
        <v/>
      </c>
      <c r="M53" s="6" t="str">
        <f>IF('Anvendte oplysninger'!I53="Nej","",IF('Anvendte oplysninger'!N53="Delvis",0.97,IF('Anvendte oplysninger'!N53="Ja",0.95,1)))</f>
        <v/>
      </c>
      <c r="N53" s="6" t="str">
        <f>IF('Anvendte oplysninger'!I53="Nej","",IF('Anvendte oplysninger'!O53&gt;4.25,1.06,IF('Anvendte oplysninger'!O53&lt;3.75,1.84-'Anvendte oplysninger'!O53*0.24,0.04+'Anvendte oplysninger'!O53*0.24)))</f>
        <v/>
      </c>
      <c r="O53" s="6" t="str">
        <f>IF('Anvendte oplysninger'!I53="Nej","",IF('Anvendte oplysninger'!P53&gt;1.99,0.81,IF('Anvendte oplysninger'!P53&lt;0.2,1.12,1.05-'Anvendte oplysninger'!P53*0.1)))</f>
        <v/>
      </c>
      <c r="P53" s="6" t="str">
        <f>IF('Anvendte oplysninger'!I53="Nej","",IF('Anvendte oplysninger'!Q53&gt;3,0.96,IF('Anvendte oplysninger'!Q53&lt;2,1.12-0.06*'Anvendte oplysninger'!Q53,1.08-0.04*'Anvendte oplysninger'!Q53)))</f>
        <v/>
      </c>
      <c r="Q53" s="6" t="str">
        <f>IF('Anvendte oplysninger'!I53="Nej","",IF('Anvendte oplysninger'!R53="Ja",0.91,1))</f>
        <v/>
      </c>
      <c r="R53" s="6" t="str">
        <f>IF('Anvendte oplysninger'!I53="Nej","",IF('Anvendte oplysninger'!R53="Ja",0.96,1))</f>
        <v/>
      </c>
      <c r="S53" s="6" t="str">
        <f>IF('Anvendte oplysninger'!I53="Nej","",IF('Anvendte oplysninger'!R53="Ja",0.82,1))</f>
        <v/>
      </c>
      <c r="T53" s="6" t="str">
        <f>IF('Anvendte oplysninger'!I53="Nej","",IF('Anvendte oplysninger'!R53="Ja",0.9,1))</f>
        <v/>
      </c>
      <c r="U53" s="6" t="str">
        <f>IF('Anvendte oplysninger'!I53="Nej","",IF('Anvendte oplysninger'!R53="Ja",0.93,1))</f>
        <v/>
      </c>
      <c r="V53" s="6" t="str">
        <f>IF('Anvendte oplysninger'!I53="Nej","",IF('Anvendte oplysninger'!S53="Ja",0.85,1))</f>
        <v/>
      </c>
      <c r="W53" s="6" t="str">
        <f>IF('Anvendte oplysninger'!I53="Nej","",IF('Anvendte oplysninger'!T53&gt;5,1.4,1+0.08*'Anvendte oplysninger'!T53))</f>
        <v/>
      </c>
      <c r="X53" s="6" t="str">
        <f>IF('Anvendte oplysninger'!I53="Nej","",IF('Anvendte oplysninger'!U53=80,1,POWER((80-0.0058*('Anvendte oplysninger'!U53-80)^2+0.2781*('Anvendte oplysninger'!U53-80)-0.2343)/80,1.6)))</f>
        <v/>
      </c>
      <c r="Y53" s="6" t="str">
        <f>IF('Anvendte oplysninger'!I53="Nej","",IF('Anvendte oplysninger'!U53=80,1,POWER((80-0.0058*('Anvendte oplysninger'!U53-80)^2+0.2781*('Anvendte oplysninger'!U53-80)-0.2343)/80,1.5)))</f>
        <v/>
      </c>
      <c r="Z53" s="6" t="str">
        <f>IF('Anvendte oplysninger'!I53="Nej","",IF('Anvendte oplysninger'!U53=80,1,POWER((80-0.0058*('Anvendte oplysninger'!U53-80)^2+0.2781*('Anvendte oplysninger'!U53-80)-0.2343)/80,4.6)))</f>
        <v/>
      </c>
      <c r="AA53" s="6" t="str">
        <f>IF('Anvendte oplysninger'!I53="Nej","",IF('Anvendte oplysninger'!U53=80,1,POWER((80-0.0058*('Anvendte oplysninger'!U53-80)^2+0.2781*('Anvendte oplysninger'!U53-80)-0.2343)/80,3.5)))</f>
        <v/>
      </c>
      <c r="AB53" s="6" t="str">
        <f>IF('Anvendte oplysninger'!I53="Nej","",IF('Anvendte oplysninger'!U53=80,1,POWER((80-0.0058*('Anvendte oplysninger'!U53-80)^2+0.2781*('Anvendte oplysninger'!U53-80)-0.2343)/80,1.4)))</f>
        <v/>
      </c>
      <c r="AC53" s="6"/>
      <c r="AD53" s="7" t="str">
        <f>IF('Anvendte oplysninger'!I53="Nej","",EXP(-10.0958)*POWER(H53,0.8138))</f>
        <v/>
      </c>
      <c r="AE53" s="7" t="str">
        <f>IF('Anvendte oplysninger'!I53="Nej","",EXP(-9.9896)*POWER(H53,0.8381))</f>
        <v/>
      </c>
      <c r="AF53" s="7" t="str">
        <f>IF('Anvendte oplysninger'!I53="Nej","",EXP(-12.5826)*POWER(H53,1.148))</f>
        <v/>
      </c>
      <c r="AG53" s="7" t="str">
        <f>IF('Anvendte oplysninger'!I53="Nej","",EXP(-11.3408)*POWER(H53,0.7373))</f>
        <v/>
      </c>
      <c r="AH53" s="7" t="str">
        <f>IF('Anvendte oplysninger'!I53="Nej","",EXP(-10.8985)*POWER(H53,0.841))</f>
        <v/>
      </c>
      <c r="AI53" s="7" t="str">
        <f>IF('Anvendte oplysninger'!I53="Nej","",EXP(-12.4273)*POWER(H53,1.0197))</f>
        <v/>
      </c>
      <c r="AJ53" s="9" t="str">
        <f>IF('Anvendte oplysninger'!I53="Nej","",SUM(AD53:AE53)*740934+AG53*29492829+AH53*4654307+AI53*608667)</f>
        <v/>
      </c>
    </row>
    <row r="54" spans="1:36" x14ac:dyDescent="0.3">
      <c r="A54" s="4" t="str">
        <f>IF(Inddata!A60="","",Inddata!A60)</f>
        <v/>
      </c>
      <c r="B54" s="4" t="str">
        <f>IF(Inddata!B60="","",Inddata!B60)</f>
        <v/>
      </c>
      <c r="C54" s="4" t="str">
        <f>IF(Inddata!C60="","",Inddata!C60)</f>
        <v/>
      </c>
      <c r="D54" s="4" t="str">
        <f>IF(Inddata!D60="","",Inddata!D60)</f>
        <v/>
      </c>
      <c r="E54" s="4" t="str">
        <f>IF(Inddata!E60="","",Inddata!E60)</f>
        <v/>
      </c>
      <c r="F54" s="4" t="str">
        <f>IF(Inddata!F60="","",Inddata!F60)</f>
        <v/>
      </c>
      <c r="G54" s="20" t="str">
        <f>IF(Inddata!G60=0,"",Inddata!G60)</f>
        <v/>
      </c>
      <c r="H54" s="9" t="str">
        <f>IF(Inddata!H60="","",Inddata!H60)</f>
        <v/>
      </c>
      <c r="I54" s="6" t="str">
        <f>IF('Anvendte oplysninger'!I54="Nej","",IF('Anvendte oplysninger'!L54&lt;10,1.1-'Anvendte oplysninger'!L54*0.01,IF('Anvendte oplysninger'!L54&lt;120,POWER(1.003,'Anvendte oplysninger'!L54)/POWER(1.003,10),1.4)))</f>
        <v/>
      </c>
      <c r="J54" s="6" t="str">
        <f>IF('Anvendte oplysninger'!I54="Nej","",IF('Anvendte oplysninger'!M54&gt;9,1.41,IF('Anvendte oplysninger'!M54&lt;2,0.96+'Anvendte oplysninger'!M54*0.02,POWER(1.05,'Anvendte oplysninger'!M54)/POWER(1.05,2))))</f>
        <v/>
      </c>
      <c r="K54" s="6" t="str">
        <f>IF('Anvendte oplysninger'!I54="Nej","",IF('Anvendte oplysninger'!M54&gt;9,1.15,IF('Anvendte oplysninger'!M54&lt;2,0.98+'Anvendte oplysninger'!M54*0.01,POWER(1.02,'Anvendte oplysninger'!M54)/POWER(1.02,2))))</f>
        <v/>
      </c>
      <c r="L54" s="6" t="str">
        <f>IF('Anvendte oplysninger'!I54="Nej","",IF('Anvendte oplysninger'!N54="Delvis",0.9,IF('Anvendte oplysninger'!N54="Ja",0.75,1)))</f>
        <v/>
      </c>
      <c r="M54" s="6" t="str">
        <f>IF('Anvendte oplysninger'!I54="Nej","",IF('Anvendte oplysninger'!N54="Delvis",0.97,IF('Anvendte oplysninger'!N54="Ja",0.95,1)))</f>
        <v/>
      </c>
      <c r="N54" s="6" t="str">
        <f>IF('Anvendte oplysninger'!I54="Nej","",IF('Anvendte oplysninger'!O54&gt;4.25,1.06,IF('Anvendte oplysninger'!O54&lt;3.75,1.84-'Anvendte oplysninger'!O54*0.24,0.04+'Anvendte oplysninger'!O54*0.24)))</f>
        <v/>
      </c>
      <c r="O54" s="6" t="str">
        <f>IF('Anvendte oplysninger'!I54="Nej","",IF('Anvendte oplysninger'!P54&gt;1.99,0.81,IF('Anvendte oplysninger'!P54&lt;0.2,1.12,1.05-'Anvendte oplysninger'!P54*0.1)))</f>
        <v/>
      </c>
      <c r="P54" s="6" t="str">
        <f>IF('Anvendte oplysninger'!I54="Nej","",IF('Anvendte oplysninger'!Q54&gt;3,0.96,IF('Anvendte oplysninger'!Q54&lt;2,1.12-0.06*'Anvendte oplysninger'!Q54,1.08-0.04*'Anvendte oplysninger'!Q54)))</f>
        <v/>
      </c>
      <c r="Q54" s="6" t="str">
        <f>IF('Anvendte oplysninger'!I54="Nej","",IF('Anvendte oplysninger'!R54="Ja",0.91,1))</f>
        <v/>
      </c>
      <c r="R54" s="6" t="str">
        <f>IF('Anvendte oplysninger'!I54="Nej","",IF('Anvendte oplysninger'!R54="Ja",0.96,1))</f>
        <v/>
      </c>
      <c r="S54" s="6" t="str">
        <f>IF('Anvendte oplysninger'!I54="Nej","",IF('Anvendte oplysninger'!R54="Ja",0.82,1))</f>
        <v/>
      </c>
      <c r="T54" s="6" t="str">
        <f>IF('Anvendte oplysninger'!I54="Nej","",IF('Anvendte oplysninger'!R54="Ja",0.9,1))</f>
        <v/>
      </c>
      <c r="U54" s="6" t="str">
        <f>IF('Anvendte oplysninger'!I54="Nej","",IF('Anvendte oplysninger'!R54="Ja",0.93,1))</f>
        <v/>
      </c>
      <c r="V54" s="6" t="str">
        <f>IF('Anvendte oplysninger'!I54="Nej","",IF('Anvendte oplysninger'!S54="Ja",0.85,1))</f>
        <v/>
      </c>
      <c r="W54" s="6" t="str">
        <f>IF('Anvendte oplysninger'!I54="Nej","",IF('Anvendte oplysninger'!T54&gt;5,1.4,1+0.08*'Anvendte oplysninger'!T54))</f>
        <v/>
      </c>
      <c r="X54" s="6" t="str">
        <f>IF('Anvendte oplysninger'!I54="Nej","",IF('Anvendte oplysninger'!U54=80,1,POWER((80-0.0058*('Anvendte oplysninger'!U54-80)^2+0.2781*('Anvendte oplysninger'!U54-80)-0.2343)/80,1.6)))</f>
        <v/>
      </c>
      <c r="Y54" s="6" t="str">
        <f>IF('Anvendte oplysninger'!I54="Nej","",IF('Anvendte oplysninger'!U54=80,1,POWER((80-0.0058*('Anvendte oplysninger'!U54-80)^2+0.2781*('Anvendte oplysninger'!U54-80)-0.2343)/80,1.5)))</f>
        <v/>
      </c>
      <c r="Z54" s="6" t="str">
        <f>IF('Anvendte oplysninger'!I54="Nej","",IF('Anvendte oplysninger'!U54=80,1,POWER((80-0.0058*('Anvendte oplysninger'!U54-80)^2+0.2781*('Anvendte oplysninger'!U54-80)-0.2343)/80,4.6)))</f>
        <v/>
      </c>
      <c r="AA54" s="6" t="str">
        <f>IF('Anvendte oplysninger'!I54="Nej","",IF('Anvendte oplysninger'!U54=80,1,POWER((80-0.0058*('Anvendte oplysninger'!U54-80)^2+0.2781*('Anvendte oplysninger'!U54-80)-0.2343)/80,3.5)))</f>
        <v/>
      </c>
      <c r="AB54" s="6" t="str">
        <f>IF('Anvendte oplysninger'!I54="Nej","",IF('Anvendte oplysninger'!U54=80,1,POWER((80-0.0058*('Anvendte oplysninger'!U54-80)^2+0.2781*('Anvendte oplysninger'!U54-80)-0.2343)/80,1.4)))</f>
        <v/>
      </c>
      <c r="AC54" s="6"/>
      <c r="AD54" s="7" t="str">
        <f>IF('Anvendte oplysninger'!I54="Nej","",EXP(-10.0958)*POWER(H54,0.8138))</f>
        <v/>
      </c>
      <c r="AE54" s="7" t="str">
        <f>IF('Anvendte oplysninger'!I54="Nej","",EXP(-9.9896)*POWER(H54,0.8381))</f>
        <v/>
      </c>
      <c r="AF54" s="7" t="str">
        <f>IF('Anvendte oplysninger'!I54="Nej","",EXP(-12.5826)*POWER(H54,1.148))</f>
        <v/>
      </c>
      <c r="AG54" s="7" t="str">
        <f>IF('Anvendte oplysninger'!I54="Nej","",EXP(-11.3408)*POWER(H54,0.7373))</f>
        <v/>
      </c>
      <c r="AH54" s="7" t="str">
        <f>IF('Anvendte oplysninger'!I54="Nej","",EXP(-10.8985)*POWER(H54,0.841))</f>
        <v/>
      </c>
      <c r="AI54" s="7" t="str">
        <f>IF('Anvendte oplysninger'!I54="Nej","",EXP(-12.4273)*POWER(H54,1.0197))</f>
        <v/>
      </c>
      <c r="AJ54" s="9" t="str">
        <f>IF('Anvendte oplysninger'!I54="Nej","",SUM(AD54:AE54)*740934+AG54*29492829+AH54*4654307+AI54*608667)</f>
        <v/>
      </c>
    </row>
    <row r="55" spans="1:36" x14ac:dyDescent="0.3">
      <c r="A55" s="4" t="str">
        <f>IF(Inddata!A61="","",Inddata!A61)</f>
        <v/>
      </c>
      <c r="B55" s="4" t="str">
        <f>IF(Inddata!B61="","",Inddata!B61)</f>
        <v/>
      </c>
      <c r="C55" s="4" t="str">
        <f>IF(Inddata!C61="","",Inddata!C61)</f>
        <v/>
      </c>
      <c r="D55" s="4" t="str">
        <f>IF(Inddata!D61="","",Inddata!D61)</f>
        <v/>
      </c>
      <c r="E55" s="4" t="str">
        <f>IF(Inddata!E61="","",Inddata!E61)</f>
        <v/>
      </c>
      <c r="F55" s="4" t="str">
        <f>IF(Inddata!F61="","",Inddata!F61)</f>
        <v/>
      </c>
      <c r="G55" s="20" t="str">
        <f>IF(Inddata!G61=0,"",Inddata!G61)</f>
        <v/>
      </c>
      <c r="H55" s="9" t="str">
        <f>IF(Inddata!H61="","",Inddata!H61)</f>
        <v/>
      </c>
      <c r="I55" s="6" t="str">
        <f>IF('Anvendte oplysninger'!I55="Nej","",IF('Anvendte oplysninger'!L55&lt;10,1.1-'Anvendte oplysninger'!L55*0.01,IF('Anvendte oplysninger'!L55&lt;120,POWER(1.003,'Anvendte oplysninger'!L55)/POWER(1.003,10),1.4)))</f>
        <v/>
      </c>
      <c r="J55" s="6" t="str">
        <f>IF('Anvendte oplysninger'!I55="Nej","",IF('Anvendte oplysninger'!M55&gt;9,1.41,IF('Anvendte oplysninger'!M55&lt;2,0.96+'Anvendte oplysninger'!M55*0.02,POWER(1.05,'Anvendte oplysninger'!M55)/POWER(1.05,2))))</f>
        <v/>
      </c>
      <c r="K55" s="6" t="str">
        <f>IF('Anvendte oplysninger'!I55="Nej","",IF('Anvendte oplysninger'!M55&gt;9,1.15,IF('Anvendte oplysninger'!M55&lt;2,0.98+'Anvendte oplysninger'!M55*0.01,POWER(1.02,'Anvendte oplysninger'!M55)/POWER(1.02,2))))</f>
        <v/>
      </c>
      <c r="L55" s="6" t="str">
        <f>IF('Anvendte oplysninger'!I55="Nej","",IF('Anvendte oplysninger'!N55="Delvis",0.9,IF('Anvendte oplysninger'!N55="Ja",0.75,1)))</f>
        <v/>
      </c>
      <c r="M55" s="6" t="str">
        <f>IF('Anvendte oplysninger'!I55="Nej","",IF('Anvendte oplysninger'!N55="Delvis",0.97,IF('Anvendte oplysninger'!N55="Ja",0.95,1)))</f>
        <v/>
      </c>
      <c r="N55" s="6" t="str">
        <f>IF('Anvendte oplysninger'!I55="Nej","",IF('Anvendte oplysninger'!O55&gt;4.25,1.06,IF('Anvendte oplysninger'!O55&lt;3.75,1.84-'Anvendte oplysninger'!O55*0.24,0.04+'Anvendte oplysninger'!O55*0.24)))</f>
        <v/>
      </c>
      <c r="O55" s="6" t="str">
        <f>IF('Anvendte oplysninger'!I55="Nej","",IF('Anvendte oplysninger'!P55&gt;1.99,0.81,IF('Anvendte oplysninger'!P55&lt;0.2,1.12,1.05-'Anvendte oplysninger'!P55*0.1)))</f>
        <v/>
      </c>
      <c r="P55" s="6" t="str">
        <f>IF('Anvendte oplysninger'!I55="Nej","",IF('Anvendte oplysninger'!Q55&gt;3,0.96,IF('Anvendte oplysninger'!Q55&lt;2,1.12-0.06*'Anvendte oplysninger'!Q55,1.08-0.04*'Anvendte oplysninger'!Q55)))</f>
        <v/>
      </c>
      <c r="Q55" s="6" t="str">
        <f>IF('Anvendte oplysninger'!I55="Nej","",IF('Anvendte oplysninger'!R55="Ja",0.91,1))</f>
        <v/>
      </c>
      <c r="R55" s="6" t="str">
        <f>IF('Anvendte oplysninger'!I55="Nej","",IF('Anvendte oplysninger'!R55="Ja",0.96,1))</f>
        <v/>
      </c>
      <c r="S55" s="6" t="str">
        <f>IF('Anvendte oplysninger'!I55="Nej","",IF('Anvendte oplysninger'!R55="Ja",0.82,1))</f>
        <v/>
      </c>
      <c r="T55" s="6" t="str">
        <f>IF('Anvendte oplysninger'!I55="Nej","",IF('Anvendte oplysninger'!R55="Ja",0.9,1))</f>
        <v/>
      </c>
      <c r="U55" s="6" t="str">
        <f>IF('Anvendte oplysninger'!I55="Nej","",IF('Anvendte oplysninger'!R55="Ja",0.93,1))</f>
        <v/>
      </c>
      <c r="V55" s="6" t="str">
        <f>IF('Anvendte oplysninger'!I55="Nej","",IF('Anvendte oplysninger'!S55="Ja",0.85,1))</f>
        <v/>
      </c>
      <c r="W55" s="6" t="str">
        <f>IF('Anvendte oplysninger'!I55="Nej","",IF('Anvendte oplysninger'!T55&gt;5,1.4,1+0.08*'Anvendte oplysninger'!T55))</f>
        <v/>
      </c>
      <c r="X55" s="6" t="str">
        <f>IF('Anvendte oplysninger'!I55="Nej","",IF('Anvendte oplysninger'!U55=80,1,POWER((80-0.0058*('Anvendte oplysninger'!U55-80)^2+0.2781*('Anvendte oplysninger'!U55-80)-0.2343)/80,1.6)))</f>
        <v/>
      </c>
      <c r="Y55" s="6" t="str">
        <f>IF('Anvendte oplysninger'!I55="Nej","",IF('Anvendte oplysninger'!U55=80,1,POWER((80-0.0058*('Anvendte oplysninger'!U55-80)^2+0.2781*('Anvendte oplysninger'!U55-80)-0.2343)/80,1.5)))</f>
        <v/>
      </c>
      <c r="Z55" s="6" t="str">
        <f>IF('Anvendte oplysninger'!I55="Nej","",IF('Anvendte oplysninger'!U55=80,1,POWER((80-0.0058*('Anvendte oplysninger'!U55-80)^2+0.2781*('Anvendte oplysninger'!U55-80)-0.2343)/80,4.6)))</f>
        <v/>
      </c>
      <c r="AA55" s="6" t="str">
        <f>IF('Anvendte oplysninger'!I55="Nej","",IF('Anvendte oplysninger'!U55=80,1,POWER((80-0.0058*('Anvendte oplysninger'!U55-80)^2+0.2781*('Anvendte oplysninger'!U55-80)-0.2343)/80,3.5)))</f>
        <v/>
      </c>
      <c r="AB55" s="6" t="str">
        <f>IF('Anvendte oplysninger'!I55="Nej","",IF('Anvendte oplysninger'!U55=80,1,POWER((80-0.0058*('Anvendte oplysninger'!U55-80)^2+0.2781*('Anvendte oplysninger'!U55-80)-0.2343)/80,1.4)))</f>
        <v/>
      </c>
      <c r="AC55" s="6"/>
      <c r="AD55" s="7" t="str">
        <f>IF('Anvendte oplysninger'!I55="Nej","",EXP(-10.0958)*POWER(H55,0.8138))</f>
        <v/>
      </c>
      <c r="AE55" s="7" t="str">
        <f>IF('Anvendte oplysninger'!I55="Nej","",EXP(-9.9896)*POWER(H55,0.8381))</f>
        <v/>
      </c>
      <c r="AF55" s="7" t="str">
        <f>IF('Anvendte oplysninger'!I55="Nej","",EXP(-12.5826)*POWER(H55,1.148))</f>
        <v/>
      </c>
      <c r="AG55" s="7" t="str">
        <f>IF('Anvendte oplysninger'!I55="Nej","",EXP(-11.3408)*POWER(H55,0.7373))</f>
        <v/>
      </c>
      <c r="AH55" s="7" t="str">
        <f>IF('Anvendte oplysninger'!I55="Nej","",EXP(-10.8985)*POWER(H55,0.841))</f>
        <v/>
      </c>
      <c r="AI55" s="7" t="str">
        <f>IF('Anvendte oplysninger'!I55="Nej","",EXP(-12.4273)*POWER(H55,1.0197))</f>
        <v/>
      </c>
      <c r="AJ55" s="9" t="str">
        <f>IF('Anvendte oplysninger'!I55="Nej","",SUM(AD55:AE55)*740934+AG55*29492829+AH55*4654307+AI55*608667)</f>
        <v/>
      </c>
    </row>
    <row r="56" spans="1:36" x14ac:dyDescent="0.3">
      <c r="A56" s="4" t="str">
        <f>IF(Inddata!A62="","",Inddata!A62)</f>
        <v/>
      </c>
      <c r="B56" s="4" t="str">
        <f>IF(Inddata!B62="","",Inddata!B62)</f>
        <v/>
      </c>
      <c r="C56" s="4" t="str">
        <f>IF(Inddata!C62="","",Inddata!C62)</f>
        <v/>
      </c>
      <c r="D56" s="4" t="str">
        <f>IF(Inddata!D62="","",Inddata!D62)</f>
        <v/>
      </c>
      <c r="E56" s="4" t="str">
        <f>IF(Inddata!E62="","",Inddata!E62)</f>
        <v/>
      </c>
      <c r="F56" s="4" t="str">
        <f>IF(Inddata!F62="","",Inddata!F62)</f>
        <v/>
      </c>
      <c r="G56" s="20" t="str">
        <f>IF(Inddata!G62=0,"",Inddata!G62)</f>
        <v/>
      </c>
      <c r="H56" s="9" t="str">
        <f>IF(Inddata!H62="","",Inddata!H62)</f>
        <v/>
      </c>
      <c r="I56" s="6" t="str">
        <f>IF('Anvendte oplysninger'!I56="Nej","",IF('Anvendte oplysninger'!L56&lt;10,1.1-'Anvendte oplysninger'!L56*0.01,IF('Anvendte oplysninger'!L56&lt;120,POWER(1.003,'Anvendte oplysninger'!L56)/POWER(1.003,10),1.4)))</f>
        <v/>
      </c>
      <c r="J56" s="6" t="str">
        <f>IF('Anvendte oplysninger'!I56="Nej","",IF('Anvendte oplysninger'!M56&gt;9,1.41,IF('Anvendte oplysninger'!M56&lt;2,0.96+'Anvendte oplysninger'!M56*0.02,POWER(1.05,'Anvendte oplysninger'!M56)/POWER(1.05,2))))</f>
        <v/>
      </c>
      <c r="K56" s="6" t="str">
        <f>IF('Anvendte oplysninger'!I56="Nej","",IF('Anvendte oplysninger'!M56&gt;9,1.15,IF('Anvendte oplysninger'!M56&lt;2,0.98+'Anvendte oplysninger'!M56*0.01,POWER(1.02,'Anvendte oplysninger'!M56)/POWER(1.02,2))))</f>
        <v/>
      </c>
      <c r="L56" s="6" t="str">
        <f>IF('Anvendte oplysninger'!I56="Nej","",IF('Anvendte oplysninger'!N56="Delvis",0.9,IF('Anvendte oplysninger'!N56="Ja",0.75,1)))</f>
        <v/>
      </c>
      <c r="M56" s="6" t="str">
        <f>IF('Anvendte oplysninger'!I56="Nej","",IF('Anvendte oplysninger'!N56="Delvis",0.97,IF('Anvendte oplysninger'!N56="Ja",0.95,1)))</f>
        <v/>
      </c>
      <c r="N56" s="6" t="str">
        <f>IF('Anvendte oplysninger'!I56="Nej","",IF('Anvendte oplysninger'!O56&gt;4.25,1.06,IF('Anvendte oplysninger'!O56&lt;3.75,1.84-'Anvendte oplysninger'!O56*0.24,0.04+'Anvendte oplysninger'!O56*0.24)))</f>
        <v/>
      </c>
      <c r="O56" s="6" t="str">
        <f>IF('Anvendte oplysninger'!I56="Nej","",IF('Anvendte oplysninger'!P56&gt;1.99,0.81,IF('Anvendte oplysninger'!P56&lt;0.2,1.12,1.05-'Anvendte oplysninger'!P56*0.1)))</f>
        <v/>
      </c>
      <c r="P56" s="6" t="str">
        <f>IF('Anvendte oplysninger'!I56="Nej","",IF('Anvendte oplysninger'!Q56&gt;3,0.96,IF('Anvendte oplysninger'!Q56&lt;2,1.12-0.06*'Anvendte oplysninger'!Q56,1.08-0.04*'Anvendte oplysninger'!Q56)))</f>
        <v/>
      </c>
      <c r="Q56" s="6" t="str">
        <f>IF('Anvendte oplysninger'!I56="Nej","",IF('Anvendte oplysninger'!R56="Ja",0.91,1))</f>
        <v/>
      </c>
      <c r="R56" s="6" t="str">
        <f>IF('Anvendte oplysninger'!I56="Nej","",IF('Anvendte oplysninger'!R56="Ja",0.96,1))</f>
        <v/>
      </c>
      <c r="S56" s="6" t="str">
        <f>IF('Anvendte oplysninger'!I56="Nej","",IF('Anvendte oplysninger'!R56="Ja",0.82,1))</f>
        <v/>
      </c>
      <c r="T56" s="6" t="str">
        <f>IF('Anvendte oplysninger'!I56="Nej","",IF('Anvendte oplysninger'!R56="Ja",0.9,1))</f>
        <v/>
      </c>
      <c r="U56" s="6" t="str">
        <f>IF('Anvendte oplysninger'!I56="Nej","",IF('Anvendte oplysninger'!R56="Ja",0.93,1))</f>
        <v/>
      </c>
      <c r="V56" s="6" t="str">
        <f>IF('Anvendte oplysninger'!I56="Nej","",IF('Anvendte oplysninger'!S56="Ja",0.85,1))</f>
        <v/>
      </c>
      <c r="W56" s="6" t="str">
        <f>IF('Anvendte oplysninger'!I56="Nej","",IF('Anvendte oplysninger'!T56&gt;5,1.4,1+0.08*'Anvendte oplysninger'!T56))</f>
        <v/>
      </c>
      <c r="X56" s="6" t="str">
        <f>IF('Anvendte oplysninger'!I56="Nej","",IF('Anvendte oplysninger'!U56=80,1,POWER((80-0.0058*('Anvendte oplysninger'!U56-80)^2+0.2781*('Anvendte oplysninger'!U56-80)-0.2343)/80,1.6)))</f>
        <v/>
      </c>
      <c r="Y56" s="6" t="str">
        <f>IF('Anvendte oplysninger'!I56="Nej","",IF('Anvendte oplysninger'!U56=80,1,POWER((80-0.0058*('Anvendte oplysninger'!U56-80)^2+0.2781*('Anvendte oplysninger'!U56-80)-0.2343)/80,1.5)))</f>
        <v/>
      </c>
      <c r="Z56" s="6" t="str">
        <f>IF('Anvendte oplysninger'!I56="Nej","",IF('Anvendte oplysninger'!U56=80,1,POWER((80-0.0058*('Anvendte oplysninger'!U56-80)^2+0.2781*('Anvendte oplysninger'!U56-80)-0.2343)/80,4.6)))</f>
        <v/>
      </c>
      <c r="AA56" s="6" t="str">
        <f>IF('Anvendte oplysninger'!I56="Nej","",IF('Anvendte oplysninger'!U56=80,1,POWER((80-0.0058*('Anvendte oplysninger'!U56-80)^2+0.2781*('Anvendte oplysninger'!U56-80)-0.2343)/80,3.5)))</f>
        <v/>
      </c>
      <c r="AB56" s="6" t="str">
        <f>IF('Anvendte oplysninger'!I56="Nej","",IF('Anvendte oplysninger'!U56=80,1,POWER((80-0.0058*('Anvendte oplysninger'!U56-80)^2+0.2781*('Anvendte oplysninger'!U56-80)-0.2343)/80,1.4)))</f>
        <v/>
      </c>
      <c r="AC56" s="6"/>
      <c r="AD56" s="7" t="str">
        <f>IF('Anvendte oplysninger'!I56="Nej","",EXP(-10.0958)*POWER(H56,0.8138))</f>
        <v/>
      </c>
      <c r="AE56" s="7" t="str">
        <f>IF('Anvendte oplysninger'!I56="Nej","",EXP(-9.9896)*POWER(H56,0.8381))</f>
        <v/>
      </c>
      <c r="AF56" s="7" t="str">
        <f>IF('Anvendte oplysninger'!I56="Nej","",EXP(-12.5826)*POWER(H56,1.148))</f>
        <v/>
      </c>
      <c r="AG56" s="7" t="str">
        <f>IF('Anvendte oplysninger'!I56="Nej","",EXP(-11.3408)*POWER(H56,0.7373))</f>
        <v/>
      </c>
      <c r="AH56" s="7" t="str">
        <f>IF('Anvendte oplysninger'!I56="Nej","",EXP(-10.8985)*POWER(H56,0.841))</f>
        <v/>
      </c>
      <c r="AI56" s="7" t="str">
        <f>IF('Anvendte oplysninger'!I56="Nej","",EXP(-12.4273)*POWER(H56,1.0197))</f>
        <v/>
      </c>
      <c r="AJ56" s="9" t="str">
        <f>IF('Anvendte oplysninger'!I56="Nej","",SUM(AD56:AE56)*740934+AG56*29492829+AH56*4654307+AI56*608667)</f>
        <v/>
      </c>
    </row>
    <row r="57" spans="1:36" x14ac:dyDescent="0.3">
      <c r="A57" s="4" t="str">
        <f>IF(Inddata!A63="","",Inddata!A63)</f>
        <v/>
      </c>
      <c r="B57" s="4" t="str">
        <f>IF(Inddata!B63="","",Inddata!B63)</f>
        <v/>
      </c>
      <c r="C57" s="4" t="str">
        <f>IF(Inddata!C63="","",Inddata!C63)</f>
        <v/>
      </c>
      <c r="D57" s="4" t="str">
        <f>IF(Inddata!D63="","",Inddata!D63)</f>
        <v/>
      </c>
      <c r="E57" s="4" t="str">
        <f>IF(Inddata!E63="","",Inddata!E63)</f>
        <v/>
      </c>
      <c r="F57" s="4" t="str">
        <f>IF(Inddata!F63="","",Inddata!F63)</f>
        <v/>
      </c>
      <c r="G57" s="20" t="str">
        <f>IF(Inddata!G63=0,"",Inddata!G63)</f>
        <v/>
      </c>
      <c r="H57" s="9" t="str">
        <f>IF(Inddata!H63="","",Inddata!H63)</f>
        <v/>
      </c>
      <c r="I57" s="6" t="str">
        <f>IF('Anvendte oplysninger'!I57="Nej","",IF('Anvendte oplysninger'!L57&lt;10,1.1-'Anvendte oplysninger'!L57*0.01,IF('Anvendte oplysninger'!L57&lt;120,POWER(1.003,'Anvendte oplysninger'!L57)/POWER(1.003,10),1.4)))</f>
        <v/>
      </c>
      <c r="J57" s="6" t="str">
        <f>IF('Anvendte oplysninger'!I57="Nej","",IF('Anvendte oplysninger'!M57&gt;9,1.41,IF('Anvendte oplysninger'!M57&lt;2,0.96+'Anvendte oplysninger'!M57*0.02,POWER(1.05,'Anvendte oplysninger'!M57)/POWER(1.05,2))))</f>
        <v/>
      </c>
      <c r="K57" s="6" t="str">
        <f>IF('Anvendte oplysninger'!I57="Nej","",IF('Anvendte oplysninger'!M57&gt;9,1.15,IF('Anvendte oplysninger'!M57&lt;2,0.98+'Anvendte oplysninger'!M57*0.01,POWER(1.02,'Anvendte oplysninger'!M57)/POWER(1.02,2))))</f>
        <v/>
      </c>
      <c r="L57" s="6" t="str">
        <f>IF('Anvendte oplysninger'!I57="Nej","",IF('Anvendte oplysninger'!N57="Delvis",0.9,IF('Anvendte oplysninger'!N57="Ja",0.75,1)))</f>
        <v/>
      </c>
      <c r="M57" s="6" t="str">
        <f>IF('Anvendte oplysninger'!I57="Nej","",IF('Anvendte oplysninger'!N57="Delvis",0.97,IF('Anvendte oplysninger'!N57="Ja",0.95,1)))</f>
        <v/>
      </c>
      <c r="N57" s="6" t="str">
        <f>IF('Anvendte oplysninger'!I57="Nej","",IF('Anvendte oplysninger'!O57&gt;4.25,1.06,IF('Anvendte oplysninger'!O57&lt;3.75,1.84-'Anvendte oplysninger'!O57*0.24,0.04+'Anvendte oplysninger'!O57*0.24)))</f>
        <v/>
      </c>
      <c r="O57" s="6" t="str">
        <f>IF('Anvendte oplysninger'!I57="Nej","",IF('Anvendte oplysninger'!P57&gt;1.99,0.81,IF('Anvendte oplysninger'!P57&lt;0.2,1.12,1.05-'Anvendte oplysninger'!P57*0.1)))</f>
        <v/>
      </c>
      <c r="P57" s="6" t="str">
        <f>IF('Anvendte oplysninger'!I57="Nej","",IF('Anvendte oplysninger'!Q57&gt;3,0.96,IF('Anvendte oplysninger'!Q57&lt;2,1.12-0.06*'Anvendte oplysninger'!Q57,1.08-0.04*'Anvendte oplysninger'!Q57)))</f>
        <v/>
      </c>
      <c r="Q57" s="6" t="str">
        <f>IF('Anvendte oplysninger'!I57="Nej","",IF('Anvendte oplysninger'!R57="Ja",0.91,1))</f>
        <v/>
      </c>
      <c r="R57" s="6" t="str">
        <f>IF('Anvendte oplysninger'!I57="Nej","",IF('Anvendte oplysninger'!R57="Ja",0.96,1))</f>
        <v/>
      </c>
      <c r="S57" s="6" t="str">
        <f>IF('Anvendte oplysninger'!I57="Nej","",IF('Anvendte oplysninger'!R57="Ja",0.82,1))</f>
        <v/>
      </c>
      <c r="T57" s="6" t="str">
        <f>IF('Anvendte oplysninger'!I57="Nej","",IF('Anvendte oplysninger'!R57="Ja",0.9,1))</f>
        <v/>
      </c>
      <c r="U57" s="6" t="str">
        <f>IF('Anvendte oplysninger'!I57="Nej","",IF('Anvendte oplysninger'!R57="Ja",0.93,1))</f>
        <v/>
      </c>
      <c r="V57" s="6" t="str">
        <f>IF('Anvendte oplysninger'!I57="Nej","",IF('Anvendte oplysninger'!S57="Ja",0.85,1))</f>
        <v/>
      </c>
      <c r="W57" s="6" t="str">
        <f>IF('Anvendte oplysninger'!I57="Nej","",IF('Anvendte oplysninger'!T57&gt;5,1.4,1+0.08*'Anvendte oplysninger'!T57))</f>
        <v/>
      </c>
      <c r="X57" s="6" t="str">
        <f>IF('Anvendte oplysninger'!I57="Nej","",IF('Anvendte oplysninger'!U57=80,1,POWER((80-0.0058*('Anvendte oplysninger'!U57-80)^2+0.2781*('Anvendte oplysninger'!U57-80)-0.2343)/80,1.6)))</f>
        <v/>
      </c>
      <c r="Y57" s="6" t="str">
        <f>IF('Anvendte oplysninger'!I57="Nej","",IF('Anvendte oplysninger'!U57=80,1,POWER((80-0.0058*('Anvendte oplysninger'!U57-80)^2+0.2781*('Anvendte oplysninger'!U57-80)-0.2343)/80,1.5)))</f>
        <v/>
      </c>
      <c r="Z57" s="6" t="str">
        <f>IF('Anvendte oplysninger'!I57="Nej","",IF('Anvendte oplysninger'!U57=80,1,POWER((80-0.0058*('Anvendte oplysninger'!U57-80)^2+0.2781*('Anvendte oplysninger'!U57-80)-0.2343)/80,4.6)))</f>
        <v/>
      </c>
      <c r="AA57" s="6" t="str">
        <f>IF('Anvendte oplysninger'!I57="Nej","",IF('Anvendte oplysninger'!U57=80,1,POWER((80-0.0058*('Anvendte oplysninger'!U57-80)^2+0.2781*('Anvendte oplysninger'!U57-80)-0.2343)/80,3.5)))</f>
        <v/>
      </c>
      <c r="AB57" s="6" t="str">
        <f>IF('Anvendte oplysninger'!I57="Nej","",IF('Anvendte oplysninger'!U57=80,1,POWER((80-0.0058*('Anvendte oplysninger'!U57-80)^2+0.2781*('Anvendte oplysninger'!U57-80)-0.2343)/80,1.4)))</f>
        <v/>
      </c>
      <c r="AC57" s="6"/>
      <c r="AD57" s="7" t="str">
        <f>IF('Anvendte oplysninger'!I57="Nej","",EXP(-10.0958)*POWER(H57,0.8138))</f>
        <v/>
      </c>
      <c r="AE57" s="7" t="str">
        <f>IF('Anvendte oplysninger'!I57="Nej","",EXP(-9.9896)*POWER(H57,0.8381))</f>
        <v/>
      </c>
      <c r="AF57" s="7" t="str">
        <f>IF('Anvendte oplysninger'!I57="Nej","",EXP(-12.5826)*POWER(H57,1.148))</f>
        <v/>
      </c>
      <c r="AG57" s="7" t="str">
        <f>IF('Anvendte oplysninger'!I57="Nej","",EXP(-11.3408)*POWER(H57,0.7373))</f>
        <v/>
      </c>
      <c r="AH57" s="7" t="str">
        <f>IF('Anvendte oplysninger'!I57="Nej","",EXP(-10.8985)*POWER(H57,0.841))</f>
        <v/>
      </c>
      <c r="AI57" s="7" t="str">
        <f>IF('Anvendte oplysninger'!I57="Nej","",EXP(-12.4273)*POWER(H57,1.0197))</f>
        <v/>
      </c>
      <c r="AJ57" s="9" t="str">
        <f>IF('Anvendte oplysninger'!I57="Nej","",SUM(AD57:AE57)*740934+AG57*29492829+AH57*4654307+AI57*608667)</f>
        <v/>
      </c>
    </row>
    <row r="58" spans="1:36" x14ac:dyDescent="0.3">
      <c r="A58" s="4" t="str">
        <f>IF(Inddata!A64="","",Inddata!A64)</f>
        <v/>
      </c>
      <c r="B58" s="4" t="str">
        <f>IF(Inddata!B64="","",Inddata!B64)</f>
        <v/>
      </c>
      <c r="C58" s="4" t="str">
        <f>IF(Inddata!C64="","",Inddata!C64)</f>
        <v/>
      </c>
      <c r="D58" s="4" t="str">
        <f>IF(Inddata!D64="","",Inddata!D64)</f>
        <v/>
      </c>
      <c r="E58" s="4" t="str">
        <f>IF(Inddata!E64="","",Inddata!E64)</f>
        <v/>
      </c>
      <c r="F58" s="4" t="str">
        <f>IF(Inddata!F64="","",Inddata!F64)</f>
        <v/>
      </c>
      <c r="G58" s="20" t="str">
        <f>IF(Inddata!G64=0,"",Inddata!G64)</f>
        <v/>
      </c>
      <c r="H58" s="9" t="str">
        <f>IF(Inddata!H64="","",Inddata!H64)</f>
        <v/>
      </c>
      <c r="I58" s="6" t="str">
        <f>IF('Anvendte oplysninger'!I58="Nej","",IF('Anvendte oplysninger'!L58&lt;10,1.1-'Anvendte oplysninger'!L58*0.01,IF('Anvendte oplysninger'!L58&lt;120,POWER(1.003,'Anvendte oplysninger'!L58)/POWER(1.003,10),1.4)))</f>
        <v/>
      </c>
      <c r="J58" s="6" t="str">
        <f>IF('Anvendte oplysninger'!I58="Nej","",IF('Anvendte oplysninger'!M58&gt;9,1.41,IF('Anvendte oplysninger'!M58&lt;2,0.96+'Anvendte oplysninger'!M58*0.02,POWER(1.05,'Anvendte oplysninger'!M58)/POWER(1.05,2))))</f>
        <v/>
      </c>
      <c r="K58" s="6" t="str">
        <f>IF('Anvendte oplysninger'!I58="Nej","",IF('Anvendte oplysninger'!M58&gt;9,1.15,IF('Anvendte oplysninger'!M58&lt;2,0.98+'Anvendte oplysninger'!M58*0.01,POWER(1.02,'Anvendte oplysninger'!M58)/POWER(1.02,2))))</f>
        <v/>
      </c>
      <c r="L58" s="6" t="str">
        <f>IF('Anvendte oplysninger'!I58="Nej","",IF('Anvendte oplysninger'!N58="Delvis",0.9,IF('Anvendte oplysninger'!N58="Ja",0.75,1)))</f>
        <v/>
      </c>
      <c r="M58" s="6" t="str">
        <f>IF('Anvendte oplysninger'!I58="Nej","",IF('Anvendte oplysninger'!N58="Delvis",0.97,IF('Anvendte oplysninger'!N58="Ja",0.95,1)))</f>
        <v/>
      </c>
      <c r="N58" s="6" t="str">
        <f>IF('Anvendte oplysninger'!I58="Nej","",IF('Anvendte oplysninger'!O58&gt;4.25,1.06,IF('Anvendte oplysninger'!O58&lt;3.75,1.84-'Anvendte oplysninger'!O58*0.24,0.04+'Anvendte oplysninger'!O58*0.24)))</f>
        <v/>
      </c>
      <c r="O58" s="6" t="str">
        <f>IF('Anvendte oplysninger'!I58="Nej","",IF('Anvendte oplysninger'!P58&gt;1.99,0.81,IF('Anvendte oplysninger'!P58&lt;0.2,1.12,1.05-'Anvendte oplysninger'!P58*0.1)))</f>
        <v/>
      </c>
      <c r="P58" s="6" t="str">
        <f>IF('Anvendte oplysninger'!I58="Nej","",IF('Anvendte oplysninger'!Q58&gt;3,0.96,IF('Anvendte oplysninger'!Q58&lt;2,1.12-0.06*'Anvendte oplysninger'!Q58,1.08-0.04*'Anvendte oplysninger'!Q58)))</f>
        <v/>
      </c>
      <c r="Q58" s="6" t="str">
        <f>IF('Anvendte oplysninger'!I58="Nej","",IF('Anvendte oplysninger'!R58="Ja",0.91,1))</f>
        <v/>
      </c>
      <c r="R58" s="6" t="str">
        <f>IF('Anvendte oplysninger'!I58="Nej","",IF('Anvendte oplysninger'!R58="Ja",0.96,1))</f>
        <v/>
      </c>
      <c r="S58" s="6" t="str">
        <f>IF('Anvendte oplysninger'!I58="Nej","",IF('Anvendte oplysninger'!R58="Ja",0.82,1))</f>
        <v/>
      </c>
      <c r="T58" s="6" t="str">
        <f>IF('Anvendte oplysninger'!I58="Nej","",IF('Anvendte oplysninger'!R58="Ja",0.9,1))</f>
        <v/>
      </c>
      <c r="U58" s="6" t="str">
        <f>IF('Anvendte oplysninger'!I58="Nej","",IF('Anvendte oplysninger'!R58="Ja",0.93,1))</f>
        <v/>
      </c>
      <c r="V58" s="6" t="str">
        <f>IF('Anvendte oplysninger'!I58="Nej","",IF('Anvendte oplysninger'!S58="Ja",0.85,1))</f>
        <v/>
      </c>
      <c r="W58" s="6" t="str">
        <f>IF('Anvendte oplysninger'!I58="Nej","",IF('Anvendte oplysninger'!T58&gt;5,1.4,1+0.08*'Anvendte oplysninger'!T58))</f>
        <v/>
      </c>
      <c r="X58" s="6" t="str">
        <f>IF('Anvendte oplysninger'!I58="Nej","",IF('Anvendte oplysninger'!U58=80,1,POWER((80-0.0058*('Anvendte oplysninger'!U58-80)^2+0.2781*('Anvendte oplysninger'!U58-80)-0.2343)/80,1.6)))</f>
        <v/>
      </c>
      <c r="Y58" s="6" t="str">
        <f>IF('Anvendte oplysninger'!I58="Nej","",IF('Anvendte oplysninger'!U58=80,1,POWER((80-0.0058*('Anvendte oplysninger'!U58-80)^2+0.2781*('Anvendte oplysninger'!U58-80)-0.2343)/80,1.5)))</f>
        <v/>
      </c>
      <c r="Z58" s="6" t="str">
        <f>IF('Anvendte oplysninger'!I58="Nej","",IF('Anvendte oplysninger'!U58=80,1,POWER((80-0.0058*('Anvendte oplysninger'!U58-80)^2+0.2781*('Anvendte oplysninger'!U58-80)-0.2343)/80,4.6)))</f>
        <v/>
      </c>
      <c r="AA58" s="6" t="str">
        <f>IF('Anvendte oplysninger'!I58="Nej","",IF('Anvendte oplysninger'!U58=80,1,POWER((80-0.0058*('Anvendte oplysninger'!U58-80)^2+0.2781*('Anvendte oplysninger'!U58-80)-0.2343)/80,3.5)))</f>
        <v/>
      </c>
      <c r="AB58" s="6" t="str">
        <f>IF('Anvendte oplysninger'!I58="Nej","",IF('Anvendte oplysninger'!U58=80,1,POWER((80-0.0058*('Anvendte oplysninger'!U58-80)^2+0.2781*('Anvendte oplysninger'!U58-80)-0.2343)/80,1.4)))</f>
        <v/>
      </c>
      <c r="AC58" s="6"/>
      <c r="AD58" s="7" t="str">
        <f>IF('Anvendte oplysninger'!I58="Nej","",EXP(-10.0958)*POWER(H58,0.8138))</f>
        <v/>
      </c>
      <c r="AE58" s="7" t="str">
        <f>IF('Anvendte oplysninger'!I58="Nej","",EXP(-9.9896)*POWER(H58,0.8381))</f>
        <v/>
      </c>
      <c r="AF58" s="7" t="str">
        <f>IF('Anvendte oplysninger'!I58="Nej","",EXP(-12.5826)*POWER(H58,1.148))</f>
        <v/>
      </c>
      <c r="AG58" s="7" t="str">
        <f>IF('Anvendte oplysninger'!I58="Nej","",EXP(-11.3408)*POWER(H58,0.7373))</f>
        <v/>
      </c>
      <c r="AH58" s="7" t="str">
        <f>IF('Anvendte oplysninger'!I58="Nej","",EXP(-10.8985)*POWER(H58,0.841))</f>
        <v/>
      </c>
      <c r="AI58" s="7" t="str">
        <f>IF('Anvendte oplysninger'!I58="Nej","",EXP(-12.4273)*POWER(H58,1.0197))</f>
        <v/>
      </c>
      <c r="AJ58" s="9" t="str">
        <f>IF('Anvendte oplysninger'!I58="Nej","",SUM(AD58:AE58)*740934+AG58*29492829+AH58*4654307+AI58*608667)</f>
        <v/>
      </c>
    </row>
    <row r="59" spans="1:36" x14ac:dyDescent="0.3">
      <c r="A59" s="4" t="str">
        <f>IF(Inddata!A65="","",Inddata!A65)</f>
        <v/>
      </c>
      <c r="B59" s="4" t="str">
        <f>IF(Inddata!B65="","",Inddata!B65)</f>
        <v/>
      </c>
      <c r="C59" s="4" t="str">
        <f>IF(Inddata!C65="","",Inddata!C65)</f>
        <v/>
      </c>
      <c r="D59" s="4" t="str">
        <f>IF(Inddata!D65="","",Inddata!D65)</f>
        <v/>
      </c>
      <c r="E59" s="4" t="str">
        <f>IF(Inddata!E65="","",Inddata!E65)</f>
        <v/>
      </c>
      <c r="F59" s="4" t="str">
        <f>IF(Inddata!F65="","",Inddata!F65)</f>
        <v/>
      </c>
      <c r="G59" s="20" t="str">
        <f>IF(Inddata!G65=0,"",Inddata!G65)</f>
        <v/>
      </c>
      <c r="H59" s="9" t="str">
        <f>IF(Inddata!H65="","",Inddata!H65)</f>
        <v/>
      </c>
      <c r="I59" s="6" t="str">
        <f>IF('Anvendte oplysninger'!I59="Nej","",IF('Anvendte oplysninger'!L59&lt;10,1.1-'Anvendte oplysninger'!L59*0.01,IF('Anvendte oplysninger'!L59&lt;120,POWER(1.003,'Anvendte oplysninger'!L59)/POWER(1.003,10),1.4)))</f>
        <v/>
      </c>
      <c r="J59" s="6" t="str">
        <f>IF('Anvendte oplysninger'!I59="Nej","",IF('Anvendte oplysninger'!M59&gt;9,1.41,IF('Anvendte oplysninger'!M59&lt;2,0.96+'Anvendte oplysninger'!M59*0.02,POWER(1.05,'Anvendte oplysninger'!M59)/POWER(1.05,2))))</f>
        <v/>
      </c>
      <c r="K59" s="6" t="str">
        <f>IF('Anvendte oplysninger'!I59="Nej","",IF('Anvendte oplysninger'!M59&gt;9,1.15,IF('Anvendte oplysninger'!M59&lt;2,0.98+'Anvendte oplysninger'!M59*0.01,POWER(1.02,'Anvendte oplysninger'!M59)/POWER(1.02,2))))</f>
        <v/>
      </c>
      <c r="L59" s="6" t="str">
        <f>IF('Anvendte oplysninger'!I59="Nej","",IF('Anvendte oplysninger'!N59="Delvis",0.9,IF('Anvendte oplysninger'!N59="Ja",0.75,1)))</f>
        <v/>
      </c>
      <c r="M59" s="6" t="str">
        <f>IF('Anvendte oplysninger'!I59="Nej","",IF('Anvendte oplysninger'!N59="Delvis",0.97,IF('Anvendte oplysninger'!N59="Ja",0.95,1)))</f>
        <v/>
      </c>
      <c r="N59" s="6" t="str">
        <f>IF('Anvendte oplysninger'!I59="Nej","",IF('Anvendte oplysninger'!O59&gt;4.25,1.06,IF('Anvendte oplysninger'!O59&lt;3.75,1.84-'Anvendte oplysninger'!O59*0.24,0.04+'Anvendte oplysninger'!O59*0.24)))</f>
        <v/>
      </c>
      <c r="O59" s="6" t="str">
        <f>IF('Anvendte oplysninger'!I59="Nej","",IF('Anvendte oplysninger'!P59&gt;1.99,0.81,IF('Anvendte oplysninger'!P59&lt;0.2,1.12,1.05-'Anvendte oplysninger'!P59*0.1)))</f>
        <v/>
      </c>
      <c r="P59" s="6" t="str">
        <f>IF('Anvendte oplysninger'!I59="Nej","",IF('Anvendte oplysninger'!Q59&gt;3,0.96,IF('Anvendte oplysninger'!Q59&lt;2,1.12-0.06*'Anvendte oplysninger'!Q59,1.08-0.04*'Anvendte oplysninger'!Q59)))</f>
        <v/>
      </c>
      <c r="Q59" s="6" t="str">
        <f>IF('Anvendte oplysninger'!I59="Nej","",IF('Anvendte oplysninger'!R59="Ja",0.91,1))</f>
        <v/>
      </c>
      <c r="R59" s="6" t="str">
        <f>IF('Anvendte oplysninger'!I59="Nej","",IF('Anvendte oplysninger'!R59="Ja",0.96,1))</f>
        <v/>
      </c>
      <c r="S59" s="6" t="str">
        <f>IF('Anvendte oplysninger'!I59="Nej","",IF('Anvendte oplysninger'!R59="Ja",0.82,1))</f>
        <v/>
      </c>
      <c r="T59" s="6" t="str">
        <f>IF('Anvendte oplysninger'!I59="Nej","",IF('Anvendte oplysninger'!R59="Ja",0.9,1))</f>
        <v/>
      </c>
      <c r="U59" s="6" t="str">
        <f>IF('Anvendte oplysninger'!I59="Nej","",IF('Anvendte oplysninger'!R59="Ja",0.93,1))</f>
        <v/>
      </c>
      <c r="V59" s="6" t="str">
        <f>IF('Anvendte oplysninger'!I59="Nej","",IF('Anvendte oplysninger'!S59="Ja",0.85,1))</f>
        <v/>
      </c>
      <c r="W59" s="6" t="str">
        <f>IF('Anvendte oplysninger'!I59="Nej","",IF('Anvendte oplysninger'!T59&gt;5,1.4,1+0.08*'Anvendte oplysninger'!T59))</f>
        <v/>
      </c>
      <c r="X59" s="6" t="str">
        <f>IF('Anvendte oplysninger'!I59="Nej","",IF('Anvendte oplysninger'!U59=80,1,POWER((80-0.0058*('Anvendte oplysninger'!U59-80)^2+0.2781*('Anvendte oplysninger'!U59-80)-0.2343)/80,1.6)))</f>
        <v/>
      </c>
      <c r="Y59" s="6" t="str">
        <f>IF('Anvendte oplysninger'!I59="Nej","",IF('Anvendte oplysninger'!U59=80,1,POWER((80-0.0058*('Anvendte oplysninger'!U59-80)^2+0.2781*('Anvendte oplysninger'!U59-80)-0.2343)/80,1.5)))</f>
        <v/>
      </c>
      <c r="Z59" s="6" t="str">
        <f>IF('Anvendte oplysninger'!I59="Nej","",IF('Anvendte oplysninger'!U59=80,1,POWER((80-0.0058*('Anvendte oplysninger'!U59-80)^2+0.2781*('Anvendte oplysninger'!U59-80)-0.2343)/80,4.6)))</f>
        <v/>
      </c>
      <c r="AA59" s="6" t="str">
        <f>IF('Anvendte oplysninger'!I59="Nej","",IF('Anvendte oplysninger'!U59=80,1,POWER((80-0.0058*('Anvendte oplysninger'!U59-80)^2+0.2781*('Anvendte oplysninger'!U59-80)-0.2343)/80,3.5)))</f>
        <v/>
      </c>
      <c r="AB59" s="6" t="str">
        <f>IF('Anvendte oplysninger'!I59="Nej","",IF('Anvendte oplysninger'!U59=80,1,POWER((80-0.0058*('Anvendte oplysninger'!U59-80)^2+0.2781*('Anvendte oplysninger'!U59-80)-0.2343)/80,1.4)))</f>
        <v/>
      </c>
      <c r="AC59" s="6"/>
      <c r="AD59" s="7" t="str">
        <f>IF('Anvendte oplysninger'!I59="Nej","",EXP(-10.0958)*POWER(H59,0.8138))</f>
        <v/>
      </c>
      <c r="AE59" s="7" t="str">
        <f>IF('Anvendte oplysninger'!I59="Nej","",EXP(-9.9896)*POWER(H59,0.8381))</f>
        <v/>
      </c>
      <c r="AF59" s="7" t="str">
        <f>IF('Anvendte oplysninger'!I59="Nej","",EXP(-12.5826)*POWER(H59,1.148))</f>
        <v/>
      </c>
      <c r="AG59" s="7" t="str">
        <f>IF('Anvendte oplysninger'!I59="Nej","",EXP(-11.3408)*POWER(H59,0.7373))</f>
        <v/>
      </c>
      <c r="AH59" s="7" t="str">
        <f>IF('Anvendte oplysninger'!I59="Nej","",EXP(-10.8985)*POWER(H59,0.841))</f>
        <v/>
      </c>
      <c r="AI59" s="7" t="str">
        <f>IF('Anvendte oplysninger'!I59="Nej","",EXP(-12.4273)*POWER(H59,1.0197))</f>
        <v/>
      </c>
      <c r="AJ59" s="9" t="str">
        <f>IF('Anvendte oplysninger'!I59="Nej","",SUM(AD59:AE59)*740934+AG59*29492829+AH59*4654307+AI59*608667)</f>
        <v/>
      </c>
    </row>
    <row r="60" spans="1:36" x14ac:dyDescent="0.3">
      <c r="A60" s="4" t="str">
        <f>IF(Inddata!A66="","",Inddata!A66)</f>
        <v/>
      </c>
      <c r="B60" s="4" t="str">
        <f>IF(Inddata!B66="","",Inddata!B66)</f>
        <v/>
      </c>
      <c r="C60" s="4" t="str">
        <f>IF(Inddata!C66="","",Inddata!C66)</f>
        <v/>
      </c>
      <c r="D60" s="4" t="str">
        <f>IF(Inddata!D66="","",Inddata!D66)</f>
        <v/>
      </c>
      <c r="E60" s="4" t="str">
        <f>IF(Inddata!E66="","",Inddata!E66)</f>
        <v/>
      </c>
      <c r="F60" s="4" t="str">
        <f>IF(Inddata!F66="","",Inddata!F66)</f>
        <v/>
      </c>
      <c r="G60" s="20" t="str">
        <f>IF(Inddata!G66=0,"",Inddata!G66)</f>
        <v/>
      </c>
      <c r="H60" s="9" t="str">
        <f>IF(Inddata!H66="","",Inddata!H66)</f>
        <v/>
      </c>
      <c r="I60" s="6" t="str">
        <f>IF('Anvendte oplysninger'!I60="Nej","",IF('Anvendte oplysninger'!L60&lt;10,1.1-'Anvendte oplysninger'!L60*0.01,IF('Anvendte oplysninger'!L60&lt;120,POWER(1.003,'Anvendte oplysninger'!L60)/POWER(1.003,10),1.4)))</f>
        <v/>
      </c>
      <c r="J60" s="6" t="str">
        <f>IF('Anvendte oplysninger'!I60="Nej","",IF('Anvendte oplysninger'!M60&gt;9,1.41,IF('Anvendte oplysninger'!M60&lt;2,0.96+'Anvendte oplysninger'!M60*0.02,POWER(1.05,'Anvendte oplysninger'!M60)/POWER(1.05,2))))</f>
        <v/>
      </c>
      <c r="K60" s="6" t="str">
        <f>IF('Anvendte oplysninger'!I60="Nej","",IF('Anvendte oplysninger'!M60&gt;9,1.15,IF('Anvendte oplysninger'!M60&lt;2,0.98+'Anvendte oplysninger'!M60*0.01,POWER(1.02,'Anvendte oplysninger'!M60)/POWER(1.02,2))))</f>
        <v/>
      </c>
      <c r="L60" s="6" t="str">
        <f>IF('Anvendte oplysninger'!I60="Nej","",IF('Anvendte oplysninger'!N60="Delvis",0.9,IF('Anvendte oplysninger'!N60="Ja",0.75,1)))</f>
        <v/>
      </c>
      <c r="M60" s="6" t="str">
        <f>IF('Anvendte oplysninger'!I60="Nej","",IF('Anvendte oplysninger'!N60="Delvis",0.97,IF('Anvendte oplysninger'!N60="Ja",0.95,1)))</f>
        <v/>
      </c>
      <c r="N60" s="6" t="str">
        <f>IF('Anvendte oplysninger'!I60="Nej","",IF('Anvendte oplysninger'!O60&gt;4.25,1.06,IF('Anvendte oplysninger'!O60&lt;3.75,1.84-'Anvendte oplysninger'!O60*0.24,0.04+'Anvendte oplysninger'!O60*0.24)))</f>
        <v/>
      </c>
      <c r="O60" s="6" t="str">
        <f>IF('Anvendte oplysninger'!I60="Nej","",IF('Anvendte oplysninger'!P60&gt;1.99,0.81,IF('Anvendte oplysninger'!P60&lt;0.2,1.12,1.05-'Anvendte oplysninger'!P60*0.1)))</f>
        <v/>
      </c>
      <c r="P60" s="6" t="str">
        <f>IF('Anvendte oplysninger'!I60="Nej","",IF('Anvendte oplysninger'!Q60&gt;3,0.96,IF('Anvendte oplysninger'!Q60&lt;2,1.12-0.06*'Anvendte oplysninger'!Q60,1.08-0.04*'Anvendte oplysninger'!Q60)))</f>
        <v/>
      </c>
      <c r="Q60" s="6" t="str">
        <f>IF('Anvendte oplysninger'!I60="Nej","",IF('Anvendte oplysninger'!R60="Ja",0.91,1))</f>
        <v/>
      </c>
      <c r="R60" s="6" t="str">
        <f>IF('Anvendte oplysninger'!I60="Nej","",IF('Anvendte oplysninger'!R60="Ja",0.96,1))</f>
        <v/>
      </c>
      <c r="S60" s="6" t="str">
        <f>IF('Anvendte oplysninger'!I60="Nej","",IF('Anvendte oplysninger'!R60="Ja",0.82,1))</f>
        <v/>
      </c>
      <c r="T60" s="6" t="str">
        <f>IF('Anvendte oplysninger'!I60="Nej","",IF('Anvendte oplysninger'!R60="Ja",0.9,1))</f>
        <v/>
      </c>
      <c r="U60" s="6" t="str">
        <f>IF('Anvendte oplysninger'!I60="Nej","",IF('Anvendte oplysninger'!R60="Ja",0.93,1))</f>
        <v/>
      </c>
      <c r="V60" s="6" t="str">
        <f>IF('Anvendte oplysninger'!I60="Nej","",IF('Anvendte oplysninger'!S60="Ja",0.85,1))</f>
        <v/>
      </c>
      <c r="W60" s="6" t="str">
        <f>IF('Anvendte oplysninger'!I60="Nej","",IF('Anvendte oplysninger'!T60&gt;5,1.4,1+0.08*'Anvendte oplysninger'!T60))</f>
        <v/>
      </c>
      <c r="X60" s="6" t="str">
        <f>IF('Anvendte oplysninger'!I60="Nej","",IF('Anvendte oplysninger'!U60=80,1,POWER((80-0.0058*('Anvendte oplysninger'!U60-80)^2+0.2781*('Anvendte oplysninger'!U60-80)-0.2343)/80,1.6)))</f>
        <v/>
      </c>
      <c r="Y60" s="6" t="str">
        <f>IF('Anvendte oplysninger'!I60="Nej","",IF('Anvendte oplysninger'!U60=80,1,POWER((80-0.0058*('Anvendte oplysninger'!U60-80)^2+0.2781*('Anvendte oplysninger'!U60-80)-0.2343)/80,1.5)))</f>
        <v/>
      </c>
      <c r="Z60" s="6" t="str">
        <f>IF('Anvendte oplysninger'!I60="Nej","",IF('Anvendte oplysninger'!U60=80,1,POWER((80-0.0058*('Anvendte oplysninger'!U60-80)^2+0.2781*('Anvendte oplysninger'!U60-80)-0.2343)/80,4.6)))</f>
        <v/>
      </c>
      <c r="AA60" s="6" t="str">
        <f>IF('Anvendte oplysninger'!I60="Nej","",IF('Anvendte oplysninger'!U60=80,1,POWER((80-0.0058*('Anvendte oplysninger'!U60-80)^2+0.2781*('Anvendte oplysninger'!U60-80)-0.2343)/80,3.5)))</f>
        <v/>
      </c>
      <c r="AB60" s="6" t="str">
        <f>IF('Anvendte oplysninger'!I60="Nej","",IF('Anvendte oplysninger'!U60=80,1,POWER((80-0.0058*('Anvendte oplysninger'!U60-80)^2+0.2781*('Anvendte oplysninger'!U60-80)-0.2343)/80,1.4)))</f>
        <v/>
      </c>
      <c r="AC60" s="6"/>
      <c r="AD60" s="7" t="str">
        <f>IF('Anvendte oplysninger'!I60="Nej","",EXP(-10.0958)*POWER(H60,0.8138))</f>
        <v/>
      </c>
      <c r="AE60" s="7" t="str">
        <f>IF('Anvendte oplysninger'!I60="Nej","",EXP(-9.9896)*POWER(H60,0.8381))</f>
        <v/>
      </c>
      <c r="AF60" s="7" t="str">
        <f>IF('Anvendte oplysninger'!I60="Nej","",EXP(-12.5826)*POWER(H60,1.148))</f>
        <v/>
      </c>
      <c r="AG60" s="7" t="str">
        <f>IF('Anvendte oplysninger'!I60="Nej","",EXP(-11.3408)*POWER(H60,0.7373))</f>
        <v/>
      </c>
      <c r="AH60" s="7" t="str">
        <f>IF('Anvendte oplysninger'!I60="Nej","",EXP(-10.8985)*POWER(H60,0.841))</f>
        <v/>
      </c>
      <c r="AI60" s="7" t="str">
        <f>IF('Anvendte oplysninger'!I60="Nej","",EXP(-12.4273)*POWER(H60,1.0197))</f>
        <v/>
      </c>
      <c r="AJ60" s="9" t="str">
        <f>IF('Anvendte oplysninger'!I60="Nej","",SUM(AD60:AE60)*740934+AG60*29492829+AH60*4654307+AI60*608667)</f>
        <v/>
      </c>
    </row>
    <row r="61" spans="1:36" x14ac:dyDescent="0.3">
      <c r="A61" s="4" t="str">
        <f>IF(Inddata!A67="","",Inddata!A67)</f>
        <v/>
      </c>
      <c r="B61" s="4" t="str">
        <f>IF(Inddata!B67="","",Inddata!B67)</f>
        <v/>
      </c>
      <c r="C61" s="4" t="str">
        <f>IF(Inddata!C67="","",Inddata!C67)</f>
        <v/>
      </c>
      <c r="D61" s="4" t="str">
        <f>IF(Inddata!D67="","",Inddata!D67)</f>
        <v/>
      </c>
      <c r="E61" s="4" t="str">
        <f>IF(Inddata!E67="","",Inddata!E67)</f>
        <v/>
      </c>
      <c r="F61" s="4" t="str">
        <f>IF(Inddata!F67="","",Inddata!F67)</f>
        <v/>
      </c>
      <c r="G61" s="20" t="str">
        <f>IF(Inddata!G67=0,"",Inddata!G67)</f>
        <v/>
      </c>
      <c r="H61" s="9" t="str">
        <f>IF(Inddata!H67="","",Inddata!H67)</f>
        <v/>
      </c>
      <c r="I61" s="6" t="str">
        <f>IF('Anvendte oplysninger'!I61="Nej","",IF('Anvendte oplysninger'!L61&lt;10,1.1-'Anvendte oplysninger'!L61*0.01,IF('Anvendte oplysninger'!L61&lt;120,POWER(1.003,'Anvendte oplysninger'!L61)/POWER(1.003,10),1.4)))</f>
        <v/>
      </c>
      <c r="J61" s="6" t="str">
        <f>IF('Anvendte oplysninger'!I61="Nej","",IF('Anvendte oplysninger'!M61&gt;9,1.41,IF('Anvendte oplysninger'!M61&lt;2,0.96+'Anvendte oplysninger'!M61*0.02,POWER(1.05,'Anvendte oplysninger'!M61)/POWER(1.05,2))))</f>
        <v/>
      </c>
      <c r="K61" s="6" t="str">
        <f>IF('Anvendte oplysninger'!I61="Nej","",IF('Anvendte oplysninger'!M61&gt;9,1.15,IF('Anvendte oplysninger'!M61&lt;2,0.98+'Anvendte oplysninger'!M61*0.01,POWER(1.02,'Anvendte oplysninger'!M61)/POWER(1.02,2))))</f>
        <v/>
      </c>
      <c r="L61" s="6" t="str">
        <f>IF('Anvendte oplysninger'!I61="Nej","",IF('Anvendte oplysninger'!N61="Delvis",0.9,IF('Anvendte oplysninger'!N61="Ja",0.75,1)))</f>
        <v/>
      </c>
      <c r="M61" s="6" t="str">
        <f>IF('Anvendte oplysninger'!I61="Nej","",IF('Anvendte oplysninger'!N61="Delvis",0.97,IF('Anvendte oplysninger'!N61="Ja",0.95,1)))</f>
        <v/>
      </c>
      <c r="N61" s="6" t="str">
        <f>IF('Anvendte oplysninger'!I61="Nej","",IF('Anvendte oplysninger'!O61&gt;4.25,1.06,IF('Anvendte oplysninger'!O61&lt;3.75,1.84-'Anvendte oplysninger'!O61*0.24,0.04+'Anvendte oplysninger'!O61*0.24)))</f>
        <v/>
      </c>
      <c r="O61" s="6" t="str">
        <f>IF('Anvendte oplysninger'!I61="Nej","",IF('Anvendte oplysninger'!P61&gt;1.99,0.81,IF('Anvendte oplysninger'!P61&lt;0.2,1.12,1.05-'Anvendte oplysninger'!P61*0.1)))</f>
        <v/>
      </c>
      <c r="P61" s="6" t="str">
        <f>IF('Anvendte oplysninger'!I61="Nej","",IF('Anvendte oplysninger'!Q61&gt;3,0.96,IF('Anvendte oplysninger'!Q61&lt;2,1.12-0.06*'Anvendte oplysninger'!Q61,1.08-0.04*'Anvendte oplysninger'!Q61)))</f>
        <v/>
      </c>
      <c r="Q61" s="6" t="str">
        <f>IF('Anvendte oplysninger'!I61="Nej","",IF('Anvendte oplysninger'!R61="Ja",0.91,1))</f>
        <v/>
      </c>
      <c r="R61" s="6" t="str">
        <f>IF('Anvendte oplysninger'!I61="Nej","",IF('Anvendte oplysninger'!R61="Ja",0.96,1))</f>
        <v/>
      </c>
      <c r="S61" s="6" t="str">
        <f>IF('Anvendte oplysninger'!I61="Nej","",IF('Anvendte oplysninger'!R61="Ja",0.82,1))</f>
        <v/>
      </c>
      <c r="T61" s="6" t="str">
        <f>IF('Anvendte oplysninger'!I61="Nej","",IF('Anvendte oplysninger'!R61="Ja",0.9,1))</f>
        <v/>
      </c>
      <c r="U61" s="6" t="str">
        <f>IF('Anvendte oplysninger'!I61="Nej","",IF('Anvendte oplysninger'!R61="Ja",0.93,1))</f>
        <v/>
      </c>
      <c r="V61" s="6" t="str">
        <f>IF('Anvendte oplysninger'!I61="Nej","",IF('Anvendte oplysninger'!S61="Ja",0.85,1))</f>
        <v/>
      </c>
      <c r="W61" s="6" t="str">
        <f>IF('Anvendte oplysninger'!I61="Nej","",IF('Anvendte oplysninger'!T61&gt;5,1.4,1+0.08*'Anvendte oplysninger'!T61))</f>
        <v/>
      </c>
      <c r="X61" s="6" t="str">
        <f>IF('Anvendte oplysninger'!I61="Nej","",IF('Anvendte oplysninger'!U61=80,1,POWER((80-0.0058*('Anvendte oplysninger'!U61-80)^2+0.2781*('Anvendte oplysninger'!U61-80)-0.2343)/80,1.6)))</f>
        <v/>
      </c>
      <c r="Y61" s="6" t="str">
        <f>IF('Anvendte oplysninger'!I61="Nej","",IF('Anvendte oplysninger'!U61=80,1,POWER((80-0.0058*('Anvendte oplysninger'!U61-80)^2+0.2781*('Anvendte oplysninger'!U61-80)-0.2343)/80,1.5)))</f>
        <v/>
      </c>
      <c r="Z61" s="6" t="str">
        <f>IF('Anvendte oplysninger'!I61="Nej","",IF('Anvendte oplysninger'!U61=80,1,POWER((80-0.0058*('Anvendte oplysninger'!U61-80)^2+0.2781*('Anvendte oplysninger'!U61-80)-0.2343)/80,4.6)))</f>
        <v/>
      </c>
      <c r="AA61" s="6" t="str">
        <f>IF('Anvendte oplysninger'!I61="Nej","",IF('Anvendte oplysninger'!U61=80,1,POWER((80-0.0058*('Anvendte oplysninger'!U61-80)^2+0.2781*('Anvendte oplysninger'!U61-80)-0.2343)/80,3.5)))</f>
        <v/>
      </c>
      <c r="AB61" s="6" t="str">
        <f>IF('Anvendte oplysninger'!I61="Nej","",IF('Anvendte oplysninger'!U61=80,1,POWER((80-0.0058*('Anvendte oplysninger'!U61-80)^2+0.2781*('Anvendte oplysninger'!U61-80)-0.2343)/80,1.4)))</f>
        <v/>
      </c>
      <c r="AC61" s="6"/>
      <c r="AD61" s="7" t="str">
        <f>IF('Anvendte oplysninger'!I61="Nej","",EXP(-10.0958)*POWER(H61,0.8138))</f>
        <v/>
      </c>
      <c r="AE61" s="7" t="str">
        <f>IF('Anvendte oplysninger'!I61="Nej","",EXP(-9.9896)*POWER(H61,0.8381))</f>
        <v/>
      </c>
      <c r="AF61" s="7" t="str">
        <f>IF('Anvendte oplysninger'!I61="Nej","",EXP(-12.5826)*POWER(H61,1.148))</f>
        <v/>
      </c>
      <c r="AG61" s="7" t="str">
        <f>IF('Anvendte oplysninger'!I61="Nej","",EXP(-11.3408)*POWER(H61,0.7373))</f>
        <v/>
      </c>
      <c r="AH61" s="7" t="str">
        <f>IF('Anvendte oplysninger'!I61="Nej","",EXP(-10.8985)*POWER(H61,0.841))</f>
        <v/>
      </c>
      <c r="AI61" s="7" t="str">
        <f>IF('Anvendte oplysninger'!I61="Nej","",EXP(-12.4273)*POWER(H61,1.0197))</f>
        <v/>
      </c>
      <c r="AJ61" s="9" t="str">
        <f>IF('Anvendte oplysninger'!I61="Nej","",SUM(AD61:AE61)*740934+AG61*29492829+AH61*4654307+AI61*608667)</f>
        <v/>
      </c>
    </row>
    <row r="62" spans="1:36" x14ac:dyDescent="0.3">
      <c r="A62" s="4" t="str">
        <f>IF(Inddata!A68="","",Inddata!A68)</f>
        <v/>
      </c>
      <c r="B62" s="4" t="str">
        <f>IF(Inddata!B68="","",Inddata!B68)</f>
        <v/>
      </c>
      <c r="C62" s="4" t="str">
        <f>IF(Inddata!C68="","",Inddata!C68)</f>
        <v/>
      </c>
      <c r="D62" s="4" t="str">
        <f>IF(Inddata!D68="","",Inddata!D68)</f>
        <v/>
      </c>
      <c r="E62" s="4" t="str">
        <f>IF(Inddata!E68="","",Inddata!E68)</f>
        <v/>
      </c>
      <c r="F62" s="4" t="str">
        <f>IF(Inddata!F68="","",Inddata!F68)</f>
        <v/>
      </c>
      <c r="G62" s="20" t="str">
        <f>IF(Inddata!G68=0,"",Inddata!G68)</f>
        <v/>
      </c>
      <c r="H62" s="9" t="str">
        <f>IF(Inddata!H68="","",Inddata!H68)</f>
        <v/>
      </c>
      <c r="I62" s="6" t="str">
        <f>IF('Anvendte oplysninger'!I62="Nej","",IF('Anvendte oplysninger'!L62&lt;10,1.1-'Anvendte oplysninger'!L62*0.01,IF('Anvendte oplysninger'!L62&lt;120,POWER(1.003,'Anvendte oplysninger'!L62)/POWER(1.003,10),1.4)))</f>
        <v/>
      </c>
      <c r="J62" s="6" t="str">
        <f>IF('Anvendte oplysninger'!I62="Nej","",IF('Anvendte oplysninger'!M62&gt;9,1.41,IF('Anvendte oplysninger'!M62&lt;2,0.96+'Anvendte oplysninger'!M62*0.02,POWER(1.05,'Anvendte oplysninger'!M62)/POWER(1.05,2))))</f>
        <v/>
      </c>
      <c r="K62" s="6" t="str">
        <f>IF('Anvendte oplysninger'!I62="Nej","",IF('Anvendte oplysninger'!M62&gt;9,1.15,IF('Anvendte oplysninger'!M62&lt;2,0.98+'Anvendte oplysninger'!M62*0.01,POWER(1.02,'Anvendte oplysninger'!M62)/POWER(1.02,2))))</f>
        <v/>
      </c>
      <c r="L62" s="6" t="str">
        <f>IF('Anvendte oplysninger'!I62="Nej","",IF('Anvendte oplysninger'!N62="Delvis",0.9,IF('Anvendte oplysninger'!N62="Ja",0.75,1)))</f>
        <v/>
      </c>
      <c r="M62" s="6" t="str">
        <f>IF('Anvendte oplysninger'!I62="Nej","",IF('Anvendte oplysninger'!N62="Delvis",0.97,IF('Anvendte oplysninger'!N62="Ja",0.95,1)))</f>
        <v/>
      </c>
      <c r="N62" s="6" t="str">
        <f>IF('Anvendte oplysninger'!I62="Nej","",IF('Anvendte oplysninger'!O62&gt;4.25,1.06,IF('Anvendte oplysninger'!O62&lt;3.75,1.84-'Anvendte oplysninger'!O62*0.24,0.04+'Anvendte oplysninger'!O62*0.24)))</f>
        <v/>
      </c>
      <c r="O62" s="6" t="str">
        <f>IF('Anvendte oplysninger'!I62="Nej","",IF('Anvendte oplysninger'!P62&gt;1.99,0.81,IF('Anvendte oplysninger'!P62&lt;0.2,1.12,1.05-'Anvendte oplysninger'!P62*0.1)))</f>
        <v/>
      </c>
      <c r="P62" s="6" t="str">
        <f>IF('Anvendte oplysninger'!I62="Nej","",IF('Anvendte oplysninger'!Q62&gt;3,0.96,IF('Anvendte oplysninger'!Q62&lt;2,1.12-0.06*'Anvendte oplysninger'!Q62,1.08-0.04*'Anvendte oplysninger'!Q62)))</f>
        <v/>
      </c>
      <c r="Q62" s="6" t="str">
        <f>IF('Anvendte oplysninger'!I62="Nej","",IF('Anvendte oplysninger'!R62="Ja",0.91,1))</f>
        <v/>
      </c>
      <c r="R62" s="6" t="str">
        <f>IF('Anvendte oplysninger'!I62="Nej","",IF('Anvendte oplysninger'!R62="Ja",0.96,1))</f>
        <v/>
      </c>
      <c r="S62" s="6" t="str">
        <f>IF('Anvendte oplysninger'!I62="Nej","",IF('Anvendte oplysninger'!R62="Ja",0.82,1))</f>
        <v/>
      </c>
      <c r="T62" s="6" t="str">
        <f>IF('Anvendte oplysninger'!I62="Nej","",IF('Anvendte oplysninger'!R62="Ja",0.9,1))</f>
        <v/>
      </c>
      <c r="U62" s="6" t="str">
        <f>IF('Anvendte oplysninger'!I62="Nej","",IF('Anvendte oplysninger'!R62="Ja",0.93,1))</f>
        <v/>
      </c>
      <c r="V62" s="6" t="str">
        <f>IF('Anvendte oplysninger'!I62="Nej","",IF('Anvendte oplysninger'!S62="Ja",0.85,1))</f>
        <v/>
      </c>
      <c r="W62" s="6" t="str">
        <f>IF('Anvendte oplysninger'!I62="Nej","",IF('Anvendte oplysninger'!T62&gt;5,1.4,1+0.08*'Anvendte oplysninger'!T62))</f>
        <v/>
      </c>
      <c r="X62" s="6" t="str">
        <f>IF('Anvendte oplysninger'!I62="Nej","",IF('Anvendte oplysninger'!U62=80,1,POWER((80-0.0058*('Anvendte oplysninger'!U62-80)^2+0.2781*('Anvendte oplysninger'!U62-80)-0.2343)/80,1.6)))</f>
        <v/>
      </c>
      <c r="Y62" s="6" t="str">
        <f>IF('Anvendte oplysninger'!I62="Nej","",IF('Anvendte oplysninger'!U62=80,1,POWER((80-0.0058*('Anvendte oplysninger'!U62-80)^2+0.2781*('Anvendte oplysninger'!U62-80)-0.2343)/80,1.5)))</f>
        <v/>
      </c>
      <c r="Z62" s="6" t="str">
        <f>IF('Anvendte oplysninger'!I62="Nej","",IF('Anvendte oplysninger'!U62=80,1,POWER((80-0.0058*('Anvendte oplysninger'!U62-80)^2+0.2781*('Anvendte oplysninger'!U62-80)-0.2343)/80,4.6)))</f>
        <v/>
      </c>
      <c r="AA62" s="6" t="str">
        <f>IF('Anvendte oplysninger'!I62="Nej","",IF('Anvendte oplysninger'!U62=80,1,POWER((80-0.0058*('Anvendte oplysninger'!U62-80)^2+0.2781*('Anvendte oplysninger'!U62-80)-0.2343)/80,3.5)))</f>
        <v/>
      </c>
      <c r="AB62" s="6" t="str">
        <f>IF('Anvendte oplysninger'!I62="Nej","",IF('Anvendte oplysninger'!U62=80,1,POWER((80-0.0058*('Anvendte oplysninger'!U62-80)^2+0.2781*('Anvendte oplysninger'!U62-80)-0.2343)/80,1.4)))</f>
        <v/>
      </c>
      <c r="AC62" s="6"/>
      <c r="AD62" s="7" t="str">
        <f>IF('Anvendte oplysninger'!I62="Nej","",EXP(-10.0958)*POWER(H62,0.8138))</f>
        <v/>
      </c>
      <c r="AE62" s="7" t="str">
        <f>IF('Anvendte oplysninger'!I62="Nej","",EXP(-9.9896)*POWER(H62,0.8381))</f>
        <v/>
      </c>
      <c r="AF62" s="7" t="str">
        <f>IF('Anvendte oplysninger'!I62="Nej","",EXP(-12.5826)*POWER(H62,1.148))</f>
        <v/>
      </c>
      <c r="AG62" s="7" t="str">
        <f>IF('Anvendte oplysninger'!I62="Nej","",EXP(-11.3408)*POWER(H62,0.7373))</f>
        <v/>
      </c>
      <c r="AH62" s="7" t="str">
        <f>IF('Anvendte oplysninger'!I62="Nej","",EXP(-10.8985)*POWER(H62,0.841))</f>
        <v/>
      </c>
      <c r="AI62" s="7" t="str">
        <f>IF('Anvendte oplysninger'!I62="Nej","",EXP(-12.4273)*POWER(H62,1.0197))</f>
        <v/>
      </c>
      <c r="AJ62" s="9" t="str">
        <f>IF('Anvendte oplysninger'!I62="Nej","",SUM(AD62:AE62)*740934+AG62*29492829+AH62*4654307+AI62*608667)</f>
        <v/>
      </c>
    </row>
    <row r="63" spans="1:36" x14ac:dyDescent="0.3">
      <c r="A63" s="4" t="str">
        <f>IF(Inddata!A69="","",Inddata!A69)</f>
        <v/>
      </c>
      <c r="B63" s="4" t="str">
        <f>IF(Inddata!B69="","",Inddata!B69)</f>
        <v/>
      </c>
      <c r="C63" s="4" t="str">
        <f>IF(Inddata!C69="","",Inddata!C69)</f>
        <v/>
      </c>
      <c r="D63" s="4" t="str">
        <f>IF(Inddata!D69="","",Inddata!D69)</f>
        <v/>
      </c>
      <c r="E63" s="4" t="str">
        <f>IF(Inddata!E69="","",Inddata!E69)</f>
        <v/>
      </c>
      <c r="F63" s="4" t="str">
        <f>IF(Inddata!F69="","",Inddata!F69)</f>
        <v/>
      </c>
      <c r="G63" s="20" t="str">
        <f>IF(Inddata!G69=0,"",Inddata!G69)</f>
        <v/>
      </c>
      <c r="H63" s="9" t="str">
        <f>IF(Inddata!H69="","",Inddata!H69)</f>
        <v/>
      </c>
      <c r="I63" s="6" t="str">
        <f>IF('Anvendte oplysninger'!I63="Nej","",IF('Anvendte oplysninger'!L63&lt;10,1.1-'Anvendte oplysninger'!L63*0.01,IF('Anvendte oplysninger'!L63&lt;120,POWER(1.003,'Anvendte oplysninger'!L63)/POWER(1.003,10),1.4)))</f>
        <v/>
      </c>
      <c r="J63" s="6" t="str">
        <f>IF('Anvendte oplysninger'!I63="Nej","",IF('Anvendte oplysninger'!M63&gt;9,1.41,IF('Anvendte oplysninger'!M63&lt;2,0.96+'Anvendte oplysninger'!M63*0.02,POWER(1.05,'Anvendte oplysninger'!M63)/POWER(1.05,2))))</f>
        <v/>
      </c>
      <c r="K63" s="6" t="str">
        <f>IF('Anvendte oplysninger'!I63="Nej","",IF('Anvendte oplysninger'!M63&gt;9,1.15,IF('Anvendte oplysninger'!M63&lt;2,0.98+'Anvendte oplysninger'!M63*0.01,POWER(1.02,'Anvendte oplysninger'!M63)/POWER(1.02,2))))</f>
        <v/>
      </c>
      <c r="L63" s="6" t="str">
        <f>IF('Anvendte oplysninger'!I63="Nej","",IF('Anvendte oplysninger'!N63="Delvis",0.9,IF('Anvendte oplysninger'!N63="Ja",0.75,1)))</f>
        <v/>
      </c>
      <c r="M63" s="6" t="str">
        <f>IF('Anvendte oplysninger'!I63="Nej","",IF('Anvendte oplysninger'!N63="Delvis",0.97,IF('Anvendte oplysninger'!N63="Ja",0.95,1)))</f>
        <v/>
      </c>
      <c r="N63" s="6" t="str">
        <f>IF('Anvendte oplysninger'!I63="Nej","",IF('Anvendte oplysninger'!O63&gt;4.25,1.06,IF('Anvendte oplysninger'!O63&lt;3.75,1.84-'Anvendte oplysninger'!O63*0.24,0.04+'Anvendte oplysninger'!O63*0.24)))</f>
        <v/>
      </c>
      <c r="O63" s="6" t="str">
        <f>IF('Anvendte oplysninger'!I63="Nej","",IF('Anvendte oplysninger'!P63&gt;1.99,0.81,IF('Anvendte oplysninger'!P63&lt;0.2,1.12,1.05-'Anvendte oplysninger'!P63*0.1)))</f>
        <v/>
      </c>
      <c r="P63" s="6" t="str">
        <f>IF('Anvendte oplysninger'!I63="Nej","",IF('Anvendte oplysninger'!Q63&gt;3,0.96,IF('Anvendte oplysninger'!Q63&lt;2,1.12-0.06*'Anvendte oplysninger'!Q63,1.08-0.04*'Anvendte oplysninger'!Q63)))</f>
        <v/>
      </c>
      <c r="Q63" s="6" t="str">
        <f>IF('Anvendte oplysninger'!I63="Nej","",IF('Anvendte oplysninger'!R63="Ja",0.91,1))</f>
        <v/>
      </c>
      <c r="R63" s="6" t="str">
        <f>IF('Anvendte oplysninger'!I63="Nej","",IF('Anvendte oplysninger'!R63="Ja",0.96,1))</f>
        <v/>
      </c>
      <c r="S63" s="6" t="str">
        <f>IF('Anvendte oplysninger'!I63="Nej","",IF('Anvendte oplysninger'!R63="Ja",0.82,1))</f>
        <v/>
      </c>
      <c r="T63" s="6" t="str">
        <f>IF('Anvendte oplysninger'!I63="Nej","",IF('Anvendte oplysninger'!R63="Ja",0.9,1))</f>
        <v/>
      </c>
      <c r="U63" s="6" t="str">
        <f>IF('Anvendte oplysninger'!I63="Nej","",IF('Anvendte oplysninger'!R63="Ja",0.93,1))</f>
        <v/>
      </c>
      <c r="V63" s="6" t="str">
        <f>IF('Anvendte oplysninger'!I63="Nej","",IF('Anvendte oplysninger'!S63="Ja",0.85,1))</f>
        <v/>
      </c>
      <c r="W63" s="6" t="str">
        <f>IF('Anvendte oplysninger'!I63="Nej","",IF('Anvendte oplysninger'!T63&gt;5,1.4,1+0.08*'Anvendte oplysninger'!T63))</f>
        <v/>
      </c>
      <c r="X63" s="6" t="str">
        <f>IF('Anvendte oplysninger'!I63="Nej","",IF('Anvendte oplysninger'!U63=80,1,POWER((80-0.0058*('Anvendte oplysninger'!U63-80)^2+0.2781*('Anvendte oplysninger'!U63-80)-0.2343)/80,1.6)))</f>
        <v/>
      </c>
      <c r="Y63" s="6" t="str">
        <f>IF('Anvendte oplysninger'!I63="Nej","",IF('Anvendte oplysninger'!U63=80,1,POWER((80-0.0058*('Anvendte oplysninger'!U63-80)^2+0.2781*('Anvendte oplysninger'!U63-80)-0.2343)/80,1.5)))</f>
        <v/>
      </c>
      <c r="Z63" s="6" t="str">
        <f>IF('Anvendte oplysninger'!I63="Nej","",IF('Anvendte oplysninger'!U63=80,1,POWER((80-0.0058*('Anvendte oplysninger'!U63-80)^2+0.2781*('Anvendte oplysninger'!U63-80)-0.2343)/80,4.6)))</f>
        <v/>
      </c>
      <c r="AA63" s="6" t="str">
        <f>IF('Anvendte oplysninger'!I63="Nej","",IF('Anvendte oplysninger'!U63=80,1,POWER((80-0.0058*('Anvendte oplysninger'!U63-80)^2+0.2781*('Anvendte oplysninger'!U63-80)-0.2343)/80,3.5)))</f>
        <v/>
      </c>
      <c r="AB63" s="6" t="str">
        <f>IF('Anvendte oplysninger'!I63="Nej","",IF('Anvendte oplysninger'!U63=80,1,POWER((80-0.0058*('Anvendte oplysninger'!U63-80)^2+0.2781*('Anvendte oplysninger'!U63-80)-0.2343)/80,1.4)))</f>
        <v/>
      </c>
      <c r="AC63" s="6"/>
      <c r="AD63" s="7" t="str">
        <f>IF('Anvendte oplysninger'!I63="Nej","",EXP(-10.0958)*POWER(H63,0.8138))</f>
        <v/>
      </c>
      <c r="AE63" s="7" t="str">
        <f>IF('Anvendte oplysninger'!I63="Nej","",EXP(-9.9896)*POWER(H63,0.8381))</f>
        <v/>
      </c>
      <c r="AF63" s="7" t="str">
        <f>IF('Anvendte oplysninger'!I63="Nej","",EXP(-12.5826)*POWER(H63,1.148))</f>
        <v/>
      </c>
      <c r="AG63" s="7" t="str">
        <f>IF('Anvendte oplysninger'!I63="Nej","",EXP(-11.3408)*POWER(H63,0.7373))</f>
        <v/>
      </c>
      <c r="AH63" s="7" t="str">
        <f>IF('Anvendte oplysninger'!I63="Nej","",EXP(-10.8985)*POWER(H63,0.841))</f>
        <v/>
      </c>
      <c r="AI63" s="7" t="str">
        <f>IF('Anvendte oplysninger'!I63="Nej","",EXP(-12.4273)*POWER(H63,1.0197))</f>
        <v/>
      </c>
      <c r="AJ63" s="9" t="str">
        <f>IF('Anvendte oplysninger'!I63="Nej","",SUM(AD63:AE63)*740934+AG63*29492829+AH63*4654307+AI63*608667)</f>
        <v/>
      </c>
    </row>
    <row r="64" spans="1:36" x14ac:dyDescent="0.3">
      <c r="A64" s="4" t="str">
        <f>IF(Inddata!A70="","",Inddata!A70)</f>
        <v/>
      </c>
      <c r="B64" s="4" t="str">
        <f>IF(Inddata!B70="","",Inddata!B70)</f>
        <v/>
      </c>
      <c r="C64" s="4" t="str">
        <f>IF(Inddata!C70="","",Inddata!C70)</f>
        <v/>
      </c>
      <c r="D64" s="4" t="str">
        <f>IF(Inddata!D70="","",Inddata!D70)</f>
        <v/>
      </c>
      <c r="E64" s="4" t="str">
        <f>IF(Inddata!E70="","",Inddata!E70)</f>
        <v/>
      </c>
      <c r="F64" s="4" t="str">
        <f>IF(Inddata!F70="","",Inddata!F70)</f>
        <v/>
      </c>
      <c r="G64" s="20" t="str">
        <f>IF(Inddata!G70=0,"",Inddata!G70)</f>
        <v/>
      </c>
      <c r="H64" s="9" t="str">
        <f>IF(Inddata!H70="","",Inddata!H70)</f>
        <v/>
      </c>
      <c r="I64" s="6" t="str">
        <f>IF('Anvendte oplysninger'!I64="Nej","",IF('Anvendte oplysninger'!L64&lt;10,1.1-'Anvendte oplysninger'!L64*0.01,IF('Anvendte oplysninger'!L64&lt;120,POWER(1.003,'Anvendte oplysninger'!L64)/POWER(1.003,10),1.4)))</f>
        <v/>
      </c>
      <c r="J64" s="6" t="str">
        <f>IF('Anvendte oplysninger'!I64="Nej","",IF('Anvendte oplysninger'!M64&gt;9,1.41,IF('Anvendte oplysninger'!M64&lt;2,0.96+'Anvendte oplysninger'!M64*0.02,POWER(1.05,'Anvendte oplysninger'!M64)/POWER(1.05,2))))</f>
        <v/>
      </c>
      <c r="K64" s="6" t="str">
        <f>IF('Anvendte oplysninger'!I64="Nej","",IF('Anvendte oplysninger'!M64&gt;9,1.15,IF('Anvendte oplysninger'!M64&lt;2,0.98+'Anvendte oplysninger'!M64*0.01,POWER(1.02,'Anvendte oplysninger'!M64)/POWER(1.02,2))))</f>
        <v/>
      </c>
      <c r="L64" s="6" t="str">
        <f>IF('Anvendte oplysninger'!I64="Nej","",IF('Anvendte oplysninger'!N64="Delvis",0.9,IF('Anvendte oplysninger'!N64="Ja",0.75,1)))</f>
        <v/>
      </c>
      <c r="M64" s="6" t="str">
        <f>IF('Anvendte oplysninger'!I64="Nej","",IF('Anvendte oplysninger'!N64="Delvis",0.97,IF('Anvendte oplysninger'!N64="Ja",0.95,1)))</f>
        <v/>
      </c>
      <c r="N64" s="6" t="str">
        <f>IF('Anvendte oplysninger'!I64="Nej","",IF('Anvendte oplysninger'!O64&gt;4.25,1.06,IF('Anvendte oplysninger'!O64&lt;3.75,1.84-'Anvendte oplysninger'!O64*0.24,0.04+'Anvendte oplysninger'!O64*0.24)))</f>
        <v/>
      </c>
      <c r="O64" s="6" t="str">
        <f>IF('Anvendte oplysninger'!I64="Nej","",IF('Anvendte oplysninger'!P64&gt;1.99,0.81,IF('Anvendte oplysninger'!P64&lt;0.2,1.12,1.05-'Anvendte oplysninger'!P64*0.1)))</f>
        <v/>
      </c>
      <c r="P64" s="6" t="str">
        <f>IF('Anvendte oplysninger'!I64="Nej","",IF('Anvendte oplysninger'!Q64&gt;3,0.96,IF('Anvendte oplysninger'!Q64&lt;2,1.12-0.06*'Anvendte oplysninger'!Q64,1.08-0.04*'Anvendte oplysninger'!Q64)))</f>
        <v/>
      </c>
      <c r="Q64" s="6" t="str">
        <f>IF('Anvendte oplysninger'!I64="Nej","",IF('Anvendte oplysninger'!R64="Ja",0.91,1))</f>
        <v/>
      </c>
      <c r="R64" s="6" t="str">
        <f>IF('Anvendte oplysninger'!I64="Nej","",IF('Anvendte oplysninger'!R64="Ja",0.96,1))</f>
        <v/>
      </c>
      <c r="S64" s="6" t="str">
        <f>IF('Anvendte oplysninger'!I64="Nej","",IF('Anvendte oplysninger'!R64="Ja",0.82,1))</f>
        <v/>
      </c>
      <c r="T64" s="6" t="str">
        <f>IF('Anvendte oplysninger'!I64="Nej","",IF('Anvendte oplysninger'!R64="Ja",0.9,1))</f>
        <v/>
      </c>
      <c r="U64" s="6" t="str">
        <f>IF('Anvendte oplysninger'!I64="Nej","",IF('Anvendte oplysninger'!R64="Ja",0.93,1))</f>
        <v/>
      </c>
      <c r="V64" s="6" t="str">
        <f>IF('Anvendte oplysninger'!I64="Nej","",IF('Anvendte oplysninger'!S64="Ja",0.85,1))</f>
        <v/>
      </c>
      <c r="W64" s="6" t="str">
        <f>IF('Anvendte oplysninger'!I64="Nej","",IF('Anvendte oplysninger'!T64&gt;5,1.4,1+0.08*'Anvendte oplysninger'!T64))</f>
        <v/>
      </c>
      <c r="X64" s="6" t="str">
        <f>IF('Anvendte oplysninger'!I64="Nej","",IF('Anvendte oplysninger'!U64=80,1,POWER((80-0.0058*('Anvendte oplysninger'!U64-80)^2+0.2781*('Anvendte oplysninger'!U64-80)-0.2343)/80,1.6)))</f>
        <v/>
      </c>
      <c r="Y64" s="6" t="str">
        <f>IF('Anvendte oplysninger'!I64="Nej","",IF('Anvendte oplysninger'!U64=80,1,POWER((80-0.0058*('Anvendte oplysninger'!U64-80)^2+0.2781*('Anvendte oplysninger'!U64-80)-0.2343)/80,1.5)))</f>
        <v/>
      </c>
      <c r="Z64" s="6" t="str">
        <f>IF('Anvendte oplysninger'!I64="Nej","",IF('Anvendte oplysninger'!U64=80,1,POWER((80-0.0058*('Anvendte oplysninger'!U64-80)^2+0.2781*('Anvendte oplysninger'!U64-80)-0.2343)/80,4.6)))</f>
        <v/>
      </c>
      <c r="AA64" s="6" t="str">
        <f>IF('Anvendte oplysninger'!I64="Nej","",IF('Anvendte oplysninger'!U64=80,1,POWER((80-0.0058*('Anvendte oplysninger'!U64-80)^2+0.2781*('Anvendte oplysninger'!U64-80)-0.2343)/80,3.5)))</f>
        <v/>
      </c>
      <c r="AB64" s="6" t="str">
        <f>IF('Anvendte oplysninger'!I64="Nej","",IF('Anvendte oplysninger'!U64=80,1,POWER((80-0.0058*('Anvendte oplysninger'!U64-80)^2+0.2781*('Anvendte oplysninger'!U64-80)-0.2343)/80,1.4)))</f>
        <v/>
      </c>
      <c r="AC64" s="6"/>
      <c r="AD64" s="7" t="str">
        <f>IF('Anvendte oplysninger'!I64="Nej","",EXP(-10.0958)*POWER(H64,0.8138))</f>
        <v/>
      </c>
      <c r="AE64" s="7" t="str">
        <f>IF('Anvendte oplysninger'!I64="Nej","",EXP(-9.9896)*POWER(H64,0.8381))</f>
        <v/>
      </c>
      <c r="AF64" s="7" t="str">
        <f>IF('Anvendte oplysninger'!I64="Nej","",EXP(-12.5826)*POWER(H64,1.148))</f>
        <v/>
      </c>
      <c r="AG64" s="7" t="str">
        <f>IF('Anvendte oplysninger'!I64="Nej","",EXP(-11.3408)*POWER(H64,0.7373))</f>
        <v/>
      </c>
      <c r="AH64" s="7" t="str">
        <f>IF('Anvendte oplysninger'!I64="Nej","",EXP(-10.8985)*POWER(H64,0.841))</f>
        <v/>
      </c>
      <c r="AI64" s="7" t="str">
        <f>IF('Anvendte oplysninger'!I64="Nej","",EXP(-12.4273)*POWER(H64,1.0197))</f>
        <v/>
      </c>
      <c r="AJ64" s="9" t="str">
        <f>IF('Anvendte oplysninger'!I64="Nej","",SUM(AD64:AE64)*740934+AG64*29492829+AH64*4654307+AI64*608667)</f>
        <v/>
      </c>
    </row>
    <row r="65" spans="1:36" x14ac:dyDescent="0.3">
      <c r="A65" s="4" t="str">
        <f>IF(Inddata!A71="","",Inddata!A71)</f>
        <v/>
      </c>
      <c r="B65" s="4" t="str">
        <f>IF(Inddata!B71="","",Inddata!B71)</f>
        <v/>
      </c>
      <c r="C65" s="4" t="str">
        <f>IF(Inddata!C71="","",Inddata!C71)</f>
        <v/>
      </c>
      <c r="D65" s="4" t="str">
        <f>IF(Inddata!D71="","",Inddata!D71)</f>
        <v/>
      </c>
      <c r="E65" s="4" t="str">
        <f>IF(Inddata!E71="","",Inddata!E71)</f>
        <v/>
      </c>
      <c r="F65" s="4" t="str">
        <f>IF(Inddata!F71="","",Inddata!F71)</f>
        <v/>
      </c>
      <c r="G65" s="20" t="str">
        <f>IF(Inddata!G71=0,"",Inddata!G71)</f>
        <v/>
      </c>
      <c r="H65" s="9" t="str">
        <f>IF(Inddata!H71="","",Inddata!H71)</f>
        <v/>
      </c>
      <c r="I65" s="6" t="str">
        <f>IF('Anvendte oplysninger'!I65="Nej","",IF('Anvendte oplysninger'!L65&lt;10,1.1-'Anvendte oplysninger'!L65*0.01,IF('Anvendte oplysninger'!L65&lt;120,POWER(1.003,'Anvendte oplysninger'!L65)/POWER(1.003,10),1.4)))</f>
        <v/>
      </c>
      <c r="J65" s="6" t="str">
        <f>IF('Anvendte oplysninger'!I65="Nej","",IF('Anvendte oplysninger'!M65&gt;9,1.41,IF('Anvendte oplysninger'!M65&lt;2,0.96+'Anvendte oplysninger'!M65*0.02,POWER(1.05,'Anvendte oplysninger'!M65)/POWER(1.05,2))))</f>
        <v/>
      </c>
      <c r="K65" s="6" t="str">
        <f>IF('Anvendte oplysninger'!I65="Nej","",IF('Anvendte oplysninger'!M65&gt;9,1.15,IF('Anvendte oplysninger'!M65&lt;2,0.98+'Anvendte oplysninger'!M65*0.01,POWER(1.02,'Anvendte oplysninger'!M65)/POWER(1.02,2))))</f>
        <v/>
      </c>
      <c r="L65" s="6" t="str">
        <f>IF('Anvendte oplysninger'!I65="Nej","",IF('Anvendte oplysninger'!N65="Delvis",0.9,IF('Anvendte oplysninger'!N65="Ja",0.75,1)))</f>
        <v/>
      </c>
      <c r="M65" s="6" t="str">
        <f>IF('Anvendte oplysninger'!I65="Nej","",IF('Anvendte oplysninger'!N65="Delvis",0.97,IF('Anvendte oplysninger'!N65="Ja",0.95,1)))</f>
        <v/>
      </c>
      <c r="N65" s="6" t="str">
        <f>IF('Anvendte oplysninger'!I65="Nej","",IF('Anvendte oplysninger'!O65&gt;4.25,1.06,IF('Anvendte oplysninger'!O65&lt;3.75,1.84-'Anvendte oplysninger'!O65*0.24,0.04+'Anvendte oplysninger'!O65*0.24)))</f>
        <v/>
      </c>
      <c r="O65" s="6" t="str">
        <f>IF('Anvendte oplysninger'!I65="Nej","",IF('Anvendte oplysninger'!P65&gt;1.99,0.81,IF('Anvendte oplysninger'!P65&lt;0.2,1.12,1.05-'Anvendte oplysninger'!P65*0.1)))</f>
        <v/>
      </c>
      <c r="P65" s="6" t="str">
        <f>IF('Anvendte oplysninger'!I65="Nej","",IF('Anvendte oplysninger'!Q65&gt;3,0.96,IF('Anvendte oplysninger'!Q65&lt;2,1.12-0.06*'Anvendte oplysninger'!Q65,1.08-0.04*'Anvendte oplysninger'!Q65)))</f>
        <v/>
      </c>
      <c r="Q65" s="6" t="str">
        <f>IF('Anvendte oplysninger'!I65="Nej","",IF('Anvendte oplysninger'!R65="Ja",0.91,1))</f>
        <v/>
      </c>
      <c r="R65" s="6" t="str">
        <f>IF('Anvendte oplysninger'!I65="Nej","",IF('Anvendte oplysninger'!R65="Ja",0.96,1))</f>
        <v/>
      </c>
      <c r="S65" s="6" t="str">
        <f>IF('Anvendte oplysninger'!I65="Nej","",IF('Anvendte oplysninger'!R65="Ja",0.82,1))</f>
        <v/>
      </c>
      <c r="T65" s="6" t="str">
        <f>IF('Anvendte oplysninger'!I65="Nej","",IF('Anvendte oplysninger'!R65="Ja",0.9,1))</f>
        <v/>
      </c>
      <c r="U65" s="6" t="str">
        <f>IF('Anvendte oplysninger'!I65="Nej","",IF('Anvendte oplysninger'!R65="Ja",0.93,1))</f>
        <v/>
      </c>
      <c r="V65" s="6" t="str">
        <f>IF('Anvendte oplysninger'!I65="Nej","",IF('Anvendte oplysninger'!S65="Ja",0.85,1))</f>
        <v/>
      </c>
      <c r="W65" s="6" t="str">
        <f>IF('Anvendte oplysninger'!I65="Nej","",IF('Anvendte oplysninger'!T65&gt;5,1.4,1+0.08*'Anvendte oplysninger'!T65))</f>
        <v/>
      </c>
      <c r="X65" s="6" t="str">
        <f>IF('Anvendte oplysninger'!I65="Nej","",IF('Anvendte oplysninger'!U65=80,1,POWER((80-0.0058*('Anvendte oplysninger'!U65-80)^2+0.2781*('Anvendte oplysninger'!U65-80)-0.2343)/80,1.6)))</f>
        <v/>
      </c>
      <c r="Y65" s="6" t="str">
        <f>IF('Anvendte oplysninger'!I65="Nej","",IF('Anvendte oplysninger'!U65=80,1,POWER((80-0.0058*('Anvendte oplysninger'!U65-80)^2+0.2781*('Anvendte oplysninger'!U65-80)-0.2343)/80,1.5)))</f>
        <v/>
      </c>
      <c r="Z65" s="6" t="str">
        <f>IF('Anvendte oplysninger'!I65="Nej","",IF('Anvendte oplysninger'!U65=80,1,POWER((80-0.0058*('Anvendte oplysninger'!U65-80)^2+0.2781*('Anvendte oplysninger'!U65-80)-0.2343)/80,4.6)))</f>
        <v/>
      </c>
      <c r="AA65" s="6" t="str">
        <f>IF('Anvendte oplysninger'!I65="Nej","",IF('Anvendte oplysninger'!U65=80,1,POWER((80-0.0058*('Anvendte oplysninger'!U65-80)^2+0.2781*('Anvendte oplysninger'!U65-80)-0.2343)/80,3.5)))</f>
        <v/>
      </c>
      <c r="AB65" s="6" t="str">
        <f>IF('Anvendte oplysninger'!I65="Nej","",IF('Anvendte oplysninger'!U65=80,1,POWER((80-0.0058*('Anvendte oplysninger'!U65-80)^2+0.2781*('Anvendte oplysninger'!U65-80)-0.2343)/80,1.4)))</f>
        <v/>
      </c>
      <c r="AC65" s="6"/>
      <c r="AD65" s="7" t="str">
        <f>IF('Anvendte oplysninger'!I65="Nej","",EXP(-10.0958)*POWER(H65,0.8138))</f>
        <v/>
      </c>
      <c r="AE65" s="7" t="str">
        <f>IF('Anvendte oplysninger'!I65="Nej","",EXP(-9.9896)*POWER(H65,0.8381))</f>
        <v/>
      </c>
      <c r="AF65" s="7" t="str">
        <f>IF('Anvendte oplysninger'!I65="Nej","",EXP(-12.5826)*POWER(H65,1.148))</f>
        <v/>
      </c>
      <c r="AG65" s="7" t="str">
        <f>IF('Anvendte oplysninger'!I65="Nej","",EXP(-11.3408)*POWER(H65,0.7373))</f>
        <v/>
      </c>
      <c r="AH65" s="7" t="str">
        <f>IF('Anvendte oplysninger'!I65="Nej","",EXP(-10.8985)*POWER(H65,0.841))</f>
        <v/>
      </c>
      <c r="AI65" s="7" t="str">
        <f>IF('Anvendte oplysninger'!I65="Nej","",EXP(-12.4273)*POWER(H65,1.0197))</f>
        <v/>
      </c>
      <c r="AJ65" s="9" t="str">
        <f>IF('Anvendte oplysninger'!I65="Nej","",SUM(AD65:AE65)*740934+AG65*29492829+AH65*4654307+AI65*608667)</f>
        <v/>
      </c>
    </row>
    <row r="66" spans="1:36" x14ac:dyDescent="0.3">
      <c r="A66" s="4" t="str">
        <f>IF(Inddata!A72="","",Inddata!A72)</f>
        <v/>
      </c>
      <c r="B66" s="4" t="str">
        <f>IF(Inddata!B72="","",Inddata!B72)</f>
        <v/>
      </c>
      <c r="C66" s="4" t="str">
        <f>IF(Inddata!C72="","",Inddata!C72)</f>
        <v/>
      </c>
      <c r="D66" s="4" t="str">
        <f>IF(Inddata!D72="","",Inddata!D72)</f>
        <v/>
      </c>
      <c r="E66" s="4" t="str">
        <f>IF(Inddata!E72="","",Inddata!E72)</f>
        <v/>
      </c>
      <c r="F66" s="4" t="str">
        <f>IF(Inddata!F72="","",Inddata!F72)</f>
        <v/>
      </c>
      <c r="G66" s="20" t="str">
        <f>IF(Inddata!G72=0,"",Inddata!G72)</f>
        <v/>
      </c>
      <c r="H66" s="9" t="str">
        <f>IF(Inddata!H72="","",Inddata!H72)</f>
        <v/>
      </c>
      <c r="I66" s="6" t="str">
        <f>IF('Anvendte oplysninger'!I66="Nej","",IF('Anvendte oplysninger'!L66&lt;10,1.1-'Anvendte oplysninger'!L66*0.01,IF('Anvendte oplysninger'!L66&lt;120,POWER(1.003,'Anvendte oplysninger'!L66)/POWER(1.003,10),1.4)))</f>
        <v/>
      </c>
      <c r="J66" s="6" t="str">
        <f>IF('Anvendte oplysninger'!I66="Nej","",IF('Anvendte oplysninger'!M66&gt;9,1.41,IF('Anvendte oplysninger'!M66&lt;2,0.96+'Anvendte oplysninger'!M66*0.02,POWER(1.05,'Anvendte oplysninger'!M66)/POWER(1.05,2))))</f>
        <v/>
      </c>
      <c r="K66" s="6" t="str">
        <f>IF('Anvendte oplysninger'!I66="Nej","",IF('Anvendte oplysninger'!M66&gt;9,1.15,IF('Anvendte oplysninger'!M66&lt;2,0.98+'Anvendte oplysninger'!M66*0.01,POWER(1.02,'Anvendte oplysninger'!M66)/POWER(1.02,2))))</f>
        <v/>
      </c>
      <c r="L66" s="6" t="str">
        <f>IF('Anvendte oplysninger'!I66="Nej","",IF('Anvendte oplysninger'!N66="Delvis",0.9,IF('Anvendte oplysninger'!N66="Ja",0.75,1)))</f>
        <v/>
      </c>
      <c r="M66" s="6" t="str">
        <f>IF('Anvendte oplysninger'!I66="Nej","",IF('Anvendte oplysninger'!N66="Delvis",0.97,IF('Anvendte oplysninger'!N66="Ja",0.95,1)))</f>
        <v/>
      </c>
      <c r="N66" s="6" t="str">
        <f>IF('Anvendte oplysninger'!I66="Nej","",IF('Anvendte oplysninger'!O66&gt;4.25,1.06,IF('Anvendte oplysninger'!O66&lt;3.75,1.84-'Anvendte oplysninger'!O66*0.24,0.04+'Anvendte oplysninger'!O66*0.24)))</f>
        <v/>
      </c>
      <c r="O66" s="6" t="str">
        <f>IF('Anvendte oplysninger'!I66="Nej","",IF('Anvendte oplysninger'!P66&gt;1.99,0.81,IF('Anvendte oplysninger'!P66&lt;0.2,1.12,1.05-'Anvendte oplysninger'!P66*0.1)))</f>
        <v/>
      </c>
      <c r="P66" s="6" t="str">
        <f>IF('Anvendte oplysninger'!I66="Nej","",IF('Anvendte oplysninger'!Q66&gt;3,0.96,IF('Anvendte oplysninger'!Q66&lt;2,1.12-0.06*'Anvendte oplysninger'!Q66,1.08-0.04*'Anvendte oplysninger'!Q66)))</f>
        <v/>
      </c>
      <c r="Q66" s="6" t="str">
        <f>IF('Anvendte oplysninger'!I66="Nej","",IF('Anvendte oplysninger'!R66="Ja",0.91,1))</f>
        <v/>
      </c>
      <c r="R66" s="6" t="str">
        <f>IF('Anvendte oplysninger'!I66="Nej","",IF('Anvendte oplysninger'!R66="Ja",0.96,1))</f>
        <v/>
      </c>
      <c r="S66" s="6" t="str">
        <f>IF('Anvendte oplysninger'!I66="Nej","",IF('Anvendte oplysninger'!R66="Ja",0.82,1))</f>
        <v/>
      </c>
      <c r="T66" s="6" t="str">
        <f>IF('Anvendte oplysninger'!I66="Nej","",IF('Anvendte oplysninger'!R66="Ja",0.9,1))</f>
        <v/>
      </c>
      <c r="U66" s="6" t="str">
        <f>IF('Anvendte oplysninger'!I66="Nej","",IF('Anvendte oplysninger'!R66="Ja",0.93,1))</f>
        <v/>
      </c>
      <c r="V66" s="6" t="str">
        <f>IF('Anvendte oplysninger'!I66="Nej","",IF('Anvendte oplysninger'!S66="Ja",0.85,1))</f>
        <v/>
      </c>
      <c r="W66" s="6" t="str">
        <f>IF('Anvendte oplysninger'!I66="Nej","",IF('Anvendte oplysninger'!T66&gt;5,1.4,1+0.08*'Anvendte oplysninger'!T66))</f>
        <v/>
      </c>
      <c r="X66" s="6" t="str">
        <f>IF('Anvendte oplysninger'!I66="Nej","",IF('Anvendte oplysninger'!U66=80,1,POWER((80-0.0058*('Anvendte oplysninger'!U66-80)^2+0.2781*('Anvendte oplysninger'!U66-80)-0.2343)/80,1.6)))</f>
        <v/>
      </c>
      <c r="Y66" s="6" t="str">
        <f>IF('Anvendte oplysninger'!I66="Nej","",IF('Anvendte oplysninger'!U66=80,1,POWER((80-0.0058*('Anvendte oplysninger'!U66-80)^2+0.2781*('Anvendte oplysninger'!U66-80)-0.2343)/80,1.5)))</f>
        <v/>
      </c>
      <c r="Z66" s="6" t="str">
        <f>IF('Anvendte oplysninger'!I66="Nej","",IF('Anvendte oplysninger'!U66=80,1,POWER((80-0.0058*('Anvendte oplysninger'!U66-80)^2+0.2781*('Anvendte oplysninger'!U66-80)-0.2343)/80,4.6)))</f>
        <v/>
      </c>
      <c r="AA66" s="6" t="str">
        <f>IF('Anvendte oplysninger'!I66="Nej","",IF('Anvendte oplysninger'!U66=80,1,POWER((80-0.0058*('Anvendte oplysninger'!U66-80)^2+0.2781*('Anvendte oplysninger'!U66-80)-0.2343)/80,3.5)))</f>
        <v/>
      </c>
      <c r="AB66" s="6" t="str">
        <f>IF('Anvendte oplysninger'!I66="Nej","",IF('Anvendte oplysninger'!U66=80,1,POWER((80-0.0058*('Anvendte oplysninger'!U66-80)^2+0.2781*('Anvendte oplysninger'!U66-80)-0.2343)/80,1.4)))</f>
        <v/>
      </c>
      <c r="AC66" s="6"/>
      <c r="AD66" s="7" t="str">
        <f>IF('Anvendte oplysninger'!I66="Nej","",EXP(-10.0958)*POWER(H66,0.8138))</f>
        <v/>
      </c>
      <c r="AE66" s="7" t="str">
        <f>IF('Anvendte oplysninger'!I66="Nej","",EXP(-9.9896)*POWER(H66,0.8381))</f>
        <v/>
      </c>
      <c r="AF66" s="7" t="str">
        <f>IF('Anvendte oplysninger'!I66="Nej","",EXP(-12.5826)*POWER(H66,1.148))</f>
        <v/>
      </c>
      <c r="AG66" s="7" t="str">
        <f>IF('Anvendte oplysninger'!I66="Nej","",EXP(-11.3408)*POWER(H66,0.7373))</f>
        <v/>
      </c>
      <c r="AH66" s="7" t="str">
        <f>IF('Anvendte oplysninger'!I66="Nej","",EXP(-10.8985)*POWER(H66,0.841))</f>
        <v/>
      </c>
      <c r="AI66" s="7" t="str">
        <f>IF('Anvendte oplysninger'!I66="Nej","",EXP(-12.4273)*POWER(H66,1.0197))</f>
        <v/>
      </c>
      <c r="AJ66" s="9" t="str">
        <f>IF('Anvendte oplysninger'!I66="Nej","",SUM(AD66:AE66)*740934+AG66*29492829+AH66*4654307+AI66*608667)</f>
        <v/>
      </c>
    </row>
    <row r="67" spans="1:36" x14ac:dyDescent="0.3">
      <c r="A67" s="4" t="str">
        <f>IF(Inddata!A73="","",Inddata!A73)</f>
        <v/>
      </c>
      <c r="B67" s="4" t="str">
        <f>IF(Inddata!B73="","",Inddata!B73)</f>
        <v/>
      </c>
      <c r="C67" s="4" t="str">
        <f>IF(Inddata!C73="","",Inddata!C73)</f>
        <v/>
      </c>
      <c r="D67" s="4" t="str">
        <f>IF(Inddata!D73="","",Inddata!D73)</f>
        <v/>
      </c>
      <c r="E67" s="4" t="str">
        <f>IF(Inddata!E73="","",Inddata!E73)</f>
        <v/>
      </c>
      <c r="F67" s="4" t="str">
        <f>IF(Inddata!F73="","",Inddata!F73)</f>
        <v/>
      </c>
      <c r="G67" s="20" t="str">
        <f>IF(Inddata!G73=0,"",Inddata!G73)</f>
        <v/>
      </c>
      <c r="H67" s="9" t="str">
        <f>IF(Inddata!H73="","",Inddata!H73)</f>
        <v/>
      </c>
      <c r="I67" s="6" t="str">
        <f>IF('Anvendte oplysninger'!I67="Nej","",IF('Anvendte oplysninger'!L67&lt;10,1.1-'Anvendte oplysninger'!L67*0.01,IF('Anvendte oplysninger'!L67&lt;120,POWER(1.003,'Anvendte oplysninger'!L67)/POWER(1.003,10),1.4)))</f>
        <v/>
      </c>
      <c r="J67" s="6" t="str">
        <f>IF('Anvendte oplysninger'!I67="Nej","",IF('Anvendte oplysninger'!M67&gt;9,1.41,IF('Anvendte oplysninger'!M67&lt;2,0.96+'Anvendte oplysninger'!M67*0.02,POWER(1.05,'Anvendte oplysninger'!M67)/POWER(1.05,2))))</f>
        <v/>
      </c>
      <c r="K67" s="6" t="str">
        <f>IF('Anvendte oplysninger'!I67="Nej","",IF('Anvendte oplysninger'!M67&gt;9,1.15,IF('Anvendte oplysninger'!M67&lt;2,0.98+'Anvendte oplysninger'!M67*0.01,POWER(1.02,'Anvendte oplysninger'!M67)/POWER(1.02,2))))</f>
        <v/>
      </c>
      <c r="L67" s="6" t="str">
        <f>IF('Anvendte oplysninger'!I67="Nej","",IF('Anvendte oplysninger'!N67="Delvis",0.9,IF('Anvendte oplysninger'!N67="Ja",0.75,1)))</f>
        <v/>
      </c>
      <c r="M67" s="6" t="str">
        <f>IF('Anvendte oplysninger'!I67="Nej","",IF('Anvendte oplysninger'!N67="Delvis",0.97,IF('Anvendte oplysninger'!N67="Ja",0.95,1)))</f>
        <v/>
      </c>
      <c r="N67" s="6" t="str">
        <f>IF('Anvendte oplysninger'!I67="Nej","",IF('Anvendte oplysninger'!O67&gt;4.25,1.06,IF('Anvendte oplysninger'!O67&lt;3.75,1.84-'Anvendte oplysninger'!O67*0.24,0.04+'Anvendte oplysninger'!O67*0.24)))</f>
        <v/>
      </c>
      <c r="O67" s="6" t="str">
        <f>IF('Anvendte oplysninger'!I67="Nej","",IF('Anvendte oplysninger'!P67&gt;1.99,0.81,IF('Anvendte oplysninger'!P67&lt;0.2,1.12,1.05-'Anvendte oplysninger'!P67*0.1)))</f>
        <v/>
      </c>
      <c r="P67" s="6" t="str">
        <f>IF('Anvendte oplysninger'!I67="Nej","",IF('Anvendte oplysninger'!Q67&gt;3,0.96,IF('Anvendte oplysninger'!Q67&lt;2,1.12-0.06*'Anvendte oplysninger'!Q67,1.08-0.04*'Anvendte oplysninger'!Q67)))</f>
        <v/>
      </c>
      <c r="Q67" s="6" t="str">
        <f>IF('Anvendte oplysninger'!I67="Nej","",IF('Anvendte oplysninger'!R67="Ja",0.91,1))</f>
        <v/>
      </c>
      <c r="R67" s="6" t="str">
        <f>IF('Anvendte oplysninger'!I67="Nej","",IF('Anvendte oplysninger'!R67="Ja",0.96,1))</f>
        <v/>
      </c>
      <c r="S67" s="6" t="str">
        <f>IF('Anvendte oplysninger'!I67="Nej","",IF('Anvendte oplysninger'!R67="Ja",0.82,1))</f>
        <v/>
      </c>
      <c r="T67" s="6" t="str">
        <f>IF('Anvendte oplysninger'!I67="Nej","",IF('Anvendte oplysninger'!R67="Ja",0.9,1))</f>
        <v/>
      </c>
      <c r="U67" s="6" t="str">
        <f>IF('Anvendte oplysninger'!I67="Nej","",IF('Anvendte oplysninger'!R67="Ja",0.93,1))</f>
        <v/>
      </c>
      <c r="V67" s="6" t="str">
        <f>IF('Anvendte oplysninger'!I67="Nej","",IF('Anvendte oplysninger'!S67="Ja",0.85,1))</f>
        <v/>
      </c>
      <c r="W67" s="6" t="str">
        <f>IF('Anvendte oplysninger'!I67="Nej","",IF('Anvendte oplysninger'!T67&gt;5,1.4,1+0.08*'Anvendte oplysninger'!T67))</f>
        <v/>
      </c>
      <c r="X67" s="6" t="str">
        <f>IF('Anvendte oplysninger'!I67="Nej","",IF('Anvendte oplysninger'!U67=80,1,POWER((80-0.0058*('Anvendte oplysninger'!U67-80)^2+0.2781*('Anvendte oplysninger'!U67-80)-0.2343)/80,1.6)))</f>
        <v/>
      </c>
      <c r="Y67" s="6" t="str">
        <f>IF('Anvendte oplysninger'!I67="Nej","",IF('Anvendte oplysninger'!U67=80,1,POWER((80-0.0058*('Anvendte oplysninger'!U67-80)^2+0.2781*('Anvendte oplysninger'!U67-80)-0.2343)/80,1.5)))</f>
        <v/>
      </c>
      <c r="Z67" s="6" t="str">
        <f>IF('Anvendte oplysninger'!I67="Nej","",IF('Anvendte oplysninger'!U67=80,1,POWER((80-0.0058*('Anvendte oplysninger'!U67-80)^2+0.2781*('Anvendte oplysninger'!U67-80)-0.2343)/80,4.6)))</f>
        <v/>
      </c>
      <c r="AA67" s="6" t="str">
        <f>IF('Anvendte oplysninger'!I67="Nej","",IF('Anvendte oplysninger'!U67=80,1,POWER((80-0.0058*('Anvendte oplysninger'!U67-80)^2+0.2781*('Anvendte oplysninger'!U67-80)-0.2343)/80,3.5)))</f>
        <v/>
      </c>
      <c r="AB67" s="6" t="str">
        <f>IF('Anvendte oplysninger'!I67="Nej","",IF('Anvendte oplysninger'!U67=80,1,POWER((80-0.0058*('Anvendte oplysninger'!U67-80)^2+0.2781*('Anvendte oplysninger'!U67-80)-0.2343)/80,1.4)))</f>
        <v/>
      </c>
      <c r="AC67" s="6"/>
      <c r="AD67" s="7" t="str">
        <f>IF('Anvendte oplysninger'!I67="Nej","",EXP(-10.0958)*POWER(H67,0.8138))</f>
        <v/>
      </c>
      <c r="AE67" s="7" t="str">
        <f>IF('Anvendte oplysninger'!I67="Nej","",EXP(-9.9896)*POWER(H67,0.8381))</f>
        <v/>
      </c>
      <c r="AF67" s="7" t="str">
        <f>IF('Anvendte oplysninger'!I67="Nej","",EXP(-12.5826)*POWER(H67,1.148))</f>
        <v/>
      </c>
      <c r="AG67" s="7" t="str">
        <f>IF('Anvendte oplysninger'!I67="Nej","",EXP(-11.3408)*POWER(H67,0.7373))</f>
        <v/>
      </c>
      <c r="AH67" s="7" t="str">
        <f>IF('Anvendte oplysninger'!I67="Nej","",EXP(-10.8985)*POWER(H67,0.841))</f>
        <v/>
      </c>
      <c r="AI67" s="7" t="str">
        <f>IF('Anvendte oplysninger'!I67="Nej","",EXP(-12.4273)*POWER(H67,1.0197))</f>
        <v/>
      </c>
      <c r="AJ67" s="9" t="str">
        <f>IF('Anvendte oplysninger'!I67="Nej","",SUM(AD67:AE67)*740934+AG67*29492829+AH67*4654307+AI67*608667)</f>
        <v/>
      </c>
    </row>
    <row r="68" spans="1:36" x14ac:dyDescent="0.3">
      <c r="A68" s="4" t="str">
        <f>IF(Inddata!A74="","",Inddata!A74)</f>
        <v/>
      </c>
      <c r="B68" s="4" t="str">
        <f>IF(Inddata!B74="","",Inddata!B74)</f>
        <v/>
      </c>
      <c r="C68" s="4" t="str">
        <f>IF(Inddata!C74="","",Inddata!C74)</f>
        <v/>
      </c>
      <c r="D68" s="4" t="str">
        <f>IF(Inddata!D74="","",Inddata!D74)</f>
        <v/>
      </c>
      <c r="E68" s="4" t="str">
        <f>IF(Inddata!E74="","",Inddata!E74)</f>
        <v/>
      </c>
      <c r="F68" s="4" t="str">
        <f>IF(Inddata!F74="","",Inddata!F74)</f>
        <v/>
      </c>
      <c r="G68" s="20" t="str">
        <f>IF(Inddata!G74=0,"",Inddata!G74)</f>
        <v/>
      </c>
      <c r="H68" s="9" t="str">
        <f>IF(Inddata!H74="","",Inddata!H74)</f>
        <v/>
      </c>
      <c r="I68" s="6" t="str">
        <f>IF('Anvendte oplysninger'!I68="Nej","",IF('Anvendte oplysninger'!L68&lt;10,1.1-'Anvendte oplysninger'!L68*0.01,IF('Anvendte oplysninger'!L68&lt;120,POWER(1.003,'Anvendte oplysninger'!L68)/POWER(1.003,10),1.4)))</f>
        <v/>
      </c>
      <c r="J68" s="6" t="str">
        <f>IF('Anvendte oplysninger'!I68="Nej","",IF('Anvendte oplysninger'!M68&gt;9,1.41,IF('Anvendte oplysninger'!M68&lt;2,0.96+'Anvendte oplysninger'!M68*0.02,POWER(1.05,'Anvendte oplysninger'!M68)/POWER(1.05,2))))</f>
        <v/>
      </c>
      <c r="K68" s="6" t="str">
        <f>IF('Anvendte oplysninger'!I68="Nej","",IF('Anvendte oplysninger'!M68&gt;9,1.15,IF('Anvendte oplysninger'!M68&lt;2,0.98+'Anvendte oplysninger'!M68*0.01,POWER(1.02,'Anvendte oplysninger'!M68)/POWER(1.02,2))))</f>
        <v/>
      </c>
      <c r="L68" s="6" t="str">
        <f>IF('Anvendte oplysninger'!I68="Nej","",IF('Anvendte oplysninger'!N68="Delvis",0.9,IF('Anvendte oplysninger'!N68="Ja",0.75,1)))</f>
        <v/>
      </c>
      <c r="M68" s="6" t="str">
        <f>IF('Anvendte oplysninger'!I68="Nej","",IF('Anvendte oplysninger'!N68="Delvis",0.97,IF('Anvendte oplysninger'!N68="Ja",0.95,1)))</f>
        <v/>
      </c>
      <c r="N68" s="6" t="str">
        <f>IF('Anvendte oplysninger'!I68="Nej","",IF('Anvendte oplysninger'!O68&gt;4.25,1.06,IF('Anvendte oplysninger'!O68&lt;3.75,1.84-'Anvendte oplysninger'!O68*0.24,0.04+'Anvendte oplysninger'!O68*0.24)))</f>
        <v/>
      </c>
      <c r="O68" s="6" t="str">
        <f>IF('Anvendte oplysninger'!I68="Nej","",IF('Anvendte oplysninger'!P68&gt;1.99,0.81,IF('Anvendte oplysninger'!P68&lt;0.2,1.12,1.05-'Anvendte oplysninger'!P68*0.1)))</f>
        <v/>
      </c>
      <c r="P68" s="6" t="str">
        <f>IF('Anvendte oplysninger'!I68="Nej","",IF('Anvendte oplysninger'!Q68&gt;3,0.96,IF('Anvendte oplysninger'!Q68&lt;2,1.12-0.06*'Anvendte oplysninger'!Q68,1.08-0.04*'Anvendte oplysninger'!Q68)))</f>
        <v/>
      </c>
      <c r="Q68" s="6" t="str">
        <f>IF('Anvendte oplysninger'!I68="Nej","",IF('Anvendte oplysninger'!R68="Ja",0.91,1))</f>
        <v/>
      </c>
      <c r="R68" s="6" t="str">
        <f>IF('Anvendte oplysninger'!I68="Nej","",IF('Anvendte oplysninger'!R68="Ja",0.96,1))</f>
        <v/>
      </c>
      <c r="S68" s="6" t="str">
        <f>IF('Anvendte oplysninger'!I68="Nej","",IF('Anvendte oplysninger'!R68="Ja",0.82,1))</f>
        <v/>
      </c>
      <c r="T68" s="6" t="str">
        <f>IF('Anvendte oplysninger'!I68="Nej","",IF('Anvendte oplysninger'!R68="Ja",0.9,1))</f>
        <v/>
      </c>
      <c r="U68" s="6" t="str">
        <f>IF('Anvendte oplysninger'!I68="Nej","",IF('Anvendte oplysninger'!R68="Ja",0.93,1))</f>
        <v/>
      </c>
      <c r="V68" s="6" t="str">
        <f>IF('Anvendte oplysninger'!I68="Nej","",IF('Anvendte oplysninger'!S68="Ja",0.85,1))</f>
        <v/>
      </c>
      <c r="W68" s="6" t="str">
        <f>IF('Anvendte oplysninger'!I68="Nej","",IF('Anvendte oplysninger'!T68&gt;5,1.4,1+0.08*'Anvendte oplysninger'!T68))</f>
        <v/>
      </c>
      <c r="X68" s="6" t="str">
        <f>IF('Anvendte oplysninger'!I68="Nej","",IF('Anvendte oplysninger'!U68=80,1,POWER((80-0.0058*('Anvendte oplysninger'!U68-80)^2+0.2781*('Anvendte oplysninger'!U68-80)-0.2343)/80,1.6)))</f>
        <v/>
      </c>
      <c r="Y68" s="6" t="str">
        <f>IF('Anvendte oplysninger'!I68="Nej","",IF('Anvendte oplysninger'!U68=80,1,POWER((80-0.0058*('Anvendte oplysninger'!U68-80)^2+0.2781*('Anvendte oplysninger'!U68-80)-0.2343)/80,1.5)))</f>
        <v/>
      </c>
      <c r="Z68" s="6" t="str">
        <f>IF('Anvendte oplysninger'!I68="Nej","",IF('Anvendte oplysninger'!U68=80,1,POWER((80-0.0058*('Anvendte oplysninger'!U68-80)^2+0.2781*('Anvendte oplysninger'!U68-80)-0.2343)/80,4.6)))</f>
        <v/>
      </c>
      <c r="AA68" s="6" t="str">
        <f>IF('Anvendte oplysninger'!I68="Nej","",IF('Anvendte oplysninger'!U68=80,1,POWER((80-0.0058*('Anvendte oplysninger'!U68-80)^2+0.2781*('Anvendte oplysninger'!U68-80)-0.2343)/80,3.5)))</f>
        <v/>
      </c>
      <c r="AB68" s="6" t="str">
        <f>IF('Anvendte oplysninger'!I68="Nej","",IF('Anvendte oplysninger'!U68=80,1,POWER((80-0.0058*('Anvendte oplysninger'!U68-80)^2+0.2781*('Anvendte oplysninger'!U68-80)-0.2343)/80,1.4)))</f>
        <v/>
      </c>
      <c r="AC68" s="6"/>
      <c r="AD68" s="7" t="str">
        <f>IF('Anvendte oplysninger'!I68="Nej","",EXP(-10.0958)*POWER(H68,0.8138))</f>
        <v/>
      </c>
      <c r="AE68" s="7" t="str">
        <f>IF('Anvendte oplysninger'!I68="Nej","",EXP(-9.9896)*POWER(H68,0.8381))</f>
        <v/>
      </c>
      <c r="AF68" s="7" t="str">
        <f>IF('Anvendte oplysninger'!I68="Nej","",EXP(-12.5826)*POWER(H68,1.148))</f>
        <v/>
      </c>
      <c r="AG68" s="7" t="str">
        <f>IF('Anvendte oplysninger'!I68="Nej","",EXP(-11.3408)*POWER(H68,0.7373))</f>
        <v/>
      </c>
      <c r="AH68" s="7" t="str">
        <f>IF('Anvendte oplysninger'!I68="Nej","",EXP(-10.8985)*POWER(H68,0.841))</f>
        <v/>
      </c>
      <c r="AI68" s="7" t="str">
        <f>IF('Anvendte oplysninger'!I68="Nej","",EXP(-12.4273)*POWER(H68,1.0197))</f>
        <v/>
      </c>
      <c r="AJ68" s="9" t="str">
        <f>IF('Anvendte oplysninger'!I68="Nej","",SUM(AD68:AE68)*740934+AG68*29492829+AH68*4654307+AI68*608667)</f>
        <v/>
      </c>
    </row>
    <row r="69" spans="1:36" x14ac:dyDescent="0.3">
      <c r="A69" s="4" t="str">
        <f>IF(Inddata!A75="","",Inddata!A75)</f>
        <v/>
      </c>
      <c r="B69" s="4" t="str">
        <f>IF(Inddata!B75="","",Inddata!B75)</f>
        <v/>
      </c>
      <c r="C69" s="4" t="str">
        <f>IF(Inddata!C75="","",Inddata!C75)</f>
        <v/>
      </c>
      <c r="D69" s="4" t="str">
        <f>IF(Inddata!D75="","",Inddata!D75)</f>
        <v/>
      </c>
      <c r="E69" s="4" t="str">
        <f>IF(Inddata!E75="","",Inddata!E75)</f>
        <v/>
      </c>
      <c r="F69" s="4" t="str">
        <f>IF(Inddata!F75="","",Inddata!F75)</f>
        <v/>
      </c>
      <c r="G69" s="20" t="str">
        <f>IF(Inddata!G75=0,"",Inddata!G75)</f>
        <v/>
      </c>
      <c r="H69" s="9" t="str">
        <f>IF(Inddata!H75="","",Inddata!H75)</f>
        <v/>
      </c>
      <c r="I69" s="6" t="str">
        <f>IF('Anvendte oplysninger'!I69="Nej","",IF('Anvendte oplysninger'!L69&lt;10,1.1-'Anvendte oplysninger'!L69*0.01,IF('Anvendte oplysninger'!L69&lt;120,POWER(1.003,'Anvendte oplysninger'!L69)/POWER(1.003,10),1.4)))</f>
        <v/>
      </c>
      <c r="J69" s="6" t="str">
        <f>IF('Anvendte oplysninger'!I69="Nej","",IF('Anvendte oplysninger'!M69&gt;9,1.41,IF('Anvendte oplysninger'!M69&lt;2,0.96+'Anvendte oplysninger'!M69*0.02,POWER(1.05,'Anvendte oplysninger'!M69)/POWER(1.05,2))))</f>
        <v/>
      </c>
      <c r="K69" s="6" t="str">
        <f>IF('Anvendte oplysninger'!I69="Nej","",IF('Anvendte oplysninger'!M69&gt;9,1.15,IF('Anvendte oplysninger'!M69&lt;2,0.98+'Anvendte oplysninger'!M69*0.01,POWER(1.02,'Anvendte oplysninger'!M69)/POWER(1.02,2))))</f>
        <v/>
      </c>
      <c r="L69" s="6" t="str">
        <f>IF('Anvendte oplysninger'!I69="Nej","",IF('Anvendte oplysninger'!N69="Delvis",0.9,IF('Anvendte oplysninger'!N69="Ja",0.75,1)))</f>
        <v/>
      </c>
      <c r="M69" s="6" t="str">
        <f>IF('Anvendte oplysninger'!I69="Nej","",IF('Anvendte oplysninger'!N69="Delvis",0.97,IF('Anvendte oplysninger'!N69="Ja",0.95,1)))</f>
        <v/>
      </c>
      <c r="N69" s="6" t="str">
        <f>IF('Anvendte oplysninger'!I69="Nej","",IF('Anvendte oplysninger'!O69&gt;4.25,1.06,IF('Anvendte oplysninger'!O69&lt;3.75,1.84-'Anvendte oplysninger'!O69*0.24,0.04+'Anvendte oplysninger'!O69*0.24)))</f>
        <v/>
      </c>
      <c r="O69" s="6" t="str">
        <f>IF('Anvendte oplysninger'!I69="Nej","",IF('Anvendte oplysninger'!P69&gt;1.99,0.81,IF('Anvendte oplysninger'!P69&lt;0.2,1.12,1.05-'Anvendte oplysninger'!P69*0.1)))</f>
        <v/>
      </c>
      <c r="P69" s="6" t="str">
        <f>IF('Anvendte oplysninger'!I69="Nej","",IF('Anvendte oplysninger'!Q69&gt;3,0.96,IF('Anvendte oplysninger'!Q69&lt;2,1.12-0.06*'Anvendte oplysninger'!Q69,1.08-0.04*'Anvendte oplysninger'!Q69)))</f>
        <v/>
      </c>
      <c r="Q69" s="6" t="str">
        <f>IF('Anvendte oplysninger'!I69="Nej","",IF('Anvendte oplysninger'!R69="Ja",0.91,1))</f>
        <v/>
      </c>
      <c r="R69" s="6" t="str">
        <f>IF('Anvendte oplysninger'!I69="Nej","",IF('Anvendte oplysninger'!R69="Ja",0.96,1))</f>
        <v/>
      </c>
      <c r="S69" s="6" t="str">
        <f>IF('Anvendte oplysninger'!I69="Nej","",IF('Anvendte oplysninger'!R69="Ja",0.82,1))</f>
        <v/>
      </c>
      <c r="T69" s="6" t="str">
        <f>IF('Anvendte oplysninger'!I69="Nej","",IF('Anvendte oplysninger'!R69="Ja",0.9,1))</f>
        <v/>
      </c>
      <c r="U69" s="6" t="str">
        <f>IF('Anvendte oplysninger'!I69="Nej","",IF('Anvendte oplysninger'!R69="Ja",0.93,1))</f>
        <v/>
      </c>
      <c r="V69" s="6" t="str">
        <f>IF('Anvendte oplysninger'!I69="Nej","",IF('Anvendte oplysninger'!S69="Ja",0.85,1))</f>
        <v/>
      </c>
      <c r="W69" s="6" t="str">
        <f>IF('Anvendte oplysninger'!I69="Nej","",IF('Anvendte oplysninger'!T69&gt;5,1.4,1+0.08*'Anvendte oplysninger'!T69))</f>
        <v/>
      </c>
      <c r="X69" s="6" t="str">
        <f>IF('Anvendte oplysninger'!I69="Nej","",IF('Anvendte oplysninger'!U69=80,1,POWER((80-0.0058*('Anvendte oplysninger'!U69-80)^2+0.2781*('Anvendte oplysninger'!U69-80)-0.2343)/80,1.6)))</f>
        <v/>
      </c>
      <c r="Y69" s="6" t="str">
        <f>IF('Anvendte oplysninger'!I69="Nej","",IF('Anvendte oplysninger'!U69=80,1,POWER((80-0.0058*('Anvendte oplysninger'!U69-80)^2+0.2781*('Anvendte oplysninger'!U69-80)-0.2343)/80,1.5)))</f>
        <v/>
      </c>
      <c r="Z69" s="6" t="str">
        <f>IF('Anvendte oplysninger'!I69="Nej","",IF('Anvendte oplysninger'!U69=80,1,POWER((80-0.0058*('Anvendte oplysninger'!U69-80)^2+0.2781*('Anvendte oplysninger'!U69-80)-0.2343)/80,4.6)))</f>
        <v/>
      </c>
      <c r="AA69" s="6" t="str">
        <f>IF('Anvendte oplysninger'!I69="Nej","",IF('Anvendte oplysninger'!U69=80,1,POWER((80-0.0058*('Anvendte oplysninger'!U69-80)^2+0.2781*('Anvendte oplysninger'!U69-80)-0.2343)/80,3.5)))</f>
        <v/>
      </c>
      <c r="AB69" s="6" t="str">
        <f>IF('Anvendte oplysninger'!I69="Nej","",IF('Anvendte oplysninger'!U69=80,1,POWER((80-0.0058*('Anvendte oplysninger'!U69-80)^2+0.2781*('Anvendte oplysninger'!U69-80)-0.2343)/80,1.4)))</f>
        <v/>
      </c>
      <c r="AC69" s="6"/>
      <c r="AD69" s="7" t="str">
        <f>IF('Anvendte oplysninger'!I69="Nej","",EXP(-10.0958)*POWER(H69,0.8138))</f>
        <v/>
      </c>
      <c r="AE69" s="7" t="str">
        <f>IF('Anvendte oplysninger'!I69="Nej","",EXP(-9.9896)*POWER(H69,0.8381))</f>
        <v/>
      </c>
      <c r="AF69" s="7" t="str">
        <f>IF('Anvendte oplysninger'!I69="Nej","",EXP(-12.5826)*POWER(H69,1.148))</f>
        <v/>
      </c>
      <c r="AG69" s="7" t="str">
        <f>IF('Anvendte oplysninger'!I69="Nej","",EXP(-11.3408)*POWER(H69,0.7373))</f>
        <v/>
      </c>
      <c r="AH69" s="7" t="str">
        <f>IF('Anvendte oplysninger'!I69="Nej","",EXP(-10.8985)*POWER(H69,0.841))</f>
        <v/>
      </c>
      <c r="AI69" s="7" t="str">
        <f>IF('Anvendte oplysninger'!I69="Nej","",EXP(-12.4273)*POWER(H69,1.0197))</f>
        <v/>
      </c>
      <c r="AJ69" s="9" t="str">
        <f>IF('Anvendte oplysninger'!I69="Nej","",SUM(AD69:AE69)*740934+AG69*29492829+AH69*4654307+AI69*608667)</f>
        <v/>
      </c>
    </row>
    <row r="70" spans="1:36" x14ac:dyDescent="0.3">
      <c r="A70" s="4" t="str">
        <f>IF(Inddata!A76="","",Inddata!A76)</f>
        <v/>
      </c>
      <c r="B70" s="4" t="str">
        <f>IF(Inddata!B76="","",Inddata!B76)</f>
        <v/>
      </c>
      <c r="C70" s="4" t="str">
        <f>IF(Inddata!C76="","",Inddata!C76)</f>
        <v/>
      </c>
      <c r="D70" s="4" t="str">
        <f>IF(Inddata!D76="","",Inddata!D76)</f>
        <v/>
      </c>
      <c r="E70" s="4" t="str">
        <f>IF(Inddata!E76="","",Inddata!E76)</f>
        <v/>
      </c>
      <c r="F70" s="4" t="str">
        <f>IF(Inddata!F76="","",Inddata!F76)</f>
        <v/>
      </c>
      <c r="G70" s="20" t="str">
        <f>IF(Inddata!G76=0,"",Inddata!G76)</f>
        <v/>
      </c>
      <c r="H70" s="9" t="str">
        <f>IF(Inddata!H76="","",Inddata!H76)</f>
        <v/>
      </c>
      <c r="I70" s="6" t="str">
        <f>IF('Anvendte oplysninger'!I70="Nej","",IF('Anvendte oplysninger'!L70&lt;10,1.1-'Anvendte oplysninger'!L70*0.01,IF('Anvendte oplysninger'!L70&lt;120,POWER(1.003,'Anvendte oplysninger'!L70)/POWER(1.003,10),1.4)))</f>
        <v/>
      </c>
      <c r="J70" s="6" t="str">
        <f>IF('Anvendte oplysninger'!I70="Nej","",IF('Anvendte oplysninger'!M70&gt;9,1.41,IF('Anvendte oplysninger'!M70&lt;2,0.96+'Anvendte oplysninger'!M70*0.02,POWER(1.05,'Anvendte oplysninger'!M70)/POWER(1.05,2))))</f>
        <v/>
      </c>
      <c r="K70" s="6" t="str">
        <f>IF('Anvendte oplysninger'!I70="Nej","",IF('Anvendte oplysninger'!M70&gt;9,1.15,IF('Anvendte oplysninger'!M70&lt;2,0.98+'Anvendte oplysninger'!M70*0.01,POWER(1.02,'Anvendte oplysninger'!M70)/POWER(1.02,2))))</f>
        <v/>
      </c>
      <c r="L70" s="6" t="str">
        <f>IF('Anvendte oplysninger'!I70="Nej","",IF('Anvendte oplysninger'!N70="Delvis",0.9,IF('Anvendte oplysninger'!N70="Ja",0.75,1)))</f>
        <v/>
      </c>
      <c r="M70" s="6" t="str">
        <f>IF('Anvendte oplysninger'!I70="Nej","",IF('Anvendte oplysninger'!N70="Delvis",0.97,IF('Anvendte oplysninger'!N70="Ja",0.95,1)))</f>
        <v/>
      </c>
      <c r="N70" s="6" t="str">
        <f>IF('Anvendte oplysninger'!I70="Nej","",IF('Anvendte oplysninger'!O70&gt;4.25,1.06,IF('Anvendte oplysninger'!O70&lt;3.75,1.84-'Anvendte oplysninger'!O70*0.24,0.04+'Anvendte oplysninger'!O70*0.24)))</f>
        <v/>
      </c>
      <c r="O70" s="6" t="str">
        <f>IF('Anvendte oplysninger'!I70="Nej","",IF('Anvendte oplysninger'!P70&gt;1.99,0.81,IF('Anvendte oplysninger'!P70&lt;0.2,1.12,1.05-'Anvendte oplysninger'!P70*0.1)))</f>
        <v/>
      </c>
      <c r="P70" s="6" t="str">
        <f>IF('Anvendte oplysninger'!I70="Nej","",IF('Anvendte oplysninger'!Q70&gt;3,0.96,IF('Anvendte oplysninger'!Q70&lt;2,1.12-0.06*'Anvendte oplysninger'!Q70,1.08-0.04*'Anvendte oplysninger'!Q70)))</f>
        <v/>
      </c>
      <c r="Q70" s="6" t="str">
        <f>IF('Anvendte oplysninger'!I70="Nej","",IF('Anvendte oplysninger'!R70="Ja",0.91,1))</f>
        <v/>
      </c>
      <c r="R70" s="6" t="str">
        <f>IF('Anvendte oplysninger'!I70="Nej","",IF('Anvendte oplysninger'!R70="Ja",0.96,1))</f>
        <v/>
      </c>
      <c r="S70" s="6" t="str">
        <f>IF('Anvendte oplysninger'!I70="Nej","",IF('Anvendte oplysninger'!R70="Ja",0.82,1))</f>
        <v/>
      </c>
      <c r="T70" s="6" t="str">
        <f>IF('Anvendte oplysninger'!I70="Nej","",IF('Anvendte oplysninger'!R70="Ja",0.9,1))</f>
        <v/>
      </c>
      <c r="U70" s="6" t="str">
        <f>IF('Anvendte oplysninger'!I70="Nej","",IF('Anvendte oplysninger'!R70="Ja",0.93,1))</f>
        <v/>
      </c>
      <c r="V70" s="6" t="str">
        <f>IF('Anvendte oplysninger'!I70="Nej","",IF('Anvendte oplysninger'!S70="Ja",0.85,1))</f>
        <v/>
      </c>
      <c r="W70" s="6" t="str">
        <f>IF('Anvendte oplysninger'!I70="Nej","",IF('Anvendte oplysninger'!T70&gt;5,1.4,1+0.08*'Anvendte oplysninger'!T70))</f>
        <v/>
      </c>
      <c r="X70" s="6" t="str">
        <f>IF('Anvendte oplysninger'!I70="Nej","",IF('Anvendte oplysninger'!U70=80,1,POWER((80-0.0058*('Anvendte oplysninger'!U70-80)^2+0.2781*('Anvendte oplysninger'!U70-80)-0.2343)/80,1.6)))</f>
        <v/>
      </c>
      <c r="Y70" s="6" t="str">
        <f>IF('Anvendte oplysninger'!I70="Nej","",IF('Anvendte oplysninger'!U70=80,1,POWER((80-0.0058*('Anvendte oplysninger'!U70-80)^2+0.2781*('Anvendte oplysninger'!U70-80)-0.2343)/80,1.5)))</f>
        <v/>
      </c>
      <c r="Z70" s="6" t="str">
        <f>IF('Anvendte oplysninger'!I70="Nej","",IF('Anvendte oplysninger'!U70=80,1,POWER((80-0.0058*('Anvendte oplysninger'!U70-80)^2+0.2781*('Anvendte oplysninger'!U70-80)-0.2343)/80,4.6)))</f>
        <v/>
      </c>
      <c r="AA70" s="6" t="str">
        <f>IF('Anvendte oplysninger'!I70="Nej","",IF('Anvendte oplysninger'!U70=80,1,POWER((80-0.0058*('Anvendte oplysninger'!U70-80)^2+0.2781*('Anvendte oplysninger'!U70-80)-0.2343)/80,3.5)))</f>
        <v/>
      </c>
      <c r="AB70" s="6" t="str">
        <f>IF('Anvendte oplysninger'!I70="Nej","",IF('Anvendte oplysninger'!U70=80,1,POWER((80-0.0058*('Anvendte oplysninger'!U70-80)^2+0.2781*('Anvendte oplysninger'!U70-80)-0.2343)/80,1.4)))</f>
        <v/>
      </c>
      <c r="AC70" s="6"/>
      <c r="AD70" s="7" t="str">
        <f>IF('Anvendte oplysninger'!I70="Nej","",EXP(-10.0958)*POWER(H70,0.8138))</f>
        <v/>
      </c>
      <c r="AE70" s="7" t="str">
        <f>IF('Anvendte oplysninger'!I70="Nej","",EXP(-9.9896)*POWER(H70,0.8381))</f>
        <v/>
      </c>
      <c r="AF70" s="7" t="str">
        <f>IF('Anvendte oplysninger'!I70="Nej","",EXP(-12.5826)*POWER(H70,1.148))</f>
        <v/>
      </c>
      <c r="AG70" s="7" t="str">
        <f>IF('Anvendte oplysninger'!I70="Nej","",EXP(-11.3408)*POWER(H70,0.7373))</f>
        <v/>
      </c>
      <c r="AH70" s="7" t="str">
        <f>IF('Anvendte oplysninger'!I70="Nej","",EXP(-10.8985)*POWER(H70,0.841))</f>
        <v/>
      </c>
      <c r="AI70" s="7" t="str">
        <f>IF('Anvendte oplysninger'!I70="Nej","",EXP(-12.4273)*POWER(H70,1.0197))</f>
        <v/>
      </c>
      <c r="AJ70" s="9" t="str">
        <f>IF('Anvendte oplysninger'!I70="Nej","",SUM(AD70:AE70)*740934+AG70*29492829+AH70*4654307+AI70*608667)</f>
        <v/>
      </c>
    </row>
    <row r="71" spans="1:36" x14ac:dyDescent="0.3">
      <c r="A71" s="4" t="str">
        <f>IF(Inddata!A77="","",Inddata!A77)</f>
        <v/>
      </c>
      <c r="B71" s="4" t="str">
        <f>IF(Inddata!B77="","",Inddata!B77)</f>
        <v/>
      </c>
      <c r="C71" s="4" t="str">
        <f>IF(Inddata!C77="","",Inddata!C77)</f>
        <v/>
      </c>
      <c r="D71" s="4" t="str">
        <f>IF(Inddata!D77="","",Inddata!D77)</f>
        <v/>
      </c>
      <c r="E71" s="4" t="str">
        <f>IF(Inddata!E77="","",Inddata!E77)</f>
        <v/>
      </c>
      <c r="F71" s="4" t="str">
        <f>IF(Inddata!F77="","",Inddata!F77)</f>
        <v/>
      </c>
      <c r="G71" s="20" t="str">
        <f>IF(Inddata!G77=0,"",Inddata!G77)</f>
        <v/>
      </c>
      <c r="H71" s="9" t="str">
        <f>IF(Inddata!H77="","",Inddata!H77)</f>
        <v/>
      </c>
      <c r="I71" s="6" t="str">
        <f>IF('Anvendte oplysninger'!I71="Nej","",IF('Anvendte oplysninger'!L71&lt;10,1.1-'Anvendte oplysninger'!L71*0.01,IF('Anvendte oplysninger'!L71&lt;120,POWER(1.003,'Anvendte oplysninger'!L71)/POWER(1.003,10),1.4)))</f>
        <v/>
      </c>
      <c r="J71" s="6" t="str">
        <f>IF('Anvendte oplysninger'!I71="Nej","",IF('Anvendte oplysninger'!M71&gt;9,1.41,IF('Anvendte oplysninger'!M71&lt;2,0.96+'Anvendte oplysninger'!M71*0.02,POWER(1.05,'Anvendte oplysninger'!M71)/POWER(1.05,2))))</f>
        <v/>
      </c>
      <c r="K71" s="6" t="str">
        <f>IF('Anvendte oplysninger'!I71="Nej","",IF('Anvendte oplysninger'!M71&gt;9,1.15,IF('Anvendte oplysninger'!M71&lt;2,0.98+'Anvendte oplysninger'!M71*0.01,POWER(1.02,'Anvendte oplysninger'!M71)/POWER(1.02,2))))</f>
        <v/>
      </c>
      <c r="L71" s="6" t="str">
        <f>IF('Anvendte oplysninger'!I71="Nej","",IF('Anvendte oplysninger'!N71="Delvis",0.9,IF('Anvendte oplysninger'!N71="Ja",0.75,1)))</f>
        <v/>
      </c>
      <c r="M71" s="6" t="str">
        <f>IF('Anvendte oplysninger'!I71="Nej","",IF('Anvendte oplysninger'!N71="Delvis",0.97,IF('Anvendte oplysninger'!N71="Ja",0.95,1)))</f>
        <v/>
      </c>
      <c r="N71" s="6" t="str">
        <f>IF('Anvendte oplysninger'!I71="Nej","",IF('Anvendte oplysninger'!O71&gt;4.25,1.06,IF('Anvendte oplysninger'!O71&lt;3.75,1.84-'Anvendte oplysninger'!O71*0.24,0.04+'Anvendte oplysninger'!O71*0.24)))</f>
        <v/>
      </c>
      <c r="O71" s="6" t="str">
        <f>IF('Anvendte oplysninger'!I71="Nej","",IF('Anvendte oplysninger'!P71&gt;1.99,0.81,IF('Anvendte oplysninger'!P71&lt;0.2,1.12,1.05-'Anvendte oplysninger'!P71*0.1)))</f>
        <v/>
      </c>
      <c r="P71" s="6" t="str">
        <f>IF('Anvendte oplysninger'!I71="Nej","",IF('Anvendte oplysninger'!Q71&gt;3,0.96,IF('Anvendte oplysninger'!Q71&lt;2,1.12-0.06*'Anvendte oplysninger'!Q71,1.08-0.04*'Anvendte oplysninger'!Q71)))</f>
        <v/>
      </c>
      <c r="Q71" s="6" t="str">
        <f>IF('Anvendte oplysninger'!I71="Nej","",IF('Anvendte oplysninger'!R71="Ja",0.91,1))</f>
        <v/>
      </c>
      <c r="R71" s="6" t="str">
        <f>IF('Anvendte oplysninger'!I71="Nej","",IF('Anvendte oplysninger'!R71="Ja",0.96,1))</f>
        <v/>
      </c>
      <c r="S71" s="6" t="str">
        <f>IF('Anvendte oplysninger'!I71="Nej","",IF('Anvendte oplysninger'!R71="Ja",0.82,1))</f>
        <v/>
      </c>
      <c r="T71" s="6" t="str">
        <f>IF('Anvendte oplysninger'!I71="Nej","",IF('Anvendte oplysninger'!R71="Ja",0.9,1))</f>
        <v/>
      </c>
      <c r="U71" s="6" t="str">
        <f>IF('Anvendte oplysninger'!I71="Nej","",IF('Anvendte oplysninger'!R71="Ja",0.93,1))</f>
        <v/>
      </c>
      <c r="V71" s="6" t="str">
        <f>IF('Anvendte oplysninger'!I71="Nej","",IF('Anvendte oplysninger'!S71="Ja",0.85,1))</f>
        <v/>
      </c>
      <c r="W71" s="6" t="str">
        <f>IF('Anvendte oplysninger'!I71="Nej","",IF('Anvendte oplysninger'!T71&gt;5,1.4,1+0.08*'Anvendte oplysninger'!T71))</f>
        <v/>
      </c>
      <c r="X71" s="6" t="str">
        <f>IF('Anvendte oplysninger'!I71="Nej","",IF('Anvendte oplysninger'!U71=80,1,POWER((80-0.0058*('Anvendte oplysninger'!U71-80)^2+0.2781*('Anvendte oplysninger'!U71-80)-0.2343)/80,1.6)))</f>
        <v/>
      </c>
      <c r="Y71" s="6" t="str">
        <f>IF('Anvendte oplysninger'!I71="Nej","",IF('Anvendte oplysninger'!U71=80,1,POWER((80-0.0058*('Anvendte oplysninger'!U71-80)^2+0.2781*('Anvendte oplysninger'!U71-80)-0.2343)/80,1.5)))</f>
        <v/>
      </c>
      <c r="Z71" s="6" t="str">
        <f>IF('Anvendte oplysninger'!I71="Nej","",IF('Anvendte oplysninger'!U71=80,1,POWER((80-0.0058*('Anvendte oplysninger'!U71-80)^2+0.2781*('Anvendte oplysninger'!U71-80)-0.2343)/80,4.6)))</f>
        <v/>
      </c>
      <c r="AA71" s="6" t="str">
        <f>IF('Anvendte oplysninger'!I71="Nej","",IF('Anvendte oplysninger'!U71=80,1,POWER((80-0.0058*('Anvendte oplysninger'!U71-80)^2+0.2781*('Anvendte oplysninger'!U71-80)-0.2343)/80,3.5)))</f>
        <v/>
      </c>
      <c r="AB71" s="6" t="str">
        <f>IF('Anvendte oplysninger'!I71="Nej","",IF('Anvendte oplysninger'!U71=80,1,POWER((80-0.0058*('Anvendte oplysninger'!U71-80)^2+0.2781*('Anvendte oplysninger'!U71-80)-0.2343)/80,1.4)))</f>
        <v/>
      </c>
      <c r="AC71" s="6"/>
      <c r="AD71" s="7" t="str">
        <f>IF('Anvendte oplysninger'!I71="Nej","",EXP(-10.0958)*POWER(H71,0.8138))</f>
        <v/>
      </c>
      <c r="AE71" s="7" t="str">
        <f>IF('Anvendte oplysninger'!I71="Nej","",EXP(-9.9896)*POWER(H71,0.8381))</f>
        <v/>
      </c>
      <c r="AF71" s="7" t="str">
        <f>IF('Anvendte oplysninger'!I71="Nej","",EXP(-12.5826)*POWER(H71,1.148))</f>
        <v/>
      </c>
      <c r="AG71" s="7" t="str">
        <f>IF('Anvendte oplysninger'!I71="Nej","",EXP(-11.3408)*POWER(H71,0.7373))</f>
        <v/>
      </c>
      <c r="AH71" s="7" t="str">
        <f>IF('Anvendte oplysninger'!I71="Nej","",EXP(-10.8985)*POWER(H71,0.841))</f>
        <v/>
      </c>
      <c r="AI71" s="7" t="str">
        <f>IF('Anvendte oplysninger'!I71="Nej","",EXP(-12.4273)*POWER(H71,1.0197))</f>
        <v/>
      </c>
      <c r="AJ71" s="9" t="str">
        <f>IF('Anvendte oplysninger'!I71="Nej","",SUM(AD71:AE71)*740934+AG71*29492829+AH71*4654307+AI71*608667)</f>
        <v/>
      </c>
    </row>
    <row r="72" spans="1:36" x14ac:dyDescent="0.3">
      <c r="A72" s="4" t="str">
        <f>IF(Inddata!A78="","",Inddata!A78)</f>
        <v/>
      </c>
      <c r="B72" s="4" t="str">
        <f>IF(Inddata!B78="","",Inddata!B78)</f>
        <v/>
      </c>
      <c r="C72" s="4" t="str">
        <f>IF(Inddata!C78="","",Inddata!C78)</f>
        <v/>
      </c>
      <c r="D72" s="4" t="str">
        <f>IF(Inddata!D78="","",Inddata!D78)</f>
        <v/>
      </c>
      <c r="E72" s="4" t="str">
        <f>IF(Inddata!E78="","",Inddata!E78)</f>
        <v/>
      </c>
      <c r="F72" s="4" t="str">
        <f>IF(Inddata!F78="","",Inddata!F78)</f>
        <v/>
      </c>
      <c r="G72" s="20" t="str">
        <f>IF(Inddata!G78=0,"",Inddata!G78)</f>
        <v/>
      </c>
      <c r="H72" s="9" t="str">
        <f>IF(Inddata!H78="","",Inddata!H78)</f>
        <v/>
      </c>
      <c r="I72" s="6" t="str">
        <f>IF('Anvendte oplysninger'!I72="Nej","",IF('Anvendte oplysninger'!L72&lt;10,1.1-'Anvendte oplysninger'!L72*0.01,IF('Anvendte oplysninger'!L72&lt;120,POWER(1.003,'Anvendte oplysninger'!L72)/POWER(1.003,10),1.4)))</f>
        <v/>
      </c>
      <c r="J72" s="6" t="str">
        <f>IF('Anvendte oplysninger'!I72="Nej","",IF('Anvendte oplysninger'!M72&gt;9,1.41,IF('Anvendte oplysninger'!M72&lt;2,0.96+'Anvendte oplysninger'!M72*0.02,POWER(1.05,'Anvendte oplysninger'!M72)/POWER(1.05,2))))</f>
        <v/>
      </c>
      <c r="K72" s="6" t="str">
        <f>IF('Anvendte oplysninger'!I72="Nej","",IF('Anvendte oplysninger'!M72&gt;9,1.15,IF('Anvendte oplysninger'!M72&lt;2,0.98+'Anvendte oplysninger'!M72*0.01,POWER(1.02,'Anvendte oplysninger'!M72)/POWER(1.02,2))))</f>
        <v/>
      </c>
      <c r="L72" s="6" t="str">
        <f>IF('Anvendte oplysninger'!I72="Nej","",IF('Anvendte oplysninger'!N72="Delvis",0.9,IF('Anvendte oplysninger'!N72="Ja",0.75,1)))</f>
        <v/>
      </c>
      <c r="M72" s="6" t="str">
        <f>IF('Anvendte oplysninger'!I72="Nej","",IF('Anvendte oplysninger'!N72="Delvis",0.97,IF('Anvendte oplysninger'!N72="Ja",0.95,1)))</f>
        <v/>
      </c>
      <c r="N72" s="6" t="str">
        <f>IF('Anvendte oplysninger'!I72="Nej","",IF('Anvendte oplysninger'!O72&gt;4.25,1.06,IF('Anvendte oplysninger'!O72&lt;3.75,1.84-'Anvendte oplysninger'!O72*0.24,0.04+'Anvendte oplysninger'!O72*0.24)))</f>
        <v/>
      </c>
      <c r="O72" s="6" t="str">
        <f>IF('Anvendte oplysninger'!I72="Nej","",IF('Anvendte oplysninger'!P72&gt;1.99,0.81,IF('Anvendte oplysninger'!P72&lt;0.2,1.12,1.05-'Anvendte oplysninger'!P72*0.1)))</f>
        <v/>
      </c>
      <c r="P72" s="6" t="str">
        <f>IF('Anvendte oplysninger'!I72="Nej","",IF('Anvendte oplysninger'!Q72&gt;3,0.96,IF('Anvendte oplysninger'!Q72&lt;2,1.12-0.06*'Anvendte oplysninger'!Q72,1.08-0.04*'Anvendte oplysninger'!Q72)))</f>
        <v/>
      </c>
      <c r="Q72" s="6" t="str">
        <f>IF('Anvendte oplysninger'!I72="Nej","",IF('Anvendte oplysninger'!R72="Ja",0.91,1))</f>
        <v/>
      </c>
      <c r="R72" s="6" t="str">
        <f>IF('Anvendte oplysninger'!I72="Nej","",IF('Anvendte oplysninger'!R72="Ja",0.96,1))</f>
        <v/>
      </c>
      <c r="S72" s="6" t="str">
        <f>IF('Anvendte oplysninger'!I72="Nej","",IF('Anvendte oplysninger'!R72="Ja",0.82,1))</f>
        <v/>
      </c>
      <c r="T72" s="6" t="str">
        <f>IF('Anvendte oplysninger'!I72="Nej","",IF('Anvendte oplysninger'!R72="Ja",0.9,1))</f>
        <v/>
      </c>
      <c r="U72" s="6" t="str">
        <f>IF('Anvendte oplysninger'!I72="Nej","",IF('Anvendte oplysninger'!R72="Ja",0.93,1))</f>
        <v/>
      </c>
      <c r="V72" s="6" t="str">
        <f>IF('Anvendte oplysninger'!I72="Nej","",IF('Anvendte oplysninger'!S72="Ja",0.85,1))</f>
        <v/>
      </c>
      <c r="W72" s="6" t="str">
        <f>IF('Anvendte oplysninger'!I72="Nej","",IF('Anvendte oplysninger'!T72&gt;5,1.4,1+0.08*'Anvendte oplysninger'!T72))</f>
        <v/>
      </c>
      <c r="X72" s="6" t="str">
        <f>IF('Anvendte oplysninger'!I72="Nej","",IF('Anvendte oplysninger'!U72=80,1,POWER((80-0.0058*('Anvendte oplysninger'!U72-80)^2+0.2781*('Anvendte oplysninger'!U72-80)-0.2343)/80,1.6)))</f>
        <v/>
      </c>
      <c r="Y72" s="6" t="str">
        <f>IF('Anvendte oplysninger'!I72="Nej","",IF('Anvendte oplysninger'!U72=80,1,POWER((80-0.0058*('Anvendte oplysninger'!U72-80)^2+0.2781*('Anvendte oplysninger'!U72-80)-0.2343)/80,1.5)))</f>
        <v/>
      </c>
      <c r="Z72" s="6" t="str">
        <f>IF('Anvendte oplysninger'!I72="Nej","",IF('Anvendte oplysninger'!U72=80,1,POWER((80-0.0058*('Anvendte oplysninger'!U72-80)^2+0.2781*('Anvendte oplysninger'!U72-80)-0.2343)/80,4.6)))</f>
        <v/>
      </c>
      <c r="AA72" s="6" t="str">
        <f>IF('Anvendte oplysninger'!I72="Nej","",IF('Anvendte oplysninger'!U72=80,1,POWER((80-0.0058*('Anvendte oplysninger'!U72-80)^2+0.2781*('Anvendte oplysninger'!U72-80)-0.2343)/80,3.5)))</f>
        <v/>
      </c>
      <c r="AB72" s="6" t="str">
        <f>IF('Anvendte oplysninger'!I72="Nej","",IF('Anvendte oplysninger'!U72=80,1,POWER((80-0.0058*('Anvendte oplysninger'!U72-80)^2+0.2781*('Anvendte oplysninger'!U72-80)-0.2343)/80,1.4)))</f>
        <v/>
      </c>
      <c r="AC72" s="6"/>
      <c r="AD72" s="7" t="str">
        <f>IF('Anvendte oplysninger'!I72="Nej","",EXP(-10.0958)*POWER(H72,0.8138))</f>
        <v/>
      </c>
      <c r="AE72" s="7" t="str">
        <f>IF('Anvendte oplysninger'!I72="Nej","",EXP(-9.9896)*POWER(H72,0.8381))</f>
        <v/>
      </c>
      <c r="AF72" s="7" t="str">
        <f>IF('Anvendte oplysninger'!I72="Nej","",EXP(-12.5826)*POWER(H72,1.148))</f>
        <v/>
      </c>
      <c r="AG72" s="7" t="str">
        <f>IF('Anvendte oplysninger'!I72="Nej","",EXP(-11.3408)*POWER(H72,0.7373))</f>
        <v/>
      </c>
      <c r="AH72" s="7" t="str">
        <f>IF('Anvendte oplysninger'!I72="Nej","",EXP(-10.8985)*POWER(H72,0.841))</f>
        <v/>
      </c>
      <c r="AI72" s="7" t="str">
        <f>IF('Anvendte oplysninger'!I72="Nej","",EXP(-12.4273)*POWER(H72,1.0197))</f>
        <v/>
      </c>
      <c r="AJ72" s="9" t="str">
        <f>IF('Anvendte oplysninger'!I72="Nej","",SUM(AD72:AE72)*740934+AG72*29492829+AH72*4654307+AI72*608667)</f>
        <v/>
      </c>
    </row>
    <row r="73" spans="1:36" x14ac:dyDescent="0.3">
      <c r="A73" s="4" t="str">
        <f>IF(Inddata!A79="","",Inddata!A79)</f>
        <v/>
      </c>
      <c r="B73" s="4" t="str">
        <f>IF(Inddata!B79="","",Inddata!B79)</f>
        <v/>
      </c>
      <c r="C73" s="4" t="str">
        <f>IF(Inddata!C79="","",Inddata!C79)</f>
        <v/>
      </c>
      <c r="D73" s="4" t="str">
        <f>IF(Inddata!D79="","",Inddata!D79)</f>
        <v/>
      </c>
      <c r="E73" s="4" t="str">
        <f>IF(Inddata!E79="","",Inddata!E79)</f>
        <v/>
      </c>
      <c r="F73" s="4" t="str">
        <f>IF(Inddata!F79="","",Inddata!F79)</f>
        <v/>
      </c>
      <c r="G73" s="20" t="str">
        <f>IF(Inddata!G79=0,"",Inddata!G79)</f>
        <v/>
      </c>
      <c r="H73" s="9" t="str">
        <f>IF(Inddata!H79="","",Inddata!H79)</f>
        <v/>
      </c>
      <c r="I73" s="6" t="str">
        <f>IF('Anvendte oplysninger'!I73="Nej","",IF('Anvendte oplysninger'!L73&lt;10,1.1-'Anvendte oplysninger'!L73*0.01,IF('Anvendte oplysninger'!L73&lt;120,POWER(1.003,'Anvendte oplysninger'!L73)/POWER(1.003,10),1.4)))</f>
        <v/>
      </c>
      <c r="J73" s="6" t="str">
        <f>IF('Anvendte oplysninger'!I73="Nej","",IF('Anvendte oplysninger'!M73&gt;9,1.41,IF('Anvendte oplysninger'!M73&lt;2,0.96+'Anvendte oplysninger'!M73*0.02,POWER(1.05,'Anvendte oplysninger'!M73)/POWER(1.05,2))))</f>
        <v/>
      </c>
      <c r="K73" s="6" t="str">
        <f>IF('Anvendte oplysninger'!I73="Nej","",IF('Anvendte oplysninger'!M73&gt;9,1.15,IF('Anvendte oplysninger'!M73&lt;2,0.98+'Anvendte oplysninger'!M73*0.01,POWER(1.02,'Anvendte oplysninger'!M73)/POWER(1.02,2))))</f>
        <v/>
      </c>
      <c r="L73" s="6" t="str">
        <f>IF('Anvendte oplysninger'!I73="Nej","",IF('Anvendte oplysninger'!N73="Delvis",0.9,IF('Anvendte oplysninger'!N73="Ja",0.75,1)))</f>
        <v/>
      </c>
      <c r="M73" s="6" t="str">
        <f>IF('Anvendte oplysninger'!I73="Nej","",IF('Anvendte oplysninger'!N73="Delvis",0.97,IF('Anvendte oplysninger'!N73="Ja",0.95,1)))</f>
        <v/>
      </c>
      <c r="N73" s="6" t="str">
        <f>IF('Anvendte oplysninger'!I73="Nej","",IF('Anvendte oplysninger'!O73&gt;4.25,1.06,IF('Anvendte oplysninger'!O73&lt;3.75,1.84-'Anvendte oplysninger'!O73*0.24,0.04+'Anvendte oplysninger'!O73*0.24)))</f>
        <v/>
      </c>
      <c r="O73" s="6" t="str">
        <f>IF('Anvendte oplysninger'!I73="Nej","",IF('Anvendte oplysninger'!P73&gt;1.99,0.81,IF('Anvendte oplysninger'!P73&lt;0.2,1.12,1.05-'Anvendte oplysninger'!P73*0.1)))</f>
        <v/>
      </c>
      <c r="P73" s="6" t="str">
        <f>IF('Anvendte oplysninger'!I73="Nej","",IF('Anvendte oplysninger'!Q73&gt;3,0.96,IF('Anvendte oplysninger'!Q73&lt;2,1.12-0.06*'Anvendte oplysninger'!Q73,1.08-0.04*'Anvendte oplysninger'!Q73)))</f>
        <v/>
      </c>
      <c r="Q73" s="6" t="str">
        <f>IF('Anvendte oplysninger'!I73="Nej","",IF('Anvendte oplysninger'!R73="Ja",0.91,1))</f>
        <v/>
      </c>
      <c r="R73" s="6" t="str">
        <f>IF('Anvendte oplysninger'!I73="Nej","",IF('Anvendte oplysninger'!R73="Ja",0.96,1))</f>
        <v/>
      </c>
      <c r="S73" s="6" t="str">
        <f>IF('Anvendte oplysninger'!I73="Nej","",IF('Anvendte oplysninger'!R73="Ja",0.82,1))</f>
        <v/>
      </c>
      <c r="T73" s="6" t="str">
        <f>IF('Anvendte oplysninger'!I73="Nej","",IF('Anvendte oplysninger'!R73="Ja",0.9,1))</f>
        <v/>
      </c>
      <c r="U73" s="6" t="str">
        <f>IF('Anvendte oplysninger'!I73="Nej","",IF('Anvendte oplysninger'!R73="Ja",0.93,1))</f>
        <v/>
      </c>
      <c r="V73" s="6" t="str">
        <f>IF('Anvendte oplysninger'!I73="Nej","",IF('Anvendte oplysninger'!S73="Ja",0.85,1))</f>
        <v/>
      </c>
      <c r="W73" s="6" t="str">
        <f>IF('Anvendte oplysninger'!I73="Nej","",IF('Anvendte oplysninger'!T73&gt;5,1.4,1+0.08*'Anvendte oplysninger'!T73))</f>
        <v/>
      </c>
      <c r="X73" s="6" t="str">
        <f>IF('Anvendte oplysninger'!I73="Nej","",IF('Anvendte oplysninger'!U73=80,1,POWER((80-0.0058*('Anvendte oplysninger'!U73-80)^2+0.2781*('Anvendte oplysninger'!U73-80)-0.2343)/80,1.6)))</f>
        <v/>
      </c>
      <c r="Y73" s="6" t="str">
        <f>IF('Anvendte oplysninger'!I73="Nej","",IF('Anvendte oplysninger'!U73=80,1,POWER((80-0.0058*('Anvendte oplysninger'!U73-80)^2+0.2781*('Anvendte oplysninger'!U73-80)-0.2343)/80,1.5)))</f>
        <v/>
      </c>
      <c r="Z73" s="6" t="str">
        <f>IF('Anvendte oplysninger'!I73="Nej","",IF('Anvendte oplysninger'!U73=80,1,POWER((80-0.0058*('Anvendte oplysninger'!U73-80)^2+0.2781*('Anvendte oplysninger'!U73-80)-0.2343)/80,4.6)))</f>
        <v/>
      </c>
      <c r="AA73" s="6" t="str">
        <f>IF('Anvendte oplysninger'!I73="Nej","",IF('Anvendte oplysninger'!U73=80,1,POWER((80-0.0058*('Anvendte oplysninger'!U73-80)^2+0.2781*('Anvendte oplysninger'!U73-80)-0.2343)/80,3.5)))</f>
        <v/>
      </c>
      <c r="AB73" s="6" t="str">
        <f>IF('Anvendte oplysninger'!I73="Nej","",IF('Anvendte oplysninger'!U73=80,1,POWER((80-0.0058*('Anvendte oplysninger'!U73-80)^2+0.2781*('Anvendte oplysninger'!U73-80)-0.2343)/80,1.4)))</f>
        <v/>
      </c>
      <c r="AC73" s="6"/>
      <c r="AD73" s="7" t="str">
        <f>IF('Anvendte oplysninger'!I73="Nej","",EXP(-10.0958)*POWER(H73,0.8138))</f>
        <v/>
      </c>
      <c r="AE73" s="7" t="str">
        <f>IF('Anvendte oplysninger'!I73="Nej","",EXP(-9.9896)*POWER(H73,0.8381))</f>
        <v/>
      </c>
      <c r="AF73" s="7" t="str">
        <f>IF('Anvendte oplysninger'!I73="Nej","",EXP(-12.5826)*POWER(H73,1.148))</f>
        <v/>
      </c>
      <c r="AG73" s="7" t="str">
        <f>IF('Anvendte oplysninger'!I73="Nej","",EXP(-11.3408)*POWER(H73,0.7373))</f>
        <v/>
      </c>
      <c r="AH73" s="7" t="str">
        <f>IF('Anvendte oplysninger'!I73="Nej","",EXP(-10.8985)*POWER(H73,0.841))</f>
        <v/>
      </c>
      <c r="AI73" s="7" t="str">
        <f>IF('Anvendte oplysninger'!I73="Nej","",EXP(-12.4273)*POWER(H73,1.0197))</f>
        <v/>
      </c>
      <c r="AJ73" s="9" t="str">
        <f>IF('Anvendte oplysninger'!I73="Nej","",SUM(AD73:AE73)*740934+AG73*29492829+AH73*4654307+AI73*608667)</f>
        <v/>
      </c>
    </row>
    <row r="74" spans="1:36" x14ac:dyDescent="0.3">
      <c r="A74" s="4" t="str">
        <f>IF(Inddata!A80="","",Inddata!A80)</f>
        <v/>
      </c>
      <c r="B74" s="4" t="str">
        <f>IF(Inddata!B80="","",Inddata!B80)</f>
        <v/>
      </c>
      <c r="C74" s="4" t="str">
        <f>IF(Inddata!C80="","",Inddata!C80)</f>
        <v/>
      </c>
      <c r="D74" s="4" t="str">
        <f>IF(Inddata!D80="","",Inddata!D80)</f>
        <v/>
      </c>
      <c r="E74" s="4" t="str">
        <f>IF(Inddata!E80="","",Inddata!E80)</f>
        <v/>
      </c>
      <c r="F74" s="4" t="str">
        <f>IF(Inddata!F80="","",Inddata!F80)</f>
        <v/>
      </c>
      <c r="G74" s="20" t="str">
        <f>IF(Inddata!G80=0,"",Inddata!G80)</f>
        <v/>
      </c>
      <c r="H74" s="9" t="str">
        <f>IF(Inddata!H80="","",Inddata!H80)</f>
        <v/>
      </c>
      <c r="I74" s="6" t="str">
        <f>IF('Anvendte oplysninger'!I74="Nej","",IF('Anvendte oplysninger'!L74&lt;10,1.1-'Anvendte oplysninger'!L74*0.01,IF('Anvendte oplysninger'!L74&lt;120,POWER(1.003,'Anvendte oplysninger'!L74)/POWER(1.003,10),1.4)))</f>
        <v/>
      </c>
      <c r="J74" s="6" t="str">
        <f>IF('Anvendte oplysninger'!I74="Nej","",IF('Anvendte oplysninger'!M74&gt;9,1.41,IF('Anvendte oplysninger'!M74&lt;2,0.96+'Anvendte oplysninger'!M74*0.02,POWER(1.05,'Anvendte oplysninger'!M74)/POWER(1.05,2))))</f>
        <v/>
      </c>
      <c r="K74" s="6" t="str">
        <f>IF('Anvendte oplysninger'!I74="Nej","",IF('Anvendte oplysninger'!M74&gt;9,1.15,IF('Anvendte oplysninger'!M74&lt;2,0.98+'Anvendte oplysninger'!M74*0.01,POWER(1.02,'Anvendte oplysninger'!M74)/POWER(1.02,2))))</f>
        <v/>
      </c>
      <c r="L74" s="6" t="str">
        <f>IF('Anvendte oplysninger'!I74="Nej","",IF('Anvendte oplysninger'!N74="Delvis",0.9,IF('Anvendte oplysninger'!N74="Ja",0.75,1)))</f>
        <v/>
      </c>
      <c r="M74" s="6" t="str">
        <f>IF('Anvendte oplysninger'!I74="Nej","",IF('Anvendte oplysninger'!N74="Delvis",0.97,IF('Anvendte oplysninger'!N74="Ja",0.95,1)))</f>
        <v/>
      </c>
      <c r="N74" s="6" t="str">
        <f>IF('Anvendte oplysninger'!I74="Nej","",IF('Anvendte oplysninger'!O74&gt;4.25,1.06,IF('Anvendte oplysninger'!O74&lt;3.75,1.84-'Anvendte oplysninger'!O74*0.24,0.04+'Anvendte oplysninger'!O74*0.24)))</f>
        <v/>
      </c>
      <c r="O74" s="6" t="str">
        <f>IF('Anvendte oplysninger'!I74="Nej","",IF('Anvendte oplysninger'!P74&gt;1.99,0.81,IF('Anvendte oplysninger'!P74&lt;0.2,1.12,1.05-'Anvendte oplysninger'!P74*0.1)))</f>
        <v/>
      </c>
      <c r="P74" s="6" t="str">
        <f>IF('Anvendte oplysninger'!I74="Nej","",IF('Anvendte oplysninger'!Q74&gt;3,0.96,IF('Anvendte oplysninger'!Q74&lt;2,1.12-0.06*'Anvendte oplysninger'!Q74,1.08-0.04*'Anvendte oplysninger'!Q74)))</f>
        <v/>
      </c>
      <c r="Q74" s="6" t="str">
        <f>IF('Anvendte oplysninger'!I74="Nej","",IF('Anvendte oplysninger'!R74="Ja",0.91,1))</f>
        <v/>
      </c>
      <c r="R74" s="6" t="str">
        <f>IF('Anvendte oplysninger'!I74="Nej","",IF('Anvendte oplysninger'!R74="Ja",0.96,1))</f>
        <v/>
      </c>
      <c r="S74" s="6" t="str">
        <f>IF('Anvendte oplysninger'!I74="Nej","",IF('Anvendte oplysninger'!R74="Ja",0.82,1))</f>
        <v/>
      </c>
      <c r="T74" s="6" t="str">
        <f>IF('Anvendte oplysninger'!I74="Nej","",IF('Anvendte oplysninger'!R74="Ja",0.9,1))</f>
        <v/>
      </c>
      <c r="U74" s="6" t="str">
        <f>IF('Anvendte oplysninger'!I74="Nej","",IF('Anvendte oplysninger'!R74="Ja",0.93,1))</f>
        <v/>
      </c>
      <c r="V74" s="6" t="str">
        <f>IF('Anvendte oplysninger'!I74="Nej","",IF('Anvendte oplysninger'!S74="Ja",0.85,1))</f>
        <v/>
      </c>
      <c r="W74" s="6" t="str">
        <f>IF('Anvendte oplysninger'!I74="Nej","",IF('Anvendte oplysninger'!T74&gt;5,1.4,1+0.08*'Anvendte oplysninger'!T74))</f>
        <v/>
      </c>
      <c r="X74" s="6" t="str">
        <f>IF('Anvendte oplysninger'!I74="Nej","",IF('Anvendte oplysninger'!U74=80,1,POWER((80-0.0058*('Anvendte oplysninger'!U74-80)^2+0.2781*('Anvendte oplysninger'!U74-80)-0.2343)/80,1.6)))</f>
        <v/>
      </c>
      <c r="Y74" s="6" t="str">
        <f>IF('Anvendte oplysninger'!I74="Nej","",IF('Anvendte oplysninger'!U74=80,1,POWER((80-0.0058*('Anvendte oplysninger'!U74-80)^2+0.2781*('Anvendte oplysninger'!U74-80)-0.2343)/80,1.5)))</f>
        <v/>
      </c>
      <c r="Z74" s="6" t="str">
        <f>IF('Anvendte oplysninger'!I74="Nej","",IF('Anvendte oplysninger'!U74=80,1,POWER((80-0.0058*('Anvendte oplysninger'!U74-80)^2+0.2781*('Anvendte oplysninger'!U74-80)-0.2343)/80,4.6)))</f>
        <v/>
      </c>
      <c r="AA74" s="6" t="str">
        <f>IF('Anvendte oplysninger'!I74="Nej","",IF('Anvendte oplysninger'!U74=80,1,POWER((80-0.0058*('Anvendte oplysninger'!U74-80)^2+0.2781*('Anvendte oplysninger'!U74-80)-0.2343)/80,3.5)))</f>
        <v/>
      </c>
      <c r="AB74" s="6" t="str">
        <f>IF('Anvendte oplysninger'!I74="Nej","",IF('Anvendte oplysninger'!U74=80,1,POWER((80-0.0058*('Anvendte oplysninger'!U74-80)^2+0.2781*('Anvendte oplysninger'!U74-80)-0.2343)/80,1.4)))</f>
        <v/>
      </c>
      <c r="AC74" s="6"/>
      <c r="AD74" s="7" t="str">
        <f>IF('Anvendte oplysninger'!I74="Nej","",EXP(-10.0958)*POWER(H74,0.8138))</f>
        <v/>
      </c>
      <c r="AE74" s="7" t="str">
        <f>IF('Anvendte oplysninger'!I74="Nej","",EXP(-9.9896)*POWER(H74,0.8381))</f>
        <v/>
      </c>
      <c r="AF74" s="7" t="str">
        <f>IF('Anvendte oplysninger'!I74="Nej","",EXP(-12.5826)*POWER(H74,1.148))</f>
        <v/>
      </c>
      <c r="AG74" s="7" t="str">
        <f>IF('Anvendte oplysninger'!I74="Nej","",EXP(-11.3408)*POWER(H74,0.7373))</f>
        <v/>
      </c>
      <c r="AH74" s="7" t="str">
        <f>IF('Anvendte oplysninger'!I74="Nej","",EXP(-10.8985)*POWER(H74,0.841))</f>
        <v/>
      </c>
      <c r="AI74" s="7" t="str">
        <f>IF('Anvendte oplysninger'!I74="Nej","",EXP(-12.4273)*POWER(H74,1.0197))</f>
        <v/>
      </c>
      <c r="AJ74" s="9" t="str">
        <f>IF('Anvendte oplysninger'!I74="Nej","",SUM(AD74:AE74)*740934+AG74*29492829+AH74*4654307+AI74*608667)</f>
        <v/>
      </c>
    </row>
    <row r="75" spans="1:36" x14ac:dyDescent="0.3">
      <c r="A75" s="4" t="str">
        <f>IF(Inddata!A81="","",Inddata!A81)</f>
        <v/>
      </c>
      <c r="B75" s="4" t="str">
        <f>IF(Inddata!B81="","",Inddata!B81)</f>
        <v/>
      </c>
      <c r="C75" s="4" t="str">
        <f>IF(Inddata!C81="","",Inddata!C81)</f>
        <v/>
      </c>
      <c r="D75" s="4" t="str">
        <f>IF(Inddata!D81="","",Inddata!D81)</f>
        <v/>
      </c>
      <c r="E75" s="4" t="str">
        <f>IF(Inddata!E81="","",Inddata!E81)</f>
        <v/>
      </c>
      <c r="F75" s="4" t="str">
        <f>IF(Inddata!F81="","",Inddata!F81)</f>
        <v/>
      </c>
      <c r="G75" s="20" t="str">
        <f>IF(Inddata!G81=0,"",Inddata!G81)</f>
        <v/>
      </c>
      <c r="H75" s="9" t="str">
        <f>IF(Inddata!H81="","",Inddata!H81)</f>
        <v/>
      </c>
      <c r="I75" s="6" t="str">
        <f>IF('Anvendte oplysninger'!I75="Nej","",IF('Anvendte oplysninger'!L75&lt;10,1.1-'Anvendte oplysninger'!L75*0.01,IF('Anvendte oplysninger'!L75&lt;120,POWER(1.003,'Anvendte oplysninger'!L75)/POWER(1.003,10),1.4)))</f>
        <v/>
      </c>
      <c r="J75" s="6" t="str">
        <f>IF('Anvendte oplysninger'!I75="Nej","",IF('Anvendte oplysninger'!M75&gt;9,1.41,IF('Anvendte oplysninger'!M75&lt;2,0.96+'Anvendte oplysninger'!M75*0.02,POWER(1.05,'Anvendte oplysninger'!M75)/POWER(1.05,2))))</f>
        <v/>
      </c>
      <c r="K75" s="6" t="str">
        <f>IF('Anvendte oplysninger'!I75="Nej","",IF('Anvendte oplysninger'!M75&gt;9,1.15,IF('Anvendte oplysninger'!M75&lt;2,0.98+'Anvendte oplysninger'!M75*0.01,POWER(1.02,'Anvendte oplysninger'!M75)/POWER(1.02,2))))</f>
        <v/>
      </c>
      <c r="L75" s="6" t="str">
        <f>IF('Anvendte oplysninger'!I75="Nej","",IF('Anvendte oplysninger'!N75="Delvis",0.9,IF('Anvendte oplysninger'!N75="Ja",0.75,1)))</f>
        <v/>
      </c>
      <c r="M75" s="6" t="str">
        <f>IF('Anvendte oplysninger'!I75="Nej","",IF('Anvendte oplysninger'!N75="Delvis",0.97,IF('Anvendte oplysninger'!N75="Ja",0.95,1)))</f>
        <v/>
      </c>
      <c r="N75" s="6" t="str">
        <f>IF('Anvendte oplysninger'!I75="Nej","",IF('Anvendte oplysninger'!O75&gt;4.25,1.06,IF('Anvendte oplysninger'!O75&lt;3.75,1.84-'Anvendte oplysninger'!O75*0.24,0.04+'Anvendte oplysninger'!O75*0.24)))</f>
        <v/>
      </c>
      <c r="O75" s="6" t="str">
        <f>IF('Anvendte oplysninger'!I75="Nej","",IF('Anvendte oplysninger'!P75&gt;1.99,0.81,IF('Anvendte oplysninger'!P75&lt;0.2,1.12,1.05-'Anvendte oplysninger'!P75*0.1)))</f>
        <v/>
      </c>
      <c r="P75" s="6" t="str">
        <f>IF('Anvendte oplysninger'!I75="Nej","",IF('Anvendte oplysninger'!Q75&gt;3,0.96,IF('Anvendte oplysninger'!Q75&lt;2,1.12-0.06*'Anvendte oplysninger'!Q75,1.08-0.04*'Anvendte oplysninger'!Q75)))</f>
        <v/>
      </c>
      <c r="Q75" s="6" t="str">
        <f>IF('Anvendte oplysninger'!I75="Nej","",IF('Anvendte oplysninger'!R75="Ja",0.91,1))</f>
        <v/>
      </c>
      <c r="R75" s="6" t="str">
        <f>IF('Anvendte oplysninger'!I75="Nej","",IF('Anvendte oplysninger'!R75="Ja",0.96,1))</f>
        <v/>
      </c>
      <c r="S75" s="6" t="str">
        <f>IF('Anvendte oplysninger'!I75="Nej","",IF('Anvendte oplysninger'!R75="Ja",0.82,1))</f>
        <v/>
      </c>
      <c r="T75" s="6" t="str">
        <f>IF('Anvendte oplysninger'!I75="Nej","",IF('Anvendte oplysninger'!R75="Ja",0.9,1))</f>
        <v/>
      </c>
      <c r="U75" s="6" t="str">
        <f>IF('Anvendte oplysninger'!I75="Nej","",IF('Anvendte oplysninger'!R75="Ja",0.93,1))</f>
        <v/>
      </c>
      <c r="V75" s="6" t="str">
        <f>IF('Anvendte oplysninger'!I75="Nej","",IF('Anvendte oplysninger'!S75="Ja",0.85,1))</f>
        <v/>
      </c>
      <c r="W75" s="6" t="str">
        <f>IF('Anvendte oplysninger'!I75="Nej","",IF('Anvendte oplysninger'!T75&gt;5,1.4,1+0.08*'Anvendte oplysninger'!T75))</f>
        <v/>
      </c>
      <c r="X75" s="6" t="str">
        <f>IF('Anvendte oplysninger'!I75="Nej","",IF('Anvendte oplysninger'!U75=80,1,POWER((80-0.0058*('Anvendte oplysninger'!U75-80)^2+0.2781*('Anvendte oplysninger'!U75-80)-0.2343)/80,1.6)))</f>
        <v/>
      </c>
      <c r="Y75" s="6" t="str">
        <f>IF('Anvendte oplysninger'!I75="Nej","",IF('Anvendte oplysninger'!U75=80,1,POWER((80-0.0058*('Anvendte oplysninger'!U75-80)^2+0.2781*('Anvendte oplysninger'!U75-80)-0.2343)/80,1.5)))</f>
        <v/>
      </c>
      <c r="Z75" s="6" t="str">
        <f>IF('Anvendte oplysninger'!I75="Nej","",IF('Anvendte oplysninger'!U75=80,1,POWER((80-0.0058*('Anvendte oplysninger'!U75-80)^2+0.2781*('Anvendte oplysninger'!U75-80)-0.2343)/80,4.6)))</f>
        <v/>
      </c>
      <c r="AA75" s="6" t="str">
        <f>IF('Anvendte oplysninger'!I75="Nej","",IF('Anvendte oplysninger'!U75=80,1,POWER((80-0.0058*('Anvendte oplysninger'!U75-80)^2+0.2781*('Anvendte oplysninger'!U75-80)-0.2343)/80,3.5)))</f>
        <v/>
      </c>
      <c r="AB75" s="6" t="str">
        <f>IF('Anvendte oplysninger'!I75="Nej","",IF('Anvendte oplysninger'!U75=80,1,POWER((80-0.0058*('Anvendte oplysninger'!U75-80)^2+0.2781*('Anvendte oplysninger'!U75-80)-0.2343)/80,1.4)))</f>
        <v/>
      </c>
      <c r="AC75" s="6"/>
      <c r="AD75" s="7" t="str">
        <f>IF('Anvendte oplysninger'!I75="Nej","",EXP(-10.0958)*POWER(H75,0.8138))</f>
        <v/>
      </c>
      <c r="AE75" s="7" t="str">
        <f>IF('Anvendte oplysninger'!I75="Nej","",EXP(-9.9896)*POWER(H75,0.8381))</f>
        <v/>
      </c>
      <c r="AF75" s="7" t="str">
        <f>IF('Anvendte oplysninger'!I75="Nej","",EXP(-12.5826)*POWER(H75,1.148))</f>
        <v/>
      </c>
      <c r="AG75" s="7" t="str">
        <f>IF('Anvendte oplysninger'!I75="Nej","",EXP(-11.3408)*POWER(H75,0.7373))</f>
        <v/>
      </c>
      <c r="AH75" s="7" t="str">
        <f>IF('Anvendte oplysninger'!I75="Nej","",EXP(-10.8985)*POWER(H75,0.841))</f>
        <v/>
      </c>
      <c r="AI75" s="7" t="str">
        <f>IF('Anvendte oplysninger'!I75="Nej","",EXP(-12.4273)*POWER(H75,1.0197))</f>
        <v/>
      </c>
      <c r="AJ75" s="9" t="str">
        <f>IF('Anvendte oplysninger'!I75="Nej","",SUM(AD75:AE75)*740934+AG75*29492829+AH75*4654307+AI75*608667)</f>
        <v/>
      </c>
    </row>
    <row r="76" spans="1:36" x14ac:dyDescent="0.3">
      <c r="A76" s="4" t="str">
        <f>IF(Inddata!A82="","",Inddata!A82)</f>
        <v/>
      </c>
      <c r="B76" s="4" t="str">
        <f>IF(Inddata!B82="","",Inddata!B82)</f>
        <v/>
      </c>
      <c r="C76" s="4" t="str">
        <f>IF(Inddata!C82="","",Inddata!C82)</f>
        <v/>
      </c>
      <c r="D76" s="4" t="str">
        <f>IF(Inddata!D82="","",Inddata!D82)</f>
        <v/>
      </c>
      <c r="E76" s="4" t="str">
        <f>IF(Inddata!E82="","",Inddata!E82)</f>
        <v/>
      </c>
      <c r="F76" s="4" t="str">
        <f>IF(Inddata!F82="","",Inddata!F82)</f>
        <v/>
      </c>
      <c r="G76" s="20" t="str">
        <f>IF(Inddata!G82=0,"",Inddata!G82)</f>
        <v/>
      </c>
      <c r="H76" s="9" t="str">
        <f>IF(Inddata!H82="","",Inddata!H82)</f>
        <v/>
      </c>
      <c r="I76" s="6" t="str">
        <f>IF('Anvendte oplysninger'!I76="Nej","",IF('Anvendte oplysninger'!L76&lt;10,1.1-'Anvendte oplysninger'!L76*0.01,IF('Anvendte oplysninger'!L76&lt;120,POWER(1.003,'Anvendte oplysninger'!L76)/POWER(1.003,10),1.4)))</f>
        <v/>
      </c>
      <c r="J76" s="6" t="str">
        <f>IF('Anvendte oplysninger'!I76="Nej","",IF('Anvendte oplysninger'!M76&gt;9,1.41,IF('Anvendte oplysninger'!M76&lt;2,0.96+'Anvendte oplysninger'!M76*0.02,POWER(1.05,'Anvendte oplysninger'!M76)/POWER(1.05,2))))</f>
        <v/>
      </c>
      <c r="K76" s="6" t="str">
        <f>IF('Anvendte oplysninger'!I76="Nej","",IF('Anvendte oplysninger'!M76&gt;9,1.15,IF('Anvendte oplysninger'!M76&lt;2,0.98+'Anvendte oplysninger'!M76*0.01,POWER(1.02,'Anvendte oplysninger'!M76)/POWER(1.02,2))))</f>
        <v/>
      </c>
      <c r="L76" s="6" t="str">
        <f>IF('Anvendte oplysninger'!I76="Nej","",IF('Anvendte oplysninger'!N76="Delvis",0.9,IF('Anvendte oplysninger'!N76="Ja",0.75,1)))</f>
        <v/>
      </c>
      <c r="M76" s="6" t="str">
        <f>IF('Anvendte oplysninger'!I76="Nej","",IF('Anvendte oplysninger'!N76="Delvis",0.97,IF('Anvendte oplysninger'!N76="Ja",0.95,1)))</f>
        <v/>
      </c>
      <c r="N76" s="6" t="str">
        <f>IF('Anvendte oplysninger'!I76="Nej","",IF('Anvendte oplysninger'!O76&gt;4.25,1.06,IF('Anvendte oplysninger'!O76&lt;3.75,1.84-'Anvendte oplysninger'!O76*0.24,0.04+'Anvendte oplysninger'!O76*0.24)))</f>
        <v/>
      </c>
      <c r="O76" s="6" t="str">
        <f>IF('Anvendte oplysninger'!I76="Nej","",IF('Anvendte oplysninger'!P76&gt;1.99,0.81,IF('Anvendte oplysninger'!P76&lt;0.2,1.12,1.05-'Anvendte oplysninger'!P76*0.1)))</f>
        <v/>
      </c>
      <c r="P76" s="6" t="str">
        <f>IF('Anvendte oplysninger'!I76="Nej","",IF('Anvendte oplysninger'!Q76&gt;3,0.96,IF('Anvendte oplysninger'!Q76&lt;2,1.12-0.06*'Anvendte oplysninger'!Q76,1.08-0.04*'Anvendte oplysninger'!Q76)))</f>
        <v/>
      </c>
      <c r="Q76" s="6" t="str">
        <f>IF('Anvendte oplysninger'!I76="Nej","",IF('Anvendte oplysninger'!R76="Ja",0.91,1))</f>
        <v/>
      </c>
      <c r="R76" s="6" t="str">
        <f>IF('Anvendte oplysninger'!I76="Nej","",IF('Anvendte oplysninger'!R76="Ja",0.96,1))</f>
        <v/>
      </c>
      <c r="S76" s="6" t="str">
        <f>IF('Anvendte oplysninger'!I76="Nej","",IF('Anvendte oplysninger'!R76="Ja",0.82,1))</f>
        <v/>
      </c>
      <c r="T76" s="6" t="str">
        <f>IF('Anvendte oplysninger'!I76="Nej","",IF('Anvendte oplysninger'!R76="Ja",0.9,1))</f>
        <v/>
      </c>
      <c r="U76" s="6" t="str">
        <f>IF('Anvendte oplysninger'!I76="Nej","",IF('Anvendte oplysninger'!R76="Ja",0.93,1))</f>
        <v/>
      </c>
      <c r="V76" s="6" t="str">
        <f>IF('Anvendte oplysninger'!I76="Nej","",IF('Anvendte oplysninger'!S76="Ja",0.85,1))</f>
        <v/>
      </c>
      <c r="W76" s="6" t="str">
        <f>IF('Anvendte oplysninger'!I76="Nej","",IF('Anvendte oplysninger'!T76&gt;5,1.4,1+0.08*'Anvendte oplysninger'!T76))</f>
        <v/>
      </c>
      <c r="X76" s="6" t="str">
        <f>IF('Anvendte oplysninger'!I76="Nej","",IF('Anvendte oplysninger'!U76=80,1,POWER((80-0.0058*('Anvendte oplysninger'!U76-80)^2+0.2781*('Anvendte oplysninger'!U76-80)-0.2343)/80,1.6)))</f>
        <v/>
      </c>
      <c r="Y76" s="6" t="str">
        <f>IF('Anvendte oplysninger'!I76="Nej","",IF('Anvendte oplysninger'!U76=80,1,POWER((80-0.0058*('Anvendte oplysninger'!U76-80)^2+0.2781*('Anvendte oplysninger'!U76-80)-0.2343)/80,1.5)))</f>
        <v/>
      </c>
      <c r="Z76" s="6" t="str">
        <f>IF('Anvendte oplysninger'!I76="Nej","",IF('Anvendte oplysninger'!U76=80,1,POWER((80-0.0058*('Anvendte oplysninger'!U76-80)^2+0.2781*('Anvendte oplysninger'!U76-80)-0.2343)/80,4.6)))</f>
        <v/>
      </c>
      <c r="AA76" s="6" t="str">
        <f>IF('Anvendte oplysninger'!I76="Nej","",IF('Anvendte oplysninger'!U76=80,1,POWER((80-0.0058*('Anvendte oplysninger'!U76-80)^2+0.2781*('Anvendte oplysninger'!U76-80)-0.2343)/80,3.5)))</f>
        <v/>
      </c>
      <c r="AB76" s="6" t="str">
        <f>IF('Anvendte oplysninger'!I76="Nej","",IF('Anvendte oplysninger'!U76=80,1,POWER((80-0.0058*('Anvendte oplysninger'!U76-80)^2+0.2781*('Anvendte oplysninger'!U76-80)-0.2343)/80,1.4)))</f>
        <v/>
      </c>
      <c r="AC76" s="6"/>
      <c r="AD76" s="7" t="str">
        <f>IF('Anvendte oplysninger'!I76="Nej","",EXP(-10.0958)*POWER(H76,0.8138))</f>
        <v/>
      </c>
      <c r="AE76" s="7" t="str">
        <f>IF('Anvendte oplysninger'!I76="Nej","",EXP(-9.9896)*POWER(H76,0.8381))</f>
        <v/>
      </c>
      <c r="AF76" s="7" t="str">
        <f>IF('Anvendte oplysninger'!I76="Nej","",EXP(-12.5826)*POWER(H76,1.148))</f>
        <v/>
      </c>
      <c r="AG76" s="7" t="str">
        <f>IF('Anvendte oplysninger'!I76="Nej","",EXP(-11.3408)*POWER(H76,0.7373))</f>
        <v/>
      </c>
      <c r="AH76" s="7" t="str">
        <f>IF('Anvendte oplysninger'!I76="Nej","",EXP(-10.8985)*POWER(H76,0.841))</f>
        <v/>
      </c>
      <c r="AI76" s="7" t="str">
        <f>IF('Anvendte oplysninger'!I76="Nej","",EXP(-12.4273)*POWER(H76,1.0197))</f>
        <v/>
      </c>
      <c r="AJ76" s="9" t="str">
        <f>IF('Anvendte oplysninger'!I76="Nej","",SUM(AD76:AE76)*740934+AG76*29492829+AH76*4654307+AI76*608667)</f>
        <v/>
      </c>
    </row>
    <row r="77" spans="1:36" x14ac:dyDescent="0.3">
      <c r="A77" s="4" t="str">
        <f>IF(Inddata!A83="","",Inddata!A83)</f>
        <v/>
      </c>
      <c r="B77" s="4" t="str">
        <f>IF(Inddata!B83="","",Inddata!B83)</f>
        <v/>
      </c>
      <c r="C77" s="4" t="str">
        <f>IF(Inddata!C83="","",Inddata!C83)</f>
        <v/>
      </c>
      <c r="D77" s="4" t="str">
        <f>IF(Inddata!D83="","",Inddata!D83)</f>
        <v/>
      </c>
      <c r="E77" s="4" t="str">
        <f>IF(Inddata!E83="","",Inddata!E83)</f>
        <v/>
      </c>
      <c r="F77" s="4" t="str">
        <f>IF(Inddata!F83="","",Inddata!F83)</f>
        <v/>
      </c>
      <c r="G77" s="20" t="str">
        <f>IF(Inddata!G83=0,"",Inddata!G83)</f>
        <v/>
      </c>
      <c r="H77" s="9" t="str">
        <f>IF(Inddata!H83="","",Inddata!H83)</f>
        <v/>
      </c>
      <c r="I77" s="6" t="str">
        <f>IF('Anvendte oplysninger'!I77="Nej","",IF('Anvendte oplysninger'!L77&lt;10,1.1-'Anvendte oplysninger'!L77*0.01,IF('Anvendte oplysninger'!L77&lt;120,POWER(1.003,'Anvendte oplysninger'!L77)/POWER(1.003,10),1.4)))</f>
        <v/>
      </c>
      <c r="J77" s="6" t="str">
        <f>IF('Anvendte oplysninger'!I77="Nej","",IF('Anvendte oplysninger'!M77&gt;9,1.41,IF('Anvendte oplysninger'!M77&lt;2,0.96+'Anvendte oplysninger'!M77*0.02,POWER(1.05,'Anvendte oplysninger'!M77)/POWER(1.05,2))))</f>
        <v/>
      </c>
      <c r="K77" s="6" t="str">
        <f>IF('Anvendte oplysninger'!I77="Nej","",IF('Anvendte oplysninger'!M77&gt;9,1.15,IF('Anvendte oplysninger'!M77&lt;2,0.98+'Anvendte oplysninger'!M77*0.01,POWER(1.02,'Anvendte oplysninger'!M77)/POWER(1.02,2))))</f>
        <v/>
      </c>
      <c r="L77" s="6" t="str">
        <f>IF('Anvendte oplysninger'!I77="Nej","",IF('Anvendte oplysninger'!N77="Delvis",0.9,IF('Anvendte oplysninger'!N77="Ja",0.75,1)))</f>
        <v/>
      </c>
      <c r="M77" s="6" t="str">
        <f>IF('Anvendte oplysninger'!I77="Nej","",IF('Anvendte oplysninger'!N77="Delvis",0.97,IF('Anvendte oplysninger'!N77="Ja",0.95,1)))</f>
        <v/>
      </c>
      <c r="N77" s="6" t="str">
        <f>IF('Anvendte oplysninger'!I77="Nej","",IF('Anvendte oplysninger'!O77&gt;4.25,1.06,IF('Anvendte oplysninger'!O77&lt;3.75,1.84-'Anvendte oplysninger'!O77*0.24,0.04+'Anvendte oplysninger'!O77*0.24)))</f>
        <v/>
      </c>
      <c r="O77" s="6" t="str">
        <f>IF('Anvendte oplysninger'!I77="Nej","",IF('Anvendte oplysninger'!P77&gt;1.99,0.81,IF('Anvendte oplysninger'!P77&lt;0.2,1.12,1.05-'Anvendte oplysninger'!P77*0.1)))</f>
        <v/>
      </c>
      <c r="P77" s="6" t="str">
        <f>IF('Anvendte oplysninger'!I77="Nej","",IF('Anvendte oplysninger'!Q77&gt;3,0.96,IF('Anvendte oplysninger'!Q77&lt;2,1.12-0.06*'Anvendte oplysninger'!Q77,1.08-0.04*'Anvendte oplysninger'!Q77)))</f>
        <v/>
      </c>
      <c r="Q77" s="6" t="str">
        <f>IF('Anvendte oplysninger'!I77="Nej","",IF('Anvendte oplysninger'!R77="Ja",0.91,1))</f>
        <v/>
      </c>
      <c r="R77" s="6" t="str">
        <f>IF('Anvendte oplysninger'!I77="Nej","",IF('Anvendte oplysninger'!R77="Ja",0.96,1))</f>
        <v/>
      </c>
      <c r="S77" s="6" t="str">
        <f>IF('Anvendte oplysninger'!I77="Nej","",IF('Anvendte oplysninger'!R77="Ja",0.82,1))</f>
        <v/>
      </c>
      <c r="T77" s="6" t="str">
        <f>IF('Anvendte oplysninger'!I77="Nej","",IF('Anvendte oplysninger'!R77="Ja",0.9,1))</f>
        <v/>
      </c>
      <c r="U77" s="6" t="str">
        <f>IF('Anvendte oplysninger'!I77="Nej","",IF('Anvendte oplysninger'!R77="Ja",0.93,1))</f>
        <v/>
      </c>
      <c r="V77" s="6" t="str">
        <f>IF('Anvendte oplysninger'!I77="Nej","",IF('Anvendte oplysninger'!S77="Ja",0.85,1))</f>
        <v/>
      </c>
      <c r="W77" s="6" t="str">
        <f>IF('Anvendte oplysninger'!I77="Nej","",IF('Anvendte oplysninger'!T77&gt;5,1.4,1+0.08*'Anvendte oplysninger'!T77))</f>
        <v/>
      </c>
      <c r="X77" s="6" t="str">
        <f>IF('Anvendte oplysninger'!I77="Nej","",IF('Anvendte oplysninger'!U77=80,1,POWER((80-0.0058*('Anvendte oplysninger'!U77-80)^2+0.2781*('Anvendte oplysninger'!U77-80)-0.2343)/80,1.6)))</f>
        <v/>
      </c>
      <c r="Y77" s="6" t="str">
        <f>IF('Anvendte oplysninger'!I77="Nej","",IF('Anvendte oplysninger'!U77=80,1,POWER((80-0.0058*('Anvendte oplysninger'!U77-80)^2+0.2781*('Anvendte oplysninger'!U77-80)-0.2343)/80,1.5)))</f>
        <v/>
      </c>
      <c r="Z77" s="6" t="str">
        <f>IF('Anvendte oplysninger'!I77="Nej","",IF('Anvendte oplysninger'!U77=80,1,POWER((80-0.0058*('Anvendte oplysninger'!U77-80)^2+0.2781*('Anvendte oplysninger'!U77-80)-0.2343)/80,4.6)))</f>
        <v/>
      </c>
      <c r="AA77" s="6" t="str">
        <f>IF('Anvendte oplysninger'!I77="Nej","",IF('Anvendte oplysninger'!U77=80,1,POWER((80-0.0058*('Anvendte oplysninger'!U77-80)^2+0.2781*('Anvendte oplysninger'!U77-80)-0.2343)/80,3.5)))</f>
        <v/>
      </c>
      <c r="AB77" s="6" t="str">
        <f>IF('Anvendte oplysninger'!I77="Nej","",IF('Anvendte oplysninger'!U77=80,1,POWER((80-0.0058*('Anvendte oplysninger'!U77-80)^2+0.2781*('Anvendte oplysninger'!U77-80)-0.2343)/80,1.4)))</f>
        <v/>
      </c>
      <c r="AC77" s="6"/>
      <c r="AD77" s="7" t="str">
        <f>IF('Anvendte oplysninger'!I77="Nej","",EXP(-10.0958)*POWER(H77,0.8138))</f>
        <v/>
      </c>
      <c r="AE77" s="7" t="str">
        <f>IF('Anvendte oplysninger'!I77="Nej","",EXP(-9.9896)*POWER(H77,0.8381))</f>
        <v/>
      </c>
      <c r="AF77" s="7" t="str">
        <f>IF('Anvendte oplysninger'!I77="Nej","",EXP(-12.5826)*POWER(H77,1.148))</f>
        <v/>
      </c>
      <c r="AG77" s="7" t="str">
        <f>IF('Anvendte oplysninger'!I77="Nej","",EXP(-11.3408)*POWER(H77,0.7373))</f>
        <v/>
      </c>
      <c r="AH77" s="7" t="str">
        <f>IF('Anvendte oplysninger'!I77="Nej","",EXP(-10.8985)*POWER(H77,0.841))</f>
        <v/>
      </c>
      <c r="AI77" s="7" t="str">
        <f>IF('Anvendte oplysninger'!I77="Nej","",EXP(-12.4273)*POWER(H77,1.0197))</f>
        <v/>
      </c>
      <c r="AJ77" s="9" t="str">
        <f>IF('Anvendte oplysninger'!I77="Nej","",SUM(AD77:AE77)*740934+AG77*29492829+AH77*4654307+AI77*608667)</f>
        <v/>
      </c>
    </row>
    <row r="78" spans="1:36" x14ac:dyDescent="0.3">
      <c r="A78" s="4" t="str">
        <f>IF(Inddata!A84="","",Inddata!A84)</f>
        <v/>
      </c>
      <c r="B78" s="4" t="str">
        <f>IF(Inddata!B84="","",Inddata!B84)</f>
        <v/>
      </c>
      <c r="C78" s="4" t="str">
        <f>IF(Inddata!C84="","",Inddata!C84)</f>
        <v/>
      </c>
      <c r="D78" s="4" t="str">
        <f>IF(Inddata!D84="","",Inddata!D84)</f>
        <v/>
      </c>
      <c r="E78" s="4" t="str">
        <f>IF(Inddata!E84="","",Inddata!E84)</f>
        <v/>
      </c>
      <c r="F78" s="4" t="str">
        <f>IF(Inddata!F84="","",Inddata!F84)</f>
        <v/>
      </c>
      <c r="G78" s="20" t="str">
        <f>IF(Inddata!G84=0,"",Inddata!G84)</f>
        <v/>
      </c>
      <c r="H78" s="9" t="str">
        <f>IF(Inddata!H84="","",Inddata!H84)</f>
        <v/>
      </c>
      <c r="I78" s="6" t="str">
        <f>IF('Anvendte oplysninger'!I78="Nej","",IF('Anvendte oplysninger'!L78&lt;10,1.1-'Anvendte oplysninger'!L78*0.01,IF('Anvendte oplysninger'!L78&lt;120,POWER(1.003,'Anvendte oplysninger'!L78)/POWER(1.003,10),1.4)))</f>
        <v/>
      </c>
      <c r="J78" s="6" t="str">
        <f>IF('Anvendte oplysninger'!I78="Nej","",IF('Anvendte oplysninger'!M78&gt;9,1.41,IF('Anvendte oplysninger'!M78&lt;2,0.96+'Anvendte oplysninger'!M78*0.02,POWER(1.05,'Anvendte oplysninger'!M78)/POWER(1.05,2))))</f>
        <v/>
      </c>
      <c r="K78" s="6" t="str">
        <f>IF('Anvendte oplysninger'!I78="Nej","",IF('Anvendte oplysninger'!M78&gt;9,1.15,IF('Anvendte oplysninger'!M78&lt;2,0.98+'Anvendte oplysninger'!M78*0.01,POWER(1.02,'Anvendte oplysninger'!M78)/POWER(1.02,2))))</f>
        <v/>
      </c>
      <c r="L78" s="6" t="str">
        <f>IF('Anvendte oplysninger'!I78="Nej","",IF('Anvendte oplysninger'!N78="Delvis",0.9,IF('Anvendte oplysninger'!N78="Ja",0.75,1)))</f>
        <v/>
      </c>
      <c r="M78" s="6" t="str">
        <f>IF('Anvendte oplysninger'!I78="Nej","",IF('Anvendte oplysninger'!N78="Delvis",0.97,IF('Anvendte oplysninger'!N78="Ja",0.95,1)))</f>
        <v/>
      </c>
      <c r="N78" s="6" t="str">
        <f>IF('Anvendte oplysninger'!I78="Nej","",IF('Anvendte oplysninger'!O78&gt;4.25,1.06,IF('Anvendte oplysninger'!O78&lt;3.75,1.84-'Anvendte oplysninger'!O78*0.24,0.04+'Anvendte oplysninger'!O78*0.24)))</f>
        <v/>
      </c>
      <c r="O78" s="6" t="str">
        <f>IF('Anvendte oplysninger'!I78="Nej","",IF('Anvendte oplysninger'!P78&gt;1.99,0.81,IF('Anvendte oplysninger'!P78&lt;0.2,1.12,1.05-'Anvendte oplysninger'!P78*0.1)))</f>
        <v/>
      </c>
      <c r="P78" s="6" t="str">
        <f>IF('Anvendte oplysninger'!I78="Nej","",IF('Anvendte oplysninger'!Q78&gt;3,0.96,IF('Anvendte oplysninger'!Q78&lt;2,1.12-0.06*'Anvendte oplysninger'!Q78,1.08-0.04*'Anvendte oplysninger'!Q78)))</f>
        <v/>
      </c>
      <c r="Q78" s="6" t="str">
        <f>IF('Anvendte oplysninger'!I78="Nej","",IF('Anvendte oplysninger'!R78="Ja",0.91,1))</f>
        <v/>
      </c>
      <c r="R78" s="6" t="str">
        <f>IF('Anvendte oplysninger'!I78="Nej","",IF('Anvendte oplysninger'!R78="Ja",0.96,1))</f>
        <v/>
      </c>
      <c r="S78" s="6" t="str">
        <f>IF('Anvendte oplysninger'!I78="Nej","",IF('Anvendte oplysninger'!R78="Ja",0.82,1))</f>
        <v/>
      </c>
      <c r="T78" s="6" t="str">
        <f>IF('Anvendte oplysninger'!I78="Nej","",IF('Anvendte oplysninger'!R78="Ja",0.9,1))</f>
        <v/>
      </c>
      <c r="U78" s="6" t="str">
        <f>IF('Anvendte oplysninger'!I78="Nej","",IF('Anvendte oplysninger'!R78="Ja",0.93,1))</f>
        <v/>
      </c>
      <c r="V78" s="6" t="str">
        <f>IF('Anvendte oplysninger'!I78="Nej","",IF('Anvendte oplysninger'!S78="Ja",0.85,1))</f>
        <v/>
      </c>
      <c r="W78" s="6" t="str">
        <f>IF('Anvendte oplysninger'!I78="Nej","",IF('Anvendte oplysninger'!T78&gt;5,1.4,1+0.08*'Anvendte oplysninger'!T78))</f>
        <v/>
      </c>
      <c r="X78" s="6" t="str">
        <f>IF('Anvendte oplysninger'!I78="Nej","",IF('Anvendte oplysninger'!U78=80,1,POWER((80-0.0058*('Anvendte oplysninger'!U78-80)^2+0.2781*('Anvendte oplysninger'!U78-80)-0.2343)/80,1.6)))</f>
        <v/>
      </c>
      <c r="Y78" s="6" t="str">
        <f>IF('Anvendte oplysninger'!I78="Nej","",IF('Anvendte oplysninger'!U78=80,1,POWER((80-0.0058*('Anvendte oplysninger'!U78-80)^2+0.2781*('Anvendte oplysninger'!U78-80)-0.2343)/80,1.5)))</f>
        <v/>
      </c>
      <c r="Z78" s="6" t="str">
        <f>IF('Anvendte oplysninger'!I78="Nej","",IF('Anvendte oplysninger'!U78=80,1,POWER((80-0.0058*('Anvendte oplysninger'!U78-80)^2+0.2781*('Anvendte oplysninger'!U78-80)-0.2343)/80,4.6)))</f>
        <v/>
      </c>
      <c r="AA78" s="6" t="str">
        <f>IF('Anvendte oplysninger'!I78="Nej","",IF('Anvendte oplysninger'!U78=80,1,POWER((80-0.0058*('Anvendte oplysninger'!U78-80)^2+0.2781*('Anvendte oplysninger'!U78-80)-0.2343)/80,3.5)))</f>
        <v/>
      </c>
      <c r="AB78" s="6" t="str">
        <f>IF('Anvendte oplysninger'!I78="Nej","",IF('Anvendte oplysninger'!U78=80,1,POWER((80-0.0058*('Anvendte oplysninger'!U78-80)^2+0.2781*('Anvendte oplysninger'!U78-80)-0.2343)/80,1.4)))</f>
        <v/>
      </c>
      <c r="AC78" s="6"/>
      <c r="AD78" s="7" t="str">
        <f>IF('Anvendte oplysninger'!I78="Nej","",EXP(-10.0958)*POWER(H78,0.8138))</f>
        <v/>
      </c>
      <c r="AE78" s="7" t="str">
        <f>IF('Anvendte oplysninger'!I78="Nej","",EXP(-9.9896)*POWER(H78,0.8381))</f>
        <v/>
      </c>
      <c r="AF78" s="7" t="str">
        <f>IF('Anvendte oplysninger'!I78="Nej","",EXP(-12.5826)*POWER(H78,1.148))</f>
        <v/>
      </c>
      <c r="AG78" s="7" t="str">
        <f>IF('Anvendte oplysninger'!I78="Nej","",EXP(-11.3408)*POWER(H78,0.7373))</f>
        <v/>
      </c>
      <c r="AH78" s="7" t="str">
        <f>IF('Anvendte oplysninger'!I78="Nej","",EXP(-10.8985)*POWER(H78,0.841))</f>
        <v/>
      </c>
      <c r="AI78" s="7" t="str">
        <f>IF('Anvendte oplysninger'!I78="Nej","",EXP(-12.4273)*POWER(H78,1.0197))</f>
        <v/>
      </c>
      <c r="AJ78" s="9" t="str">
        <f>IF('Anvendte oplysninger'!I78="Nej","",SUM(AD78:AE78)*740934+AG78*29492829+AH78*4654307+AI78*608667)</f>
        <v/>
      </c>
    </row>
    <row r="79" spans="1:36" x14ac:dyDescent="0.3">
      <c r="A79" s="4" t="str">
        <f>IF(Inddata!A85="","",Inddata!A85)</f>
        <v/>
      </c>
      <c r="B79" s="4" t="str">
        <f>IF(Inddata!B85="","",Inddata!B85)</f>
        <v/>
      </c>
      <c r="C79" s="4" t="str">
        <f>IF(Inddata!C85="","",Inddata!C85)</f>
        <v/>
      </c>
      <c r="D79" s="4" t="str">
        <f>IF(Inddata!D85="","",Inddata!D85)</f>
        <v/>
      </c>
      <c r="E79" s="4" t="str">
        <f>IF(Inddata!E85="","",Inddata!E85)</f>
        <v/>
      </c>
      <c r="F79" s="4" t="str">
        <f>IF(Inddata!F85="","",Inddata!F85)</f>
        <v/>
      </c>
      <c r="G79" s="20" t="str">
        <f>IF(Inddata!G85=0,"",Inddata!G85)</f>
        <v/>
      </c>
      <c r="H79" s="9" t="str">
        <f>IF(Inddata!H85="","",Inddata!H85)</f>
        <v/>
      </c>
      <c r="I79" s="6" t="str">
        <f>IF('Anvendte oplysninger'!I79="Nej","",IF('Anvendte oplysninger'!L79&lt;10,1.1-'Anvendte oplysninger'!L79*0.01,IF('Anvendte oplysninger'!L79&lt;120,POWER(1.003,'Anvendte oplysninger'!L79)/POWER(1.003,10),1.4)))</f>
        <v/>
      </c>
      <c r="J79" s="6" t="str">
        <f>IF('Anvendte oplysninger'!I79="Nej","",IF('Anvendte oplysninger'!M79&gt;9,1.41,IF('Anvendte oplysninger'!M79&lt;2,0.96+'Anvendte oplysninger'!M79*0.02,POWER(1.05,'Anvendte oplysninger'!M79)/POWER(1.05,2))))</f>
        <v/>
      </c>
      <c r="K79" s="6" t="str">
        <f>IF('Anvendte oplysninger'!I79="Nej","",IF('Anvendte oplysninger'!M79&gt;9,1.15,IF('Anvendte oplysninger'!M79&lt;2,0.98+'Anvendte oplysninger'!M79*0.01,POWER(1.02,'Anvendte oplysninger'!M79)/POWER(1.02,2))))</f>
        <v/>
      </c>
      <c r="L79" s="6" t="str">
        <f>IF('Anvendte oplysninger'!I79="Nej","",IF('Anvendte oplysninger'!N79="Delvis",0.9,IF('Anvendte oplysninger'!N79="Ja",0.75,1)))</f>
        <v/>
      </c>
      <c r="M79" s="6" t="str">
        <f>IF('Anvendte oplysninger'!I79="Nej","",IF('Anvendte oplysninger'!N79="Delvis",0.97,IF('Anvendte oplysninger'!N79="Ja",0.95,1)))</f>
        <v/>
      </c>
      <c r="N79" s="6" t="str">
        <f>IF('Anvendte oplysninger'!I79="Nej","",IF('Anvendte oplysninger'!O79&gt;4.25,1.06,IF('Anvendte oplysninger'!O79&lt;3.75,1.84-'Anvendte oplysninger'!O79*0.24,0.04+'Anvendte oplysninger'!O79*0.24)))</f>
        <v/>
      </c>
      <c r="O79" s="6" t="str">
        <f>IF('Anvendte oplysninger'!I79="Nej","",IF('Anvendte oplysninger'!P79&gt;1.99,0.81,IF('Anvendte oplysninger'!P79&lt;0.2,1.12,1.05-'Anvendte oplysninger'!P79*0.1)))</f>
        <v/>
      </c>
      <c r="P79" s="6" t="str">
        <f>IF('Anvendte oplysninger'!I79="Nej","",IF('Anvendte oplysninger'!Q79&gt;3,0.96,IF('Anvendte oplysninger'!Q79&lt;2,1.12-0.06*'Anvendte oplysninger'!Q79,1.08-0.04*'Anvendte oplysninger'!Q79)))</f>
        <v/>
      </c>
      <c r="Q79" s="6" t="str">
        <f>IF('Anvendte oplysninger'!I79="Nej","",IF('Anvendte oplysninger'!R79="Ja",0.91,1))</f>
        <v/>
      </c>
      <c r="R79" s="6" t="str">
        <f>IF('Anvendte oplysninger'!I79="Nej","",IF('Anvendte oplysninger'!R79="Ja",0.96,1))</f>
        <v/>
      </c>
      <c r="S79" s="6" t="str">
        <f>IF('Anvendte oplysninger'!I79="Nej","",IF('Anvendte oplysninger'!R79="Ja",0.82,1))</f>
        <v/>
      </c>
      <c r="T79" s="6" t="str">
        <f>IF('Anvendte oplysninger'!I79="Nej","",IF('Anvendte oplysninger'!R79="Ja",0.9,1))</f>
        <v/>
      </c>
      <c r="U79" s="6" t="str">
        <f>IF('Anvendte oplysninger'!I79="Nej","",IF('Anvendte oplysninger'!R79="Ja",0.93,1))</f>
        <v/>
      </c>
      <c r="V79" s="6" t="str">
        <f>IF('Anvendte oplysninger'!I79="Nej","",IF('Anvendte oplysninger'!S79="Ja",0.85,1))</f>
        <v/>
      </c>
      <c r="W79" s="6" t="str">
        <f>IF('Anvendte oplysninger'!I79="Nej","",IF('Anvendte oplysninger'!T79&gt;5,1.4,1+0.08*'Anvendte oplysninger'!T79))</f>
        <v/>
      </c>
      <c r="X79" s="6" t="str">
        <f>IF('Anvendte oplysninger'!I79="Nej","",IF('Anvendte oplysninger'!U79=80,1,POWER((80-0.0058*('Anvendte oplysninger'!U79-80)^2+0.2781*('Anvendte oplysninger'!U79-80)-0.2343)/80,1.6)))</f>
        <v/>
      </c>
      <c r="Y79" s="6" t="str">
        <f>IF('Anvendte oplysninger'!I79="Nej","",IF('Anvendte oplysninger'!U79=80,1,POWER((80-0.0058*('Anvendte oplysninger'!U79-80)^2+0.2781*('Anvendte oplysninger'!U79-80)-0.2343)/80,1.5)))</f>
        <v/>
      </c>
      <c r="Z79" s="6" t="str">
        <f>IF('Anvendte oplysninger'!I79="Nej","",IF('Anvendte oplysninger'!U79=80,1,POWER((80-0.0058*('Anvendte oplysninger'!U79-80)^2+0.2781*('Anvendte oplysninger'!U79-80)-0.2343)/80,4.6)))</f>
        <v/>
      </c>
      <c r="AA79" s="6" t="str">
        <f>IF('Anvendte oplysninger'!I79="Nej","",IF('Anvendte oplysninger'!U79=80,1,POWER((80-0.0058*('Anvendte oplysninger'!U79-80)^2+0.2781*('Anvendte oplysninger'!U79-80)-0.2343)/80,3.5)))</f>
        <v/>
      </c>
      <c r="AB79" s="6" t="str">
        <f>IF('Anvendte oplysninger'!I79="Nej","",IF('Anvendte oplysninger'!U79=80,1,POWER((80-0.0058*('Anvendte oplysninger'!U79-80)^2+0.2781*('Anvendte oplysninger'!U79-80)-0.2343)/80,1.4)))</f>
        <v/>
      </c>
      <c r="AC79" s="6"/>
      <c r="AD79" s="7" t="str">
        <f>IF('Anvendte oplysninger'!I79="Nej","",EXP(-10.0958)*POWER(H79,0.8138))</f>
        <v/>
      </c>
      <c r="AE79" s="7" t="str">
        <f>IF('Anvendte oplysninger'!I79="Nej","",EXP(-9.9896)*POWER(H79,0.8381))</f>
        <v/>
      </c>
      <c r="AF79" s="7" t="str">
        <f>IF('Anvendte oplysninger'!I79="Nej","",EXP(-12.5826)*POWER(H79,1.148))</f>
        <v/>
      </c>
      <c r="AG79" s="7" t="str">
        <f>IF('Anvendte oplysninger'!I79="Nej","",EXP(-11.3408)*POWER(H79,0.7373))</f>
        <v/>
      </c>
      <c r="AH79" s="7" t="str">
        <f>IF('Anvendte oplysninger'!I79="Nej","",EXP(-10.8985)*POWER(H79,0.841))</f>
        <v/>
      </c>
      <c r="AI79" s="7" t="str">
        <f>IF('Anvendte oplysninger'!I79="Nej","",EXP(-12.4273)*POWER(H79,1.0197))</f>
        <v/>
      </c>
      <c r="AJ79" s="9" t="str">
        <f>IF('Anvendte oplysninger'!I79="Nej","",SUM(AD79:AE79)*740934+AG79*29492829+AH79*4654307+AI79*608667)</f>
        <v/>
      </c>
    </row>
    <row r="80" spans="1:36" x14ac:dyDescent="0.3">
      <c r="A80" s="4" t="str">
        <f>IF(Inddata!A86="","",Inddata!A86)</f>
        <v/>
      </c>
      <c r="B80" s="4" t="str">
        <f>IF(Inddata!B86="","",Inddata!B86)</f>
        <v/>
      </c>
      <c r="C80" s="4" t="str">
        <f>IF(Inddata!C86="","",Inddata!C86)</f>
        <v/>
      </c>
      <c r="D80" s="4" t="str">
        <f>IF(Inddata!D86="","",Inddata!D86)</f>
        <v/>
      </c>
      <c r="E80" s="4" t="str">
        <f>IF(Inddata!E86="","",Inddata!E86)</f>
        <v/>
      </c>
      <c r="F80" s="4" t="str">
        <f>IF(Inddata!F86="","",Inddata!F86)</f>
        <v/>
      </c>
      <c r="G80" s="20" t="str">
        <f>IF(Inddata!G86=0,"",Inddata!G86)</f>
        <v/>
      </c>
      <c r="H80" s="9" t="str">
        <f>IF(Inddata!H86="","",Inddata!H86)</f>
        <v/>
      </c>
      <c r="I80" s="6" t="str">
        <f>IF('Anvendte oplysninger'!I80="Nej","",IF('Anvendte oplysninger'!L80&lt;10,1.1-'Anvendte oplysninger'!L80*0.01,IF('Anvendte oplysninger'!L80&lt;120,POWER(1.003,'Anvendte oplysninger'!L80)/POWER(1.003,10),1.4)))</f>
        <v/>
      </c>
      <c r="J80" s="6" t="str">
        <f>IF('Anvendte oplysninger'!I80="Nej","",IF('Anvendte oplysninger'!M80&gt;9,1.41,IF('Anvendte oplysninger'!M80&lt;2,0.96+'Anvendte oplysninger'!M80*0.02,POWER(1.05,'Anvendte oplysninger'!M80)/POWER(1.05,2))))</f>
        <v/>
      </c>
      <c r="K80" s="6" t="str">
        <f>IF('Anvendte oplysninger'!I80="Nej","",IF('Anvendte oplysninger'!M80&gt;9,1.15,IF('Anvendte oplysninger'!M80&lt;2,0.98+'Anvendte oplysninger'!M80*0.01,POWER(1.02,'Anvendte oplysninger'!M80)/POWER(1.02,2))))</f>
        <v/>
      </c>
      <c r="L80" s="6" t="str">
        <f>IF('Anvendte oplysninger'!I80="Nej","",IF('Anvendte oplysninger'!N80="Delvis",0.9,IF('Anvendte oplysninger'!N80="Ja",0.75,1)))</f>
        <v/>
      </c>
      <c r="M80" s="6" t="str">
        <f>IF('Anvendte oplysninger'!I80="Nej","",IF('Anvendte oplysninger'!N80="Delvis",0.97,IF('Anvendte oplysninger'!N80="Ja",0.95,1)))</f>
        <v/>
      </c>
      <c r="N80" s="6" t="str">
        <f>IF('Anvendte oplysninger'!I80="Nej","",IF('Anvendte oplysninger'!O80&gt;4.25,1.06,IF('Anvendte oplysninger'!O80&lt;3.75,1.84-'Anvendte oplysninger'!O80*0.24,0.04+'Anvendte oplysninger'!O80*0.24)))</f>
        <v/>
      </c>
      <c r="O80" s="6" t="str">
        <f>IF('Anvendte oplysninger'!I80="Nej","",IF('Anvendte oplysninger'!P80&gt;1.99,0.81,IF('Anvendte oplysninger'!P80&lt;0.2,1.12,1.05-'Anvendte oplysninger'!P80*0.1)))</f>
        <v/>
      </c>
      <c r="P80" s="6" t="str">
        <f>IF('Anvendte oplysninger'!I80="Nej","",IF('Anvendte oplysninger'!Q80&gt;3,0.96,IF('Anvendte oplysninger'!Q80&lt;2,1.12-0.06*'Anvendte oplysninger'!Q80,1.08-0.04*'Anvendte oplysninger'!Q80)))</f>
        <v/>
      </c>
      <c r="Q80" s="6" t="str">
        <f>IF('Anvendte oplysninger'!I80="Nej","",IF('Anvendte oplysninger'!R80="Ja",0.91,1))</f>
        <v/>
      </c>
      <c r="R80" s="6" t="str">
        <f>IF('Anvendte oplysninger'!I80="Nej","",IF('Anvendte oplysninger'!R80="Ja",0.96,1))</f>
        <v/>
      </c>
      <c r="S80" s="6" t="str">
        <f>IF('Anvendte oplysninger'!I80="Nej","",IF('Anvendte oplysninger'!R80="Ja",0.82,1))</f>
        <v/>
      </c>
      <c r="T80" s="6" t="str">
        <f>IF('Anvendte oplysninger'!I80="Nej","",IF('Anvendte oplysninger'!R80="Ja",0.9,1))</f>
        <v/>
      </c>
      <c r="U80" s="6" t="str">
        <f>IF('Anvendte oplysninger'!I80="Nej","",IF('Anvendte oplysninger'!R80="Ja",0.93,1))</f>
        <v/>
      </c>
      <c r="V80" s="6" t="str">
        <f>IF('Anvendte oplysninger'!I80="Nej","",IF('Anvendte oplysninger'!S80="Ja",0.85,1))</f>
        <v/>
      </c>
      <c r="W80" s="6" t="str">
        <f>IF('Anvendte oplysninger'!I80="Nej","",IF('Anvendte oplysninger'!T80&gt;5,1.4,1+0.08*'Anvendte oplysninger'!T80))</f>
        <v/>
      </c>
      <c r="X80" s="6" t="str">
        <f>IF('Anvendte oplysninger'!I80="Nej","",IF('Anvendte oplysninger'!U80=80,1,POWER((80-0.0058*('Anvendte oplysninger'!U80-80)^2+0.2781*('Anvendte oplysninger'!U80-80)-0.2343)/80,1.6)))</f>
        <v/>
      </c>
      <c r="Y80" s="6" t="str">
        <f>IF('Anvendte oplysninger'!I80="Nej","",IF('Anvendte oplysninger'!U80=80,1,POWER((80-0.0058*('Anvendte oplysninger'!U80-80)^2+0.2781*('Anvendte oplysninger'!U80-80)-0.2343)/80,1.5)))</f>
        <v/>
      </c>
      <c r="Z80" s="6" t="str">
        <f>IF('Anvendte oplysninger'!I80="Nej","",IF('Anvendte oplysninger'!U80=80,1,POWER((80-0.0058*('Anvendte oplysninger'!U80-80)^2+0.2781*('Anvendte oplysninger'!U80-80)-0.2343)/80,4.6)))</f>
        <v/>
      </c>
      <c r="AA80" s="6" t="str">
        <f>IF('Anvendte oplysninger'!I80="Nej","",IF('Anvendte oplysninger'!U80=80,1,POWER((80-0.0058*('Anvendte oplysninger'!U80-80)^2+0.2781*('Anvendte oplysninger'!U80-80)-0.2343)/80,3.5)))</f>
        <v/>
      </c>
      <c r="AB80" s="6" t="str">
        <f>IF('Anvendte oplysninger'!I80="Nej","",IF('Anvendte oplysninger'!U80=80,1,POWER((80-0.0058*('Anvendte oplysninger'!U80-80)^2+0.2781*('Anvendte oplysninger'!U80-80)-0.2343)/80,1.4)))</f>
        <v/>
      </c>
      <c r="AC80" s="6"/>
      <c r="AD80" s="7" t="str">
        <f>IF('Anvendte oplysninger'!I80="Nej","",EXP(-10.0958)*POWER(H80,0.8138))</f>
        <v/>
      </c>
      <c r="AE80" s="7" t="str">
        <f>IF('Anvendte oplysninger'!I80="Nej","",EXP(-9.9896)*POWER(H80,0.8381))</f>
        <v/>
      </c>
      <c r="AF80" s="7" t="str">
        <f>IF('Anvendte oplysninger'!I80="Nej","",EXP(-12.5826)*POWER(H80,1.148))</f>
        <v/>
      </c>
      <c r="AG80" s="7" t="str">
        <f>IF('Anvendte oplysninger'!I80="Nej","",EXP(-11.3408)*POWER(H80,0.7373))</f>
        <v/>
      </c>
      <c r="AH80" s="7" t="str">
        <f>IF('Anvendte oplysninger'!I80="Nej","",EXP(-10.8985)*POWER(H80,0.841))</f>
        <v/>
      </c>
      <c r="AI80" s="7" t="str">
        <f>IF('Anvendte oplysninger'!I80="Nej","",EXP(-12.4273)*POWER(H80,1.0197))</f>
        <v/>
      </c>
      <c r="AJ80" s="9" t="str">
        <f>IF('Anvendte oplysninger'!I80="Nej","",SUM(AD80:AE80)*740934+AG80*29492829+AH80*4654307+AI80*608667)</f>
        <v/>
      </c>
    </row>
    <row r="81" spans="1:36" x14ac:dyDescent="0.3">
      <c r="A81" s="4" t="str">
        <f>IF(Inddata!A87="","",Inddata!A87)</f>
        <v/>
      </c>
      <c r="B81" s="4" t="str">
        <f>IF(Inddata!B87="","",Inddata!B87)</f>
        <v/>
      </c>
      <c r="C81" s="4" t="str">
        <f>IF(Inddata!C87="","",Inddata!C87)</f>
        <v/>
      </c>
      <c r="D81" s="4" t="str">
        <f>IF(Inddata!D87="","",Inddata!D87)</f>
        <v/>
      </c>
      <c r="E81" s="4" t="str">
        <f>IF(Inddata!E87="","",Inddata!E87)</f>
        <v/>
      </c>
      <c r="F81" s="4" t="str">
        <f>IF(Inddata!F87="","",Inddata!F87)</f>
        <v/>
      </c>
      <c r="G81" s="20" t="str">
        <f>IF(Inddata!G87=0,"",Inddata!G87)</f>
        <v/>
      </c>
      <c r="H81" s="9" t="str">
        <f>IF(Inddata!H87="","",Inddata!H87)</f>
        <v/>
      </c>
      <c r="I81" s="6" t="str">
        <f>IF('Anvendte oplysninger'!I81="Nej","",IF('Anvendte oplysninger'!L81&lt;10,1.1-'Anvendte oplysninger'!L81*0.01,IF('Anvendte oplysninger'!L81&lt;120,POWER(1.003,'Anvendte oplysninger'!L81)/POWER(1.003,10),1.4)))</f>
        <v/>
      </c>
      <c r="J81" s="6" t="str">
        <f>IF('Anvendte oplysninger'!I81="Nej","",IF('Anvendte oplysninger'!M81&gt;9,1.41,IF('Anvendte oplysninger'!M81&lt;2,0.96+'Anvendte oplysninger'!M81*0.02,POWER(1.05,'Anvendte oplysninger'!M81)/POWER(1.05,2))))</f>
        <v/>
      </c>
      <c r="K81" s="6" t="str">
        <f>IF('Anvendte oplysninger'!I81="Nej","",IF('Anvendte oplysninger'!M81&gt;9,1.15,IF('Anvendte oplysninger'!M81&lt;2,0.98+'Anvendte oplysninger'!M81*0.01,POWER(1.02,'Anvendte oplysninger'!M81)/POWER(1.02,2))))</f>
        <v/>
      </c>
      <c r="L81" s="6" t="str">
        <f>IF('Anvendte oplysninger'!I81="Nej","",IF('Anvendte oplysninger'!N81="Delvis",0.9,IF('Anvendte oplysninger'!N81="Ja",0.75,1)))</f>
        <v/>
      </c>
      <c r="M81" s="6" t="str">
        <f>IF('Anvendte oplysninger'!I81="Nej","",IF('Anvendte oplysninger'!N81="Delvis",0.97,IF('Anvendte oplysninger'!N81="Ja",0.95,1)))</f>
        <v/>
      </c>
      <c r="N81" s="6" t="str">
        <f>IF('Anvendte oplysninger'!I81="Nej","",IF('Anvendte oplysninger'!O81&gt;4.25,1.06,IF('Anvendte oplysninger'!O81&lt;3.75,1.84-'Anvendte oplysninger'!O81*0.24,0.04+'Anvendte oplysninger'!O81*0.24)))</f>
        <v/>
      </c>
      <c r="O81" s="6" t="str">
        <f>IF('Anvendte oplysninger'!I81="Nej","",IF('Anvendte oplysninger'!P81&gt;1.99,0.81,IF('Anvendte oplysninger'!P81&lt;0.2,1.12,1.05-'Anvendte oplysninger'!P81*0.1)))</f>
        <v/>
      </c>
      <c r="P81" s="6" t="str">
        <f>IF('Anvendte oplysninger'!I81="Nej","",IF('Anvendte oplysninger'!Q81&gt;3,0.96,IF('Anvendte oplysninger'!Q81&lt;2,1.12-0.06*'Anvendte oplysninger'!Q81,1.08-0.04*'Anvendte oplysninger'!Q81)))</f>
        <v/>
      </c>
      <c r="Q81" s="6" t="str">
        <f>IF('Anvendte oplysninger'!I81="Nej","",IF('Anvendte oplysninger'!R81="Ja",0.91,1))</f>
        <v/>
      </c>
      <c r="R81" s="6" t="str">
        <f>IF('Anvendte oplysninger'!I81="Nej","",IF('Anvendte oplysninger'!R81="Ja",0.96,1))</f>
        <v/>
      </c>
      <c r="S81" s="6" t="str">
        <f>IF('Anvendte oplysninger'!I81="Nej","",IF('Anvendte oplysninger'!R81="Ja",0.82,1))</f>
        <v/>
      </c>
      <c r="T81" s="6" t="str">
        <f>IF('Anvendte oplysninger'!I81="Nej","",IF('Anvendte oplysninger'!R81="Ja",0.9,1))</f>
        <v/>
      </c>
      <c r="U81" s="6" t="str">
        <f>IF('Anvendte oplysninger'!I81="Nej","",IF('Anvendte oplysninger'!R81="Ja",0.93,1))</f>
        <v/>
      </c>
      <c r="V81" s="6" t="str">
        <f>IF('Anvendte oplysninger'!I81="Nej","",IF('Anvendte oplysninger'!S81="Ja",0.85,1))</f>
        <v/>
      </c>
      <c r="W81" s="6" t="str">
        <f>IF('Anvendte oplysninger'!I81="Nej","",IF('Anvendte oplysninger'!T81&gt;5,1.4,1+0.08*'Anvendte oplysninger'!T81))</f>
        <v/>
      </c>
      <c r="X81" s="6" t="str">
        <f>IF('Anvendte oplysninger'!I81="Nej","",IF('Anvendte oplysninger'!U81=80,1,POWER((80-0.0058*('Anvendte oplysninger'!U81-80)^2+0.2781*('Anvendte oplysninger'!U81-80)-0.2343)/80,1.6)))</f>
        <v/>
      </c>
      <c r="Y81" s="6" t="str">
        <f>IF('Anvendte oplysninger'!I81="Nej","",IF('Anvendte oplysninger'!U81=80,1,POWER((80-0.0058*('Anvendte oplysninger'!U81-80)^2+0.2781*('Anvendte oplysninger'!U81-80)-0.2343)/80,1.5)))</f>
        <v/>
      </c>
      <c r="Z81" s="6" t="str">
        <f>IF('Anvendte oplysninger'!I81="Nej","",IF('Anvendte oplysninger'!U81=80,1,POWER((80-0.0058*('Anvendte oplysninger'!U81-80)^2+0.2781*('Anvendte oplysninger'!U81-80)-0.2343)/80,4.6)))</f>
        <v/>
      </c>
      <c r="AA81" s="6" t="str">
        <f>IF('Anvendte oplysninger'!I81="Nej","",IF('Anvendte oplysninger'!U81=80,1,POWER((80-0.0058*('Anvendte oplysninger'!U81-80)^2+0.2781*('Anvendte oplysninger'!U81-80)-0.2343)/80,3.5)))</f>
        <v/>
      </c>
      <c r="AB81" s="6" t="str">
        <f>IF('Anvendte oplysninger'!I81="Nej","",IF('Anvendte oplysninger'!U81=80,1,POWER((80-0.0058*('Anvendte oplysninger'!U81-80)^2+0.2781*('Anvendte oplysninger'!U81-80)-0.2343)/80,1.4)))</f>
        <v/>
      </c>
      <c r="AC81" s="6"/>
      <c r="AD81" s="7" t="str">
        <f>IF('Anvendte oplysninger'!I81="Nej","",EXP(-10.0958)*POWER(H81,0.8138))</f>
        <v/>
      </c>
      <c r="AE81" s="7" t="str">
        <f>IF('Anvendte oplysninger'!I81="Nej","",EXP(-9.9896)*POWER(H81,0.8381))</f>
        <v/>
      </c>
      <c r="AF81" s="7" t="str">
        <f>IF('Anvendte oplysninger'!I81="Nej","",EXP(-12.5826)*POWER(H81,1.148))</f>
        <v/>
      </c>
      <c r="AG81" s="7" t="str">
        <f>IF('Anvendte oplysninger'!I81="Nej","",EXP(-11.3408)*POWER(H81,0.7373))</f>
        <v/>
      </c>
      <c r="AH81" s="7" t="str">
        <f>IF('Anvendte oplysninger'!I81="Nej","",EXP(-10.8985)*POWER(H81,0.841))</f>
        <v/>
      </c>
      <c r="AI81" s="7" t="str">
        <f>IF('Anvendte oplysninger'!I81="Nej","",EXP(-12.4273)*POWER(H81,1.0197))</f>
        <v/>
      </c>
      <c r="AJ81" s="9" t="str">
        <f>IF('Anvendte oplysninger'!I81="Nej","",SUM(AD81:AE81)*740934+AG81*29492829+AH81*4654307+AI81*608667)</f>
        <v/>
      </c>
    </row>
    <row r="82" spans="1:36" x14ac:dyDescent="0.3">
      <c r="A82" s="4" t="str">
        <f>IF(Inddata!A88="","",Inddata!A88)</f>
        <v/>
      </c>
      <c r="B82" s="4" t="str">
        <f>IF(Inddata!B88="","",Inddata!B88)</f>
        <v/>
      </c>
      <c r="C82" s="4" t="str">
        <f>IF(Inddata!C88="","",Inddata!C88)</f>
        <v/>
      </c>
      <c r="D82" s="4" t="str">
        <f>IF(Inddata!D88="","",Inddata!D88)</f>
        <v/>
      </c>
      <c r="E82" s="4" t="str">
        <f>IF(Inddata!E88="","",Inddata!E88)</f>
        <v/>
      </c>
      <c r="F82" s="4" t="str">
        <f>IF(Inddata!F88="","",Inddata!F88)</f>
        <v/>
      </c>
      <c r="G82" s="20" t="str">
        <f>IF(Inddata!G88=0,"",Inddata!G88)</f>
        <v/>
      </c>
      <c r="H82" s="9" t="str">
        <f>IF(Inddata!H88="","",Inddata!H88)</f>
        <v/>
      </c>
      <c r="I82" s="6" t="str">
        <f>IF('Anvendte oplysninger'!I82="Nej","",IF('Anvendte oplysninger'!L82&lt;10,1.1-'Anvendte oplysninger'!L82*0.01,IF('Anvendte oplysninger'!L82&lt;120,POWER(1.003,'Anvendte oplysninger'!L82)/POWER(1.003,10),1.4)))</f>
        <v/>
      </c>
      <c r="J82" s="6" t="str">
        <f>IF('Anvendte oplysninger'!I82="Nej","",IF('Anvendte oplysninger'!M82&gt;9,1.41,IF('Anvendte oplysninger'!M82&lt;2,0.96+'Anvendte oplysninger'!M82*0.02,POWER(1.05,'Anvendte oplysninger'!M82)/POWER(1.05,2))))</f>
        <v/>
      </c>
      <c r="K82" s="6" t="str">
        <f>IF('Anvendte oplysninger'!I82="Nej","",IF('Anvendte oplysninger'!M82&gt;9,1.15,IF('Anvendte oplysninger'!M82&lt;2,0.98+'Anvendte oplysninger'!M82*0.01,POWER(1.02,'Anvendte oplysninger'!M82)/POWER(1.02,2))))</f>
        <v/>
      </c>
      <c r="L82" s="6" t="str">
        <f>IF('Anvendte oplysninger'!I82="Nej","",IF('Anvendte oplysninger'!N82="Delvis",0.9,IF('Anvendte oplysninger'!N82="Ja",0.75,1)))</f>
        <v/>
      </c>
      <c r="M82" s="6" t="str">
        <f>IF('Anvendte oplysninger'!I82="Nej","",IF('Anvendte oplysninger'!N82="Delvis",0.97,IF('Anvendte oplysninger'!N82="Ja",0.95,1)))</f>
        <v/>
      </c>
      <c r="N82" s="6" t="str">
        <f>IF('Anvendte oplysninger'!I82="Nej","",IF('Anvendte oplysninger'!O82&gt;4.25,1.06,IF('Anvendte oplysninger'!O82&lt;3.75,1.84-'Anvendte oplysninger'!O82*0.24,0.04+'Anvendte oplysninger'!O82*0.24)))</f>
        <v/>
      </c>
      <c r="O82" s="6" t="str">
        <f>IF('Anvendte oplysninger'!I82="Nej","",IF('Anvendte oplysninger'!P82&gt;1.99,0.81,IF('Anvendte oplysninger'!P82&lt;0.2,1.12,1.05-'Anvendte oplysninger'!P82*0.1)))</f>
        <v/>
      </c>
      <c r="P82" s="6" t="str">
        <f>IF('Anvendte oplysninger'!I82="Nej","",IF('Anvendte oplysninger'!Q82&gt;3,0.96,IF('Anvendte oplysninger'!Q82&lt;2,1.12-0.06*'Anvendte oplysninger'!Q82,1.08-0.04*'Anvendte oplysninger'!Q82)))</f>
        <v/>
      </c>
      <c r="Q82" s="6" t="str">
        <f>IF('Anvendte oplysninger'!I82="Nej","",IF('Anvendte oplysninger'!R82="Ja",0.91,1))</f>
        <v/>
      </c>
      <c r="R82" s="6" t="str">
        <f>IF('Anvendte oplysninger'!I82="Nej","",IF('Anvendte oplysninger'!R82="Ja",0.96,1))</f>
        <v/>
      </c>
      <c r="S82" s="6" t="str">
        <f>IF('Anvendte oplysninger'!I82="Nej","",IF('Anvendte oplysninger'!R82="Ja",0.82,1))</f>
        <v/>
      </c>
      <c r="T82" s="6" t="str">
        <f>IF('Anvendte oplysninger'!I82="Nej","",IF('Anvendte oplysninger'!R82="Ja",0.9,1))</f>
        <v/>
      </c>
      <c r="U82" s="6" t="str">
        <f>IF('Anvendte oplysninger'!I82="Nej","",IF('Anvendte oplysninger'!R82="Ja",0.93,1))</f>
        <v/>
      </c>
      <c r="V82" s="6" t="str">
        <f>IF('Anvendte oplysninger'!I82="Nej","",IF('Anvendte oplysninger'!S82="Ja",0.85,1))</f>
        <v/>
      </c>
      <c r="W82" s="6" t="str">
        <f>IF('Anvendte oplysninger'!I82="Nej","",IF('Anvendte oplysninger'!T82&gt;5,1.4,1+0.08*'Anvendte oplysninger'!T82))</f>
        <v/>
      </c>
      <c r="X82" s="6" t="str">
        <f>IF('Anvendte oplysninger'!I82="Nej","",IF('Anvendte oplysninger'!U82=80,1,POWER((80-0.0058*('Anvendte oplysninger'!U82-80)^2+0.2781*('Anvendte oplysninger'!U82-80)-0.2343)/80,1.6)))</f>
        <v/>
      </c>
      <c r="Y82" s="6" t="str">
        <f>IF('Anvendte oplysninger'!I82="Nej","",IF('Anvendte oplysninger'!U82=80,1,POWER((80-0.0058*('Anvendte oplysninger'!U82-80)^2+0.2781*('Anvendte oplysninger'!U82-80)-0.2343)/80,1.5)))</f>
        <v/>
      </c>
      <c r="Z82" s="6" t="str">
        <f>IF('Anvendte oplysninger'!I82="Nej","",IF('Anvendte oplysninger'!U82=80,1,POWER((80-0.0058*('Anvendte oplysninger'!U82-80)^2+0.2781*('Anvendte oplysninger'!U82-80)-0.2343)/80,4.6)))</f>
        <v/>
      </c>
      <c r="AA82" s="6" t="str">
        <f>IF('Anvendte oplysninger'!I82="Nej","",IF('Anvendte oplysninger'!U82=80,1,POWER((80-0.0058*('Anvendte oplysninger'!U82-80)^2+0.2781*('Anvendte oplysninger'!U82-80)-0.2343)/80,3.5)))</f>
        <v/>
      </c>
      <c r="AB82" s="6" t="str">
        <f>IF('Anvendte oplysninger'!I82="Nej","",IF('Anvendte oplysninger'!U82=80,1,POWER((80-0.0058*('Anvendte oplysninger'!U82-80)^2+0.2781*('Anvendte oplysninger'!U82-80)-0.2343)/80,1.4)))</f>
        <v/>
      </c>
      <c r="AC82" s="6"/>
      <c r="AD82" s="7" t="str">
        <f>IF('Anvendte oplysninger'!I82="Nej","",EXP(-10.0958)*POWER(H82,0.8138))</f>
        <v/>
      </c>
      <c r="AE82" s="7" t="str">
        <f>IF('Anvendte oplysninger'!I82="Nej","",EXP(-9.9896)*POWER(H82,0.8381))</f>
        <v/>
      </c>
      <c r="AF82" s="7" t="str">
        <f>IF('Anvendte oplysninger'!I82="Nej","",EXP(-12.5826)*POWER(H82,1.148))</f>
        <v/>
      </c>
      <c r="AG82" s="7" t="str">
        <f>IF('Anvendte oplysninger'!I82="Nej","",EXP(-11.3408)*POWER(H82,0.7373))</f>
        <v/>
      </c>
      <c r="AH82" s="7" t="str">
        <f>IF('Anvendte oplysninger'!I82="Nej","",EXP(-10.8985)*POWER(H82,0.841))</f>
        <v/>
      </c>
      <c r="AI82" s="7" t="str">
        <f>IF('Anvendte oplysninger'!I82="Nej","",EXP(-12.4273)*POWER(H82,1.0197))</f>
        <v/>
      </c>
      <c r="AJ82" s="9" t="str">
        <f>IF('Anvendte oplysninger'!I82="Nej","",SUM(AD82:AE82)*740934+AG82*29492829+AH82*4654307+AI82*608667)</f>
        <v/>
      </c>
    </row>
    <row r="83" spans="1:36" x14ac:dyDescent="0.3">
      <c r="A83" s="4" t="str">
        <f>IF(Inddata!A89="","",Inddata!A89)</f>
        <v/>
      </c>
      <c r="B83" s="4" t="str">
        <f>IF(Inddata!B89="","",Inddata!B89)</f>
        <v/>
      </c>
      <c r="C83" s="4" t="str">
        <f>IF(Inddata!C89="","",Inddata!C89)</f>
        <v/>
      </c>
      <c r="D83" s="4" t="str">
        <f>IF(Inddata!D89="","",Inddata!D89)</f>
        <v/>
      </c>
      <c r="E83" s="4" t="str">
        <f>IF(Inddata!E89="","",Inddata!E89)</f>
        <v/>
      </c>
      <c r="F83" s="4" t="str">
        <f>IF(Inddata!F89="","",Inddata!F89)</f>
        <v/>
      </c>
      <c r="G83" s="20" t="str">
        <f>IF(Inddata!G89=0,"",Inddata!G89)</f>
        <v/>
      </c>
      <c r="H83" s="9" t="str">
        <f>IF(Inddata!H89="","",Inddata!H89)</f>
        <v/>
      </c>
      <c r="I83" s="6" t="str">
        <f>IF('Anvendte oplysninger'!I83="Nej","",IF('Anvendte oplysninger'!L83&lt;10,1.1-'Anvendte oplysninger'!L83*0.01,IF('Anvendte oplysninger'!L83&lt;120,POWER(1.003,'Anvendte oplysninger'!L83)/POWER(1.003,10),1.4)))</f>
        <v/>
      </c>
      <c r="J83" s="6" t="str">
        <f>IF('Anvendte oplysninger'!I83="Nej","",IF('Anvendte oplysninger'!M83&gt;9,1.41,IF('Anvendte oplysninger'!M83&lt;2,0.96+'Anvendte oplysninger'!M83*0.02,POWER(1.05,'Anvendte oplysninger'!M83)/POWER(1.05,2))))</f>
        <v/>
      </c>
      <c r="K83" s="6" t="str">
        <f>IF('Anvendte oplysninger'!I83="Nej","",IF('Anvendte oplysninger'!M83&gt;9,1.15,IF('Anvendte oplysninger'!M83&lt;2,0.98+'Anvendte oplysninger'!M83*0.01,POWER(1.02,'Anvendte oplysninger'!M83)/POWER(1.02,2))))</f>
        <v/>
      </c>
      <c r="L83" s="6" t="str">
        <f>IF('Anvendte oplysninger'!I83="Nej","",IF('Anvendte oplysninger'!N83="Delvis",0.9,IF('Anvendte oplysninger'!N83="Ja",0.75,1)))</f>
        <v/>
      </c>
      <c r="M83" s="6" t="str">
        <f>IF('Anvendte oplysninger'!I83="Nej","",IF('Anvendte oplysninger'!N83="Delvis",0.97,IF('Anvendte oplysninger'!N83="Ja",0.95,1)))</f>
        <v/>
      </c>
      <c r="N83" s="6" t="str">
        <f>IF('Anvendte oplysninger'!I83="Nej","",IF('Anvendte oplysninger'!O83&gt;4.25,1.06,IF('Anvendte oplysninger'!O83&lt;3.75,1.84-'Anvendte oplysninger'!O83*0.24,0.04+'Anvendte oplysninger'!O83*0.24)))</f>
        <v/>
      </c>
      <c r="O83" s="6" t="str">
        <f>IF('Anvendte oplysninger'!I83="Nej","",IF('Anvendte oplysninger'!P83&gt;1.99,0.81,IF('Anvendte oplysninger'!P83&lt;0.2,1.12,1.05-'Anvendte oplysninger'!P83*0.1)))</f>
        <v/>
      </c>
      <c r="P83" s="6" t="str">
        <f>IF('Anvendte oplysninger'!I83="Nej","",IF('Anvendte oplysninger'!Q83&gt;3,0.96,IF('Anvendte oplysninger'!Q83&lt;2,1.12-0.06*'Anvendte oplysninger'!Q83,1.08-0.04*'Anvendte oplysninger'!Q83)))</f>
        <v/>
      </c>
      <c r="Q83" s="6" t="str">
        <f>IF('Anvendte oplysninger'!I83="Nej","",IF('Anvendte oplysninger'!R83="Ja",0.91,1))</f>
        <v/>
      </c>
      <c r="R83" s="6" t="str">
        <f>IF('Anvendte oplysninger'!I83="Nej","",IF('Anvendte oplysninger'!R83="Ja",0.96,1))</f>
        <v/>
      </c>
      <c r="S83" s="6" t="str">
        <f>IF('Anvendte oplysninger'!I83="Nej","",IF('Anvendte oplysninger'!R83="Ja",0.82,1))</f>
        <v/>
      </c>
      <c r="T83" s="6" t="str">
        <f>IF('Anvendte oplysninger'!I83="Nej","",IF('Anvendte oplysninger'!R83="Ja",0.9,1))</f>
        <v/>
      </c>
      <c r="U83" s="6" t="str">
        <f>IF('Anvendte oplysninger'!I83="Nej","",IF('Anvendte oplysninger'!R83="Ja",0.93,1))</f>
        <v/>
      </c>
      <c r="V83" s="6" t="str">
        <f>IF('Anvendte oplysninger'!I83="Nej","",IF('Anvendte oplysninger'!S83="Ja",0.85,1))</f>
        <v/>
      </c>
      <c r="W83" s="6" t="str">
        <f>IF('Anvendte oplysninger'!I83="Nej","",IF('Anvendte oplysninger'!T83&gt;5,1.4,1+0.08*'Anvendte oplysninger'!T83))</f>
        <v/>
      </c>
      <c r="X83" s="6" t="str">
        <f>IF('Anvendte oplysninger'!I83="Nej","",IF('Anvendte oplysninger'!U83=80,1,POWER((80-0.0058*('Anvendte oplysninger'!U83-80)^2+0.2781*('Anvendte oplysninger'!U83-80)-0.2343)/80,1.6)))</f>
        <v/>
      </c>
      <c r="Y83" s="6" t="str">
        <f>IF('Anvendte oplysninger'!I83="Nej","",IF('Anvendte oplysninger'!U83=80,1,POWER((80-0.0058*('Anvendte oplysninger'!U83-80)^2+0.2781*('Anvendte oplysninger'!U83-80)-0.2343)/80,1.5)))</f>
        <v/>
      </c>
      <c r="Z83" s="6" t="str">
        <f>IF('Anvendte oplysninger'!I83="Nej","",IF('Anvendte oplysninger'!U83=80,1,POWER((80-0.0058*('Anvendte oplysninger'!U83-80)^2+0.2781*('Anvendte oplysninger'!U83-80)-0.2343)/80,4.6)))</f>
        <v/>
      </c>
      <c r="AA83" s="6" t="str">
        <f>IF('Anvendte oplysninger'!I83="Nej","",IF('Anvendte oplysninger'!U83=80,1,POWER((80-0.0058*('Anvendte oplysninger'!U83-80)^2+0.2781*('Anvendte oplysninger'!U83-80)-0.2343)/80,3.5)))</f>
        <v/>
      </c>
      <c r="AB83" s="6" t="str">
        <f>IF('Anvendte oplysninger'!I83="Nej","",IF('Anvendte oplysninger'!U83=80,1,POWER((80-0.0058*('Anvendte oplysninger'!U83-80)^2+0.2781*('Anvendte oplysninger'!U83-80)-0.2343)/80,1.4)))</f>
        <v/>
      </c>
      <c r="AC83" s="6"/>
      <c r="AD83" s="7" t="str">
        <f>IF('Anvendte oplysninger'!I83="Nej","",EXP(-10.0958)*POWER(H83,0.8138))</f>
        <v/>
      </c>
      <c r="AE83" s="7" t="str">
        <f>IF('Anvendte oplysninger'!I83="Nej","",EXP(-9.9896)*POWER(H83,0.8381))</f>
        <v/>
      </c>
      <c r="AF83" s="7" t="str">
        <f>IF('Anvendte oplysninger'!I83="Nej","",EXP(-12.5826)*POWER(H83,1.148))</f>
        <v/>
      </c>
      <c r="AG83" s="7" t="str">
        <f>IF('Anvendte oplysninger'!I83="Nej","",EXP(-11.3408)*POWER(H83,0.7373))</f>
        <v/>
      </c>
      <c r="AH83" s="7" t="str">
        <f>IF('Anvendte oplysninger'!I83="Nej","",EXP(-10.8985)*POWER(H83,0.841))</f>
        <v/>
      </c>
      <c r="AI83" s="7" t="str">
        <f>IF('Anvendte oplysninger'!I83="Nej","",EXP(-12.4273)*POWER(H83,1.0197))</f>
        <v/>
      </c>
      <c r="AJ83" s="9" t="str">
        <f>IF('Anvendte oplysninger'!I83="Nej","",SUM(AD83:AE83)*740934+AG83*29492829+AH83*4654307+AI83*608667)</f>
        <v/>
      </c>
    </row>
    <row r="84" spans="1:36" x14ac:dyDescent="0.3">
      <c r="A84" s="4" t="str">
        <f>IF(Inddata!A90="","",Inddata!A90)</f>
        <v/>
      </c>
      <c r="B84" s="4" t="str">
        <f>IF(Inddata!B90="","",Inddata!B90)</f>
        <v/>
      </c>
      <c r="C84" s="4" t="str">
        <f>IF(Inddata!C90="","",Inddata!C90)</f>
        <v/>
      </c>
      <c r="D84" s="4" t="str">
        <f>IF(Inddata!D90="","",Inddata!D90)</f>
        <v/>
      </c>
      <c r="E84" s="4" t="str">
        <f>IF(Inddata!E90="","",Inddata!E90)</f>
        <v/>
      </c>
      <c r="F84" s="4" t="str">
        <f>IF(Inddata!F90="","",Inddata!F90)</f>
        <v/>
      </c>
      <c r="G84" s="20" t="str">
        <f>IF(Inddata!G90=0,"",Inddata!G90)</f>
        <v/>
      </c>
      <c r="H84" s="9" t="str">
        <f>IF(Inddata!H90="","",Inddata!H90)</f>
        <v/>
      </c>
      <c r="I84" s="6" t="str">
        <f>IF('Anvendte oplysninger'!I84="Nej","",IF('Anvendte oplysninger'!L84&lt;10,1.1-'Anvendte oplysninger'!L84*0.01,IF('Anvendte oplysninger'!L84&lt;120,POWER(1.003,'Anvendte oplysninger'!L84)/POWER(1.003,10),1.4)))</f>
        <v/>
      </c>
      <c r="J84" s="6" t="str">
        <f>IF('Anvendte oplysninger'!I84="Nej","",IF('Anvendte oplysninger'!M84&gt;9,1.41,IF('Anvendte oplysninger'!M84&lt;2,0.96+'Anvendte oplysninger'!M84*0.02,POWER(1.05,'Anvendte oplysninger'!M84)/POWER(1.05,2))))</f>
        <v/>
      </c>
      <c r="K84" s="6" t="str">
        <f>IF('Anvendte oplysninger'!I84="Nej","",IF('Anvendte oplysninger'!M84&gt;9,1.15,IF('Anvendte oplysninger'!M84&lt;2,0.98+'Anvendte oplysninger'!M84*0.01,POWER(1.02,'Anvendte oplysninger'!M84)/POWER(1.02,2))))</f>
        <v/>
      </c>
      <c r="L84" s="6" t="str">
        <f>IF('Anvendte oplysninger'!I84="Nej","",IF('Anvendte oplysninger'!N84="Delvis",0.9,IF('Anvendte oplysninger'!N84="Ja",0.75,1)))</f>
        <v/>
      </c>
      <c r="M84" s="6" t="str">
        <f>IF('Anvendte oplysninger'!I84="Nej","",IF('Anvendte oplysninger'!N84="Delvis",0.97,IF('Anvendte oplysninger'!N84="Ja",0.95,1)))</f>
        <v/>
      </c>
      <c r="N84" s="6" t="str">
        <f>IF('Anvendte oplysninger'!I84="Nej","",IF('Anvendte oplysninger'!O84&gt;4.25,1.06,IF('Anvendte oplysninger'!O84&lt;3.75,1.84-'Anvendte oplysninger'!O84*0.24,0.04+'Anvendte oplysninger'!O84*0.24)))</f>
        <v/>
      </c>
      <c r="O84" s="6" t="str">
        <f>IF('Anvendte oplysninger'!I84="Nej","",IF('Anvendte oplysninger'!P84&gt;1.99,0.81,IF('Anvendte oplysninger'!P84&lt;0.2,1.12,1.05-'Anvendte oplysninger'!P84*0.1)))</f>
        <v/>
      </c>
      <c r="P84" s="6" t="str">
        <f>IF('Anvendte oplysninger'!I84="Nej","",IF('Anvendte oplysninger'!Q84&gt;3,0.96,IF('Anvendte oplysninger'!Q84&lt;2,1.12-0.06*'Anvendte oplysninger'!Q84,1.08-0.04*'Anvendte oplysninger'!Q84)))</f>
        <v/>
      </c>
      <c r="Q84" s="6" t="str">
        <f>IF('Anvendte oplysninger'!I84="Nej","",IF('Anvendte oplysninger'!R84="Ja",0.91,1))</f>
        <v/>
      </c>
      <c r="R84" s="6" t="str">
        <f>IF('Anvendte oplysninger'!I84="Nej","",IF('Anvendte oplysninger'!R84="Ja",0.96,1))</f>
        <v/>
      </c>
      <c r="S84" s="6" t="str">
        <f>IF('Anvendte oplysninger'!I84="Nej","",IF('Anvendte oplysninger'!R84="Ja",0.82,1))</f>
        <v/>
      </c>
      <c r="T84" s="6" t="str">
        <f>IF('Anvendte oplysninger'!I84="Nej","",IF('Anvendte oplysninger'!R84="Ja",0.9,1))</f>
        <v/>
      </c>
      <c r="U84" s="6" t="str">
        <f>IF('Anvendte oplysninger'!I84="Nej","",IF('Anvendte oplysninger'!R84="Ja",0.93,1))</f>
        <v/>
      </c>
      <c r="V84" s="6" t="str">
        <f>IF('Anvendte oplysninger'!I84="Nej","",IF('Anvendte oplysninger'!S84="Ja",0.85,1))</f>
        <v/>
      </c>
      <c r="W84" s="6" t="str">
        <f>IF('Anvendte oplysninger'!I84="Nej","",IF('Anvendte oplysninger'!T84&gt;5,1.4,1+0.08*'Anvendte oplysninger'!T84))</f>
        <v/>
      </c>
      <c r="X84" s="6" t="str">
        <f>IF('Anvendte oplysninger'!I84="Nej","",IF('Anvendte oplysninger'!U84=80,1,POWER((80-0.0058*('Anvendte oplysninger'!U84-80)^2+0.2781*('Anvendte oplysninger'!U84-80)-0.2343)/80,1.6)))</f>
        <v/>
      </c>
      <c r="Y84" s="6" t="str">
        <f>IF('Anvendte oplysninger'!I84="Nej","",IF('Anvendte oplysninger'!U84=80,1,POWER((80-0.0058*('Anvendte oplysninger'!U84-80)^2+0.2781*('Anvendte oplysninger'!U84-80)-0.2343)/80,1.5)))</f>
        <v/>
      </c>
      <c r="Z84" s="6" t="str">
        <f>IF('Anvendte oplysninger'!I84="Nej","",IF('Anvendte oplysninger'!U84=80,1,POWER((80-0.0058*('Anvendte oplysninger'!U84-80)^2+0.2781*('Anvendte oplysninger'!U84-80)-0.2343)/80,4.6)))</f>
        <v/>
      </c>
      <c r="AA84" s="6" t="str">
        <f>IF('Anvendte oplysninger'!I84="Nej","",IF('Anvendte oplysninger'!U84=80,1,POWER((80-0.0058*('Anvendte oplysninger'!U84-80)^2+0.2781*('Anvendte oplysninger'!U84-80)-0.2343)/80,3.5)))</f>
        <v/>
      </c>
      <c r="AB84" s="6" t="str">
        <f>IF('Anvendte oplysninger'!I84="Nej","",IF('Anvendte oplysninger'!U84=80,1,POWER((80-0.0058*('Anvendte oplysninger'!U84-80)^2+0.2781*('Anvendte oplysninger'!U84-80)-0.2343)/80,1.4)))</f>
        <v/>
      </c>
      <c r="AC84" s="6"/>
      <c r="AD84" s="7" t="str">
        <f>IF('Anvendte oplysninger'!I84="Nej","",EXP(-10.0958)*POWER(H84,0.8138))</f>
        <v/>
      </c>
      <c r="AE84" s="7" t="str">
        <f>IF('Anvendte oplysninger'!I84="Nej","",EXP(-9.9896)*POWER(H84,0.8381))</f>
        <v/>
      </c>
      <c r="AF84" s="7" t="str">
        <f>IF('Anvendte oplysninger'!I84="Nej","",EXP(-12.5826)*POWER(H84,1.148))</f>
        <v/>
      </c>
      <c r="AG84" s="7" t="str">
        <f>IF('Anvendte oplysninger'!I84="Nej","",EXP(-11.3408)*POWER(H84,0.7373))</f>
        <v/>
      </c>
      <c r="AH84" s="7" t="str">
        <f>IF('Anvendte oplysninger'!I84="Nej","",EXP(-10.8985)*POWER(H84,0.841))</f>
        <v/>
      </c>
      <c r="AI84" s="7" t="str">
        <f>IF('Anvendte oplysninger'!I84="Nej","",EXP(-12.4273)*POWER(H84,1.0197))</f>
        <v/>
      </c>
      <c r="AJ84" s="9" t="str">
        <f>IF('Anvendte oplysninger'!I84="Nej","",SUM(AD84:AE84)*740934+AG84*29492829+AH84*4654307+AI84*608667)</f>
        <v/>
      </c>
    </row>
    <row r="85" spans="1:36" x14ac:dyDescent="0.3">
      <c r="A85" s="4" t="str">
        <f>IF(Inddata!A91="","",Inddata!A91)</f>
        <v/>
      </c>
      <c r="B85" s="4" t="str">
        <f>IF(Inddata!B91="","",Inddata!B91)</f>
        <v/>
      </c>
      <c r="C85" s="4" t="str">
        <f>IF(Inddata!C91="","",Inddata!C91)</f>
        <v/>
      </c>
      <c r="D85" s="4" t="str">
        <f>IF(Inddata!D91="","",Inddata!D91)</f>
        <v/>
      </c>
      <c r="E85" s="4" t="str">
        <f>IF(Inddata!E91="","",Inddata!E91)</f>
        <v/>
      </c>
      <c r="F85" s="4" t="str">
        <f>IF(Inddata!F91="","",Inddata!F91)</f>
        <v/>
      </c>
      <c r="G85" s="20" t="str">
        <f>IF(Inddata!G91=0,"",Inddata!G91)</f>
        <v/>
      </c>
      <c r="H85" s="9" t="str">
        <f>IF(Inddata!H91="","",Inddata!H91)</f>
        <v/>
      </c>
      <c r="I85" s="6" t="str">
        <f>IF('Anvendte oplysninger'!I85="Nej","",IF('Anvendte oplysninger'!L85&lt;10,1.1-'Anvendte oplysninger'!L85*0.01,IF('Anvendte oplysninger'!L85&lt;120,POWER(1.003,'Anvendte oplysninger'!L85)/POWER(1.003,10),1.4)))</f>
        <v/>
      </c>
      <c r="J85" s="6" t="str">
        <f>IF('Anvendte oplysninger'!I85="Nej","",IF('Anvendte oplysninger'!M85&gt;9,1.41,IF('Anvendte oplysninger'!M85&lt;2,0.96+'Anvendte oplysninger'!M85*0.02,POWER(1.05,'Anvendte oplysninger'!M85)/POWER(1.05,2))))</f>
        <v/>
      </c>
      <c r="K85" s="6" t="str">
        <f>IF('Anvendte oplysninger'!I85="Nej","",IF('Anvendte oplysninger'!M85&gt;9,1.15,IF('Anvendte oplysninger'!M85&lt;2,0.98+'Anvendte oplysninger'!M85*0.01,POWER(1.02,'Anvendte oplysninger'!M85)/POWER(1.02,2))))</f>
        <v/>
      </c>
      <c r="L85" s="6" t="str">
        <f>IF('Anvendte oplysninger'!I85="Nej","",IF('Anvendte oplysninger'!N85="Delvis",0.9,IF('Anvendte oplysninger'!N85="Ja",0.75,1)))</f>
        <v/>
      </c>
      <c r="M85" s="6" t="str">
        <f>IF('Anvendte oplysninger'!I85="Nej","",IF('Anvendte oplysninger'!N85="Delvis",0.97,IF('Anvendte oplysninger'!N85="Ja",0.95,1)))</f>
        <v/>
      </c>
      <c r="N85" s="6" t="str">
        <f>IF('Anvendte oplysninger'!I85="Nej","",IF('Anvendte oplysninger'!O85&gt;4.25,1.06,IF('Anvendte oplysninger'!O85&lt;3.75,1.84-'Anvendte oplysninger'!O85*0.24,0.04+'Anvendte oplysninger'!O85*0.24)))</f>
        <v/>
      </c>
      <c r="O85" s="6" t="str">
        <f>IF('Anvendte oplysninger'!I85="Nej","",IF('Anvendte oplysninger'!P85&gt;1.99,0.81,IF('Anvendte oplysninger'!P85&lt;0.2,1.12,1.05-'Anvendte oplysninger'!P85*0.1)))</f>
        <v/>
      </c>
      <c r="P85" s="6" t="str">
        <f>IF('Anvendte oplysninger'!I85="Nej","",IF('Anvendte oplysninger'!Q85&gt;3,0.96,IF('Anvendte oplysninger'!Q85&lt;2,1.12-0.06*'Anvendte oplysninger'!Q85,1.08-0.04*'Anvendte oplysninger'!Q85)))</f>
        <v/>
      </c>
      <c r="Q85" s="6" t="str">
        <f>IF('Anvendte oplysninger'!I85="Nej","",IF('Anvendte oplysninger'!R85="Ja",0.91,1))</f>
        <v/>
      </c>
      <c r="R85" s="6" t="str">
        <f>IF('Anvendte oplysninger'!I85="Nej","",IF('Anvendte oplysninger'!R85="Ja",0.96,1))</f>
        <v/>
      </c>
      <c r="S85" s="6" t="str">
        <f>IF('Anvendte oplysninger'!I85="Nej","",IF('Anvendte oplysninger'!R85="Ja",0.82,1))</f>
        <v/>
      </c>
      <c r="T85" s="6" t="str">
        <f>IF('Anvendte oplysninger'!I85="Nej","",IF('Anvendte oplysninger'!R85="Ja",0.9,1))</f>
        <v/>
      </c>
      <c r="U85" s="6" t="str">
        <f>IF('Anvendte oplysninger'!I85="Nej","",IF('Anvendte oplysninger'!R85="Ja",0.93,1))</f>
        <v/>
      </c>
      <c r="V85" s="6" t="str">
        <f>IF('Anvendte oplysninger'!I85="Nej","",IF('Anvendte oplysninger'!S85="Ja",0.85,1))</f>
        <v/>
      </c>
      <c r="W85" s="6" t="str">
        <f>IF('Anvendte oplysninger'!I85="Nej","",IF('Anvendte oplysninger'!T85&gt;5,1.4,1+0.08*'Anvendte oplysninger'!T85))</f>
        <v/>
      </c>
      <c r="X85" s="6" t="str">
        <f>IF('Anvendte oplysninger'!I85="Nej","",IF('Anvendte oplysninger'!U85=80,1,POWER((80-0.0058*('Anvendte oplysninger'!U85-80)^2+0.2781*('Anvendte oplysninger'!U85-80)-0.2343)/80,1.6)))</f>
        <v/>
      </c>
      <c r="Y85" s="6" t="str">
        <f>IF('Anvendte oplysninger'!I85="Nej","",IF('Anvendte oplysninger'!U85=80,1,POWER((80-0.0058*('Anvendte oplysninger'!U85-80)^2+0.2781*('Anvendte oplysninger'!U85-80)-0.2343)/80,1.5)))</f>
        <v/>
      </c>
      <c r="Z85" s="6" t="str">
        <f>IF('Anvendte oplysninger'!I85="Nej","",IF('Anvendte oplysninger'!U85=80,1,POWER((80-0.0058*('Anvendte oplysninger'!U85-80)^2+0.2781*('Anvendte oplysninger'!U85-80)-0.2343)/80,4.6)))</f>
        <v/>
      </c>
      <c r="AA85" s="6" t="str">
        <f>IF('Anvendte oplysninger'!I85="Nej","",IF('Anvendte oplysninger'!U85=80,1,POWER((80-0.0058*('Anvendte oplysninger'!U85-80)^2+0.2781*('Anvendte oplysninger'!U85-80)-0.2343)/80,3.5)))</f>
        <v/>
      </c>
      <c r="AB85" s="6" t="str">
        <f>IF('Anvendte oplysninger'!I85="Nej","",IF('Anvendte oplysninger'!U85=80,1,POWER((80-0.0058*('Anvendte oplysninger'!U85-80)^2+0.2781*('Anvendte oplysninger'!U85-80)-0.2343)/80,1.4)))</f>
        <v/>
      </c>
      <c r="AC85" s="6"/>
      <c r="AD85" s="7" t="str">
        <f>IF('Anvendte oplysninger'!I85="Nej","",EXP(-10.0958)*POWER(H85,0.8138))</f>
        <v/>
      </c>
      <c r="AE85" s="7" t="str">
        <f>IF('Anvendte oplysninger'!I85="Nej","",EXP(-9.9896)*POWER(H85,0.8381))</f>
        <v/>
      </c>
      <c r="AF85" s="7" t="str">
        <f>IF('Anvendte oplysninger'!I85="Nej","",EXP(-12.5826)*POWER(H85,1.148))</f>
        <v/>
      </c>
      <c r="AG85" s="7" t="str">
        <f>IF('Anvendte oplysninger'!I85="Nej","",EXP(-11.3408)*POWER(H85,0.7373))</f>
        <v/>
      </c>
      <c r="AH85" s="7" t="str">
        <f>IF('Anvendte oplysninger'!I85="Nej","",EXP(-10.8985)*POWER(H85,0.841))</f>
        <v/>
      </c>
      <c r="AI85" s="7" t="str">
        <f>IF('Anvendte oplysninger'!I85="Nej","",EXP(-12.4273)*POWER(H85,1.0197))</f>
        <v/>
      </c>
      <c r="AJ85" s="9" t="str">
        <f>IF('Anvendte oplysninger'!I85="Nej","",SUM(AD85:AE85)*740934+AG85*29492829+AH85*4654307+AI85*608667)</f>
        <v/>
      </c>
    </row>
    <row r="86" spans="1:36" x14ac:dyDescent="0.3">
      <c r="A86" s="4" t="str">
        <f>IF(Inddata!A92="","",Inddata!A92)</f>
        <v/>
      </c>
      <c r="B86" s="4" t="str">
        <f>IF(Inddata!B92="","",Inddata!B92)</f>
        <v/>
      </c>
      <c r="C86" s="4" t="str">
        <f>IF(Inddata!C92="","",Inddata!C92)</f>
        <v/>
      </c>
      <c r="D86" s="4" t="str">
        <f>IF(Inddata!D92="","",Inddata!D92)</f>
        <v/>
      </c>
      <c r="E86" s="4" t="str">
        <f>IF(Inddata!E92="","",Inddata!E92)</f>
        <v/>
      </c>
      <c r="F86" s="4" t="str">
        <f>IF(Inddata!F92="","",Inddata!F92)</f>
        <v/>
      </c>
      <c r="G86" s="20" t="str">
        <f>IF(Inddata!G92=0,"",Inddata!G92)</f>
        <v/>
      </c>
      <c r="H86" s="9" t="str">
        <f>IF(Inddata!H92="","",Inddata!H92)</f>
        <v/>
      </c>
      <c r="I86" s="6" t="str">
        <f>IF('Anvendte oplysninger'!I86="Nej","",IF('Anvendte oplysninger'!L86&lt;10,1.1-'Anvendte oplysninger'!L86*0.01,IF('Anvendte oplysninger'!L86&lt;120,POWER(1.003,'Anvendte oplysninger'!L86)/POWER(1.003,10),1.4)))</f>
        <v/>
      </c>
      <c r="J86" s="6" t="str">
        <f>IF('Anvendte oplysninger'!I86="Nej","",IF('Anvendte oplysninger'!M86&gt;9,1.41,IF('Anvendte oplysninger'!M86&lt;2,0.96+'Anvendte oplysninger'!M86*0.02,POWER(1.05,'Anvendte oplysninger'!M86)/POWER(1.05,2))))</f>
        <v/>
      </c>
      <c r="K86" s="6" t="str">
        <f>IF('Anvendte oplysninger'!I86="Nej","",IF('Anvendte oplysninger'!M86&gt;9,1.15,IF('Anvendte oplysninger'!M86&lt;2,0.98+'Anvendte oplysninger'!M86*0.01,POWER(1.02,'Anvendte oplysninger'!M86)/POWER(1.02,2))))</f>
        <v/>
      </c>
      <c r="L86" s="6" t="str">
        <f>IF('Anvendte oplysninger'!I86="Nej","",IF('Anvendte oplysninger'!N86="Delvis",0.9,IF('Anvendte oplysninger'!N86="Ja",0.75,1)))</f>
        <v/>
      </c>
      <c r="M86" s="6" t="str">
        <f>IF('Anvendte oplysninger'!I86="Nej","",IF('Anvendte oplysninger'!N86="Delvis",0.97,IF('Anvendte oplysninger'!N86="Ja",0.95,1)))</f>
        <v/>
      </c>
      <c r="N86" s="6" t="str">
        <f>IF('Anvendte oplysninger'!I86="Nej","",IF('Anvendte oplysninger'!O86&gt;4.25,1.06,IF('Anvendte oplysninger'!O86&lt;3.75,1.84-'Anvendte oplysninger'!O86*0.24,0.04+'Anvendte oplysninger'!O86*0.24)))</f>
        <v/>
      </c>
      <c r="O86" s="6" t="str">
        <f>IF('Anvendte oplysninger'!I86="Nej","",IF('Anvendte oplysninger'!P86&gt;1.99,0.81,IF('Anvendte oplysninger'!P86&lt;0.2,1.12,1.05-'Anvendte oplysninger'!P86*0.1)))</f>
        <v/>
      </c>
      <c r="P86" s="6" t="str">
        <f>IF('Anvendte oplysninger'!I86="Nej","",IF('Anvendte oplysninger'!Q86&gt;3,0.96,IF('Anvendte oplysninger'!Q86&lt;2,1.12-0.06*'Anvendte oplysninger'!Q86,1.08-0.04*'Anvendte oplysninger'!Q86)))</f>
        <v/>
      </c>
      <c r="Q86" s="6" t="str">
        <f>IF('Anvendte oplysninger'!I86="Nej","",IF('Anvendte oplysninger'!R86="Ja",0.91,1))</f>
        <v/>
      </c>
      <c r="R86" s="6" t="str">
        <f>IF('Anvendte oplysninger'!I86="Nej","",IF('Anvendte oplysninger'!R86="Ja",0.96,1))</f>
        <v/>
      </c>
      <c r="S86" s="6" t="str">
        <f>IF('Anvendte oplysninger'!I86="Nej","",IF('Anvendte oplysninger'!R86="Ja",0.82,1))</f>
        <v/>
      </c>
      <c r="T86" s="6" t="str">
        <f>IF('Anvendte oplysninger'!I86="Nej","",IF('Anvendte oplysninger'!R86="Ja",0.9,1))</f>
        <v/>
      </c>
      <c r="U86" s="6" t="str">
        <f>IF('Anvendte oplysninger'!I86="Nej","",IF('Anvendte oplysninger'!R86="Ja",0.93,1))</f>
        <v/>
      </c>
      <c r="V86" s="6" t="str">
        <f>IF('Anvendte oplysninger'!I86="Nej","",IF('Anvendte oplysninger'!S86="Ja",0.85,1))</f>
        <v/>
      </c>
      <c r="W86" s="6" t="str">
        <f>IF('Anvendte oplysninger'!I86="Nej","",IF('Anvendte oplysninger'!T86&gt;5,1.4,1+0.08*'Anvendte oplysninger'!T86))</f>
        <v/>
      </c>
      <c r="X86" s="6" t="str">
        <f>IF('Anvendte oplysninger'!I86="Nej","",IF('Anvendte oplysninger'!U86=80,1,POWER((80-0.0058*('Anvendte oplysninger'!U86-80)^2+0.2781*('Anvendte oplysninger'!U86-80)-0.2343)/80,1.6)))</f>
        <v/>
      </c>
      <c r="Y86" s="6" t="str">
        <f>IF('Anvendte oplysninger'!I86="Nej","",IF('Anvendte oplysninger'!U86=80,1,POWER((80-0.0058*('Anvendte oplysninger'!U86-80)^2+0.2781*('Anvendte oplysninger'!U86-80)-0.2343)/80,1.5)))</f>
        <v/>
      </c>
      <c r="Z86" s="6" t="str">
        <f>IF('Anvendte oplysninger'!I86="Nej","",IF('Anvendte oplysninger'!U86=80,1,POWER((80-0.0058*('Anvendte oplysninger'!U86-80)^2+0.2781*('Anvendte oplysninger'!U86-80)-0.2343)/80,4.6)))</f>
        <v/>
      </c>
      <c r="AA86" s="6" t="str">
        <f>IF('Anvendte oplysninger'!I86="Nej","",IF('Anvendte oplysninger'!U86=80,1,POWER((80-0.0058*('Anvendte oplysninger'!U86-80)^2+0.2781*('Anvendte oplysninger'!U86-80)-0.2343)/80,3.5)))</f>
        <v/>
      </c>
      <c r="AB86" s="6" t="str">
        <f>IF('Anvendte oplysninger'!I86="Nej","",IF('Anvendte oplysninger'!U86=80,1,POWER((80-0.0058*('Anvendte oplysninger'!U86-80)^2+0.2781*('Anvendte oplysninger'!U86-80)-0.2343)/80,1.4)))</f>
        <v/>
      </c>
      <c r="AC86" s="6"/>
      <c r="AD86" s="7" t="str">
        <f>IF('Anvendte oplysninger'!I86="Nej","",EXP(-10.0958)*POWER(H86,0.8138))</f>
        <v/>
      </c>
      <c r="AE86" s="7" t="str">
        <f>IF('Anvendte oplysninger'!I86="Nej","",EXP(-9.9896)*POWER(H86,0.8381))</f>
        <v/>
      </c>
      <c r="AF86" s="7" t="str">
        <f>IF('Anvendte oplysninger'!I86="Nej","",EXP(-12.5826)*POWER(H86,1.148))</f>
        <v/>
      </c>
      <c r="AG86" s="7" t="str">
        <f>IF('Anvendte oplysninger'!I86="Nej","",EXP(-11.3408)*POWER(H86,0.7373))</f>
        <v/>
      </c>
      <c r="AH86" s="7" t="str">
        <f>IF('Anvendte oplysninger'!I86="Nej","",EXP(-10.8985)*POWER(H86,0.841))</f>
        <v/>
      </c>
      <c r="AI86" s="7" t="str">
        <f>IF('Anvendte oplysninger'!I86="Nej","",EXP(-12.4273)*POWER(H86,1.0197))</f>
        <v/>
      </c>
      <c r="AJ86" s="9" t="str">
        <f>IF('Anvendte oplysninger'!I86="Nej","",SUM(AD86:AE86)*740934+AG86*29492829+AH86*4654307+AI86*608667)</f>
        <v/>
      </c>
    </row>
    <row r="87" spans="1:36" x14ac:dyDescent="0.3">
      <c r="A87" s="4" t="str">
        <f>IF(Inddata!A93="","",Inddata!A93)</f>
        <v/>
      </c>
      <c r="B87" s="4" t="str">
        <f>IF(Inddata!B93="","",Inddata!B93)</f>
        <v/>
      </c>
      <c r="C87" s="4" t="str">
        <f>IF(Inddata!C93="","",Inddata!C93)</f>
        <v/>
      </c>
      <c r="D87" s="4" t="str">
        <f>IF(Inddata!D93="","",Inddata!D93)</f>
        <v/>
      </c>
      <c r="E87" s="4" t="str">
        <f>IF(Inddata!E93="","",Inddata!E93)</f>
        <v/>
      </c>
      <c r="F87" s="4" t="str">
        <f>IF(Inddata!F93="","",Inddata!F93)</f>
        <v/>
      </c>
      <c r="G87" s="20" t="str">
        <f>IF(Inddata!G93=0,"",Inddata!G93)</f>
        <v/>
      </c>
      <c r="H87" s="9" t="str">
        <f>IF(Inddata!H93="","",Inddata!H93)</f>
        <v/>
      </c>
      <c r="I87" s="6" t="str">
        <f>IF('Anvendte oplysninger'!I87="Nej","",IF('Anvendte oplysninger'!L87&lt;10,1.1-'Anvendte oplysninger'!L87*0.01,IF('Anvendte oplysninger'!L87&lt;120,POWER(1.003,'Anvendte oplysninger'!L87)/POWER(1.003,10),1.4)))</f>
        <v/>
      </c>
      <c r="J87" s="6" t="str">
        <f>IF('Anvendte oplysninger'!I87="Nej","",IF('Anvendte oplysninger'!M87&gt;9,1.41,IF('Anvendte oplysninger'!M87&lt;2,0.96+'Anvendte oplysninger'!M87*0.02,POWER(1.05,'Anvendte oplysninger'!M87)/POWER(1.05,2))))</f>
        <v/>
      </c>
      <c r="K87" s="6" t="str">
        <f>IF('Anvendte oplysninger'!I87="Nej","",IF('Anvendte oplysninger'!M87&gt;9,1.15,IF('Anvendte oplysninger'!M87&lt;2,0.98+'Anvendte oplysninger'!M87*0.01,POWER(1.02,'Anvendte oplysninger'!M87)/POWER(1.02,2))))</f>
        <v/>
      </c>
      <c r="L87" s="6" t="str">
        <f>IF('Anvendte oplysninger'!I87="Nej","",IF('Anvendte oplysninger'!N87="Delvis",0.9,IF('Anvendte oplysninger'!N87="Ja",0.75,1)))</f>
        <v/>
      </c>
      <c r="M87" s="6" t="str">
        <f>IF('Anvendte oplysninger'!I87="Nej","",IF('Anvendte oplysninger'!N87="Delvis",0.97,IF('Anvendte oplysninger'!N87="Ja",0.95,1)))</f>
        <v/>
      </c>
      <c r="N87" s="6" t="str">
        <f>IF('Anvendte oplysninger'!I87="Nej","",IF('Anvendte oplysninger'!O87&gt;4.25,1.06,IF('Anvendte oplysninger'!O87&lt;3.75,1.84-'Anvendte oplysninger'!O87*0.24,0.04+'Anvendte oplysninger'!O87*0.24)))</f>
        <v/>
      </c>
      <c r="O87" s="6" t="str">
        <f>IF('Anvendte oplysninger'!I87="Nej","",IF('Anvendte oplysninger'!P87&gt;1.99,0.81,IF('Anvendte oplysninger'!P87&lt;0.2,1.12,1.05-'Anvendte oplysninger'!P87*0.1)))</f>
        <v/>
      </c>
      <c r="P87" s="6" t="str">
        <f>IF('Anvendte oplysninger'!I87="Nej","",IF('Anvendte oplysninger'!Q87&gt;3,0.96,IF('Anvendte oplysninger'!Q87&lt;2,1.12-0.06*'Anvendte oplysninger'!Q87,1.08-0.04*'Anvendte oplysninger'!Q87)))</f>
        <v/>
      </c>
      <c r="Q87" s="6" t="str">
        <f>IF('Anvendte oplysninger'!I87="Nej","",IF('Anvendte oplysninger'!R87="Ja",0.91,1))</f>
        <v/>
      </c>
      <c r="R87" s="6" t="str">
        <f>IF('Anvendte oplysninger'!I87="Nej","",IF('Anvendte oplysninger'!R87="Ja",0.96,1))</f>
        <v/>
      </c>
      <c r="S87" s="6" t="str">
        <f>IF('Anvendte oplysninger'!I87="Nej","",IF('Anvendte oplysninger'!R87="Ja",0.82,1))</f>
        <v/>
      </c>
      <c r="T87" s="6" t="str">
        <f>IF('Anvendte oplysninger'!I87="Nej","",IF('Anvendte oplysninger'!R87="Ja",0.9,1))</f>
        <v/>
      </c>
      <c r="U87" s="6" t="str">
        <f>IF('Anvendte oplysninger'!I87="Nej","",IF('Anvendte oplysninger'!R87="Ja",0.93,1))</f>
        <v/>
      </c>
      <c r="V87" s="6" t="str">
        <f>IF('Anvendte oplysninger'!I87="Nej","",IF('Anvendte oplysninger'!S87="Ja",0.85,1))</f>
        <v/>
      </c>
      <c r="W87" s="6" t="str">
        <f>IF('Anvendte oplysninger'!I87="Nej","",IF('Anvendte oplysninger'!T87&gt;5,1.4,1+0.08*'Anvendte oplysninger'!T87))</f>
        <v/>
      </c>
      <c r="X87" s="6" t="str">
        <f>IF('Anvendte oplysninger'!I87="Nej","",IF('Anvendte oplysninger'!U87=80,1,POWER((80-0.0058*('Anvendte oplysninger'!U87-80)^2+0.2781*('Anvendte oplysninger'!U87-80)-0.2343)/80,1.6)))</f>
        <v/>
      </c>
      <c r="Y87" s="6" t="str">
        <f>IF('Anvendte oplysninger'!I87="Nej","",IF('Anvendte oplysninger'!U87=80,1,POWER((80-0.0058*('Anvendte oplysninger'!U87-80)^2+0.2781*('Anvendte oplysninger'!U87-80)-0.2343)/80,1.5)))</f>
        <v/>
      </c>
      <c r="Z87" s="6" t="str">
        <f>IF('Anvendte oplysninger'!I87="Nej","",IF('Anvendte oplysninger'!U87=80,1,POWER((80-0.0058*('Anvendte oplysninger'!U87-80)^2+0.2781*('Anvendte oplysninger'!U87-80)-0.2343)/80,4.6)))</f>
        <v/>
      </c>
      <c r="AA87" s="6" t="str">
        <f>IF('Anvendte oplysninger'!I87="Nej","",IF('Anvendte oplysninger'!U87=80,1,POWER((80-0.0058*('Anvendte oplysninger'!U87-80)^2+0.2781*('Anvendte oplysninger'!U87-80)-0.2343)/80,3.5)))</f>
        <v/>
      </c>
      <c r="AB87" s="6" t="str">
        <f>IF('Anvendte oplysninger'!I87="Nej","",IF('Anvendte oplysninger'!U87=80,1,POWER((80-0.0058*('Anvendte oplysninger'!U87-80)^2+0.2781*('Anvendte oplysninger'!U87-80)-0.2343)/80,1.4)))</f>
        <v/>
      </c>
      <c r="AC87" s="6"/>
      <c r="AD87" s="7" t="str">
        <f>IF('Anvendte oplysninger'!I87="Nej","",EXP(-10.0958)*POWER(H87,0.8138))</f>
        <v/>
      </c>
      <c r="AE87" s="7" t="str">
        <f>IF('Anvendte oplysninger'!I87="Nej","",EXP(-9.9896)*POWER(H87,0.8381))</f>
        <v/>
      </c>
      <c r="AF87" s="7" t="str">
        <f>IF('Anvendte oplysninger'!I87="Nej","",EXP(-12.5826)*POWER(H87,1.148))</f>
        <v/>
      </c>
      <c r="AG87" s="7" t="str">
        <f>IF('Anvendte oplysninger'!I87="Nej","",EXP(-11.3408)*POWER(H87,0.7373))</f>
        <v/>
      </c>
      <c r="AH87" s="7" t="str">
        <f>IF('Anvendte oplysninger'!I87="Nej","",EXP(-10.8985)*POWER(H87,0.841))</f>
        <v/>
      </c>
      <c r="AI87" s="7" t="str">
        <f>IF('Anvendte oplysninger'!I87="Nej","",EXP(-12.4273)*POWER(H87,1.0197))</f>
        <v/>
      </c>
      <c r="AJ87" s="9" t="str">
        <f>IF('Anvendte oplysninger'!I87="Nej","",SUM(AD87:AE87)*740934+AG87*29492829+AH87*4654307+AI87*608667)</f>
        <v/>
      </c>
    </row>
    <row r="88" spans="1:36" x14ac:dyDescent="0.3">
      <c r="A88" s="4" t="str">
        <f>IF(Inddata!A94="","",Inddata!A94)</f>
        <v/>
      </c>
      <c r="B88" s="4" t="str">
        <f>IF(Inddata!B94="","",Inddata!B94)</f>
        <v/>
      </c>
      <c r="C88" s="4" t="str">
        <f>IF(Inddata!C94="","",Inddata!C94)</f>
        <v/>
      </c>
      <c r="D88" s="4" t="str">
        <f>IF(Inddata!D94="","",Inddata!D94)</f>
        <v/>
      </c>
      <c r="E88" s="4" t="str">
        <f>IF(Inddata!E94="","",Inddata!E94)</f>
        <v/>
      </c>
      <c r="F88" s="4" t="str">
        <f>IF(Inddata!F94="","",Inddata!F94)</f>
        <v/>
      </c>
      <c r="G88" s="20" t="str">
        <f>IF(Inddata!G94=0,"",Inddata!G94)</f>
        <v/>
      </c>
      <c r="H88" s="9" t="str">
        <f>IF(Inddata!H94="","",Inddata!H94)</f>
        <v/>
      </c>
      <c r="I88" s="6" t="str">
        <f>IF('Anvendte oplysninger'!I88="Nej","",IF('Anvendte oplysninger'!L88&lt;10,1.1-'Anvendte oplysninger'!L88*0.01,IF('Anvendte oplysninger'!L88&lt;120,POWER(1.003,'Anvendte oplysninger'!L88)/POWER(1.003,10),1.4)))</f>
        <v/>
      </c>
      <c r="J88" s="6" t="str">
        <f>IF('Anvendte oplysninger'!I88="Nej","",IF('Anvendte oplysninger'!M88&gt;9,1.41,IF('Anvendte oplysninger'!M88&lt;2,0.96+'Anvendte oplysninger'!M88*0.02,POWER(1.05,'Anvendte oplysninger'!M88)/POWER(1.05,2))))</f>
        <v/>
      </c>
      <c r="K88" s="6" t="str">
        <f>IF('Anvendte oplysninger'!I88="Nej","",IF('Anvendte oplysninger'!M88&gt;9,1.15,IF('Anvendte oplysninger'!M88&lt;2,0.98+'Anvendte oplysninger'!M88*0.01,POWER(1.02,'Anvendte oplysninger'!M88)/POWER(1.02,2))))</f>
        <v/>
      </c>
      <c r="L88" s="6" t="str">
        <f>IF('Anvendte oplysninger'!I88="Nej","",IF('Anvendte oplysninger'!N88="Delvis",0.9,IF('Anvendte oplysninger'!N88="Ja",0.75,1)))</f>
        <v/>
      </c>
      <c r="M88" s="6" t="str">
        <f>IF('Anvendte oplysninger'!I88="Nej","",IF('Anvendte oplysninger'!N88="Delvis",0.97,IF('Anvendte oplysninger'!N88="Ja",0.95,1)))</f>
        <v/>
      </c>
      <c r="N88" s="6" t="str">
        <f>IF('Anvendte oplysninger'!I88="Nej","",IF('Anvendte oplysninger'!O88&gt;4.25,1.06,IF('Anvendte oplysninger'!O88&lt;3.75,1.84-'Anvendte oplysninger'!O88*0.24,0.04+'Anvendte oplysninger'!O88*0.24)))</f>
        <v/>
      </c>
      <c r="O88" s="6" t="str">
        <f>IF('Anvendte oplysninger'!I88="Nej","",IF('Anvendte oplysninger'!P88&gt;1.99,0.81,IF('Anvendte oplysninger'!P88&lt;0.2,1.12,1.05-'Anvendte oplysninger'!P88*0.1)))</f>
        <v/>
      </c>
      <c r="P88" s="6" t="str">
        <f>IF('Anvendte oplysninger'!I88="Nej","",IF('Anvendte oplysninger'!Q88&gt;3,0.96,IF('Anvendte oplysninger'!Q88&lt;2,1.12-0.06*'Anvendte oplysninger'!Q88,1.08-0.04*'Anvendte oplysninger'!Q88)))</f>
        <v/>
      </c>
      <c r="Q88" s="6" t="str">
        <f>IF('Anvendte oplysninger'!I88="Nej","",IF('Anvendte oplysninger'!R88="Ja",0.91,1))</f>
        <v/>
      </c>
      <c r="R88" s="6" t="str">
        <f>IF('Anvendte oplysninger'!I88="Nej","",IF('Anvendte oplysninger'!R88="Ja",0.96,1))</f>
        <v/>
      </c>
      <c r="S88" s="6" t="str">
        <f>IF('Anvendte oplysninger'!I88="Nej","",IF('Anvendte oplysninger'!R88="Ja",0.82,1))</f>
        <v/>
      </c>
      <c r="T88" s="6" t="str">
        <f>IF('Anvendte oplysninger'!I88="Nej","",IF('Anvendte oplysninger'!R88="Ja",0.9,1))</f>
        <v/>
      </c>
      <c r="U88" s="6" t="str">
        <f>IF('Anvendte oplysninger'!I88="Nej","",IF('Anvendte oplysninger'!R88="Ja",0.93,1))</f>
        <v/>
      </c>
      <c r="V88" s="6" t="str">
        <f>IF('Anvendte oplysninger'!I88="Nej","",IF('Anvendte oplysninger'!S88="Ja",0.85,1))</f>
        <v/>
      </c>
      <c r="W88" s="6" t="str">
        <f>IF('Anvendte oplysninger'!I88="Nej","",IF('Anvendte oplysninger'!T88&gt;5,1.4,1+0.08*'Anvendte oplysninger'!T88))</f>
        <v/>
      </c>
      <c r="X88" s="6" t="str">
        <f>IF('Anvendte oplysninger'!I88="Nej","",IF('Anvendte oplysninger'!U88=80,1,POWER((80-0.0058*('Anvendte oplysninger'!U88-80)^2+0.2781*('Anvendte oplysninger'!U88-80)-0.2343)/80,1.6)))</f>
        <v/>
      </c>
      <c r="Y88" s="6" t="str">
        <f>IF('Anvendte oplysninger'!I88="Nej","",IF('Anvendte oplysninger'!U88=80,1,POWER((80-0.0058*('Anvendte oplysninger'!U88-80)^2+0.2781*('Anvendte oplysninger'!U88-80)-0.2343)/80,1.5)))</f>
        <v/>
      </c>
      <c r="Z88" s="6" t="str">
        <f>IF('Anvendte oplysninger'!I88="Nej","",IF('Anvendte oplysninger'!U88=80,1,POWER((80-0.0058*('Anvendte oplysninger'!U88-80)^2+0.2781*('Anvendte oplysninger'!U88-80)-0.2343)/80,4.6)))</f>
        <v/>
      </c>
      <c r="AA88" s="6" t="str">
        <f>IF('Anvendte oplysninger'!I88="Nej","",IF('Anvendte oplysninger'!U88=80,1,POWER((80-0.0058*('Anvendte oplysninger'!U88-80)^2+0.2781*('Anvendte oplysninger'!U88-80)-0.2343)/80,3.5)))</f>
        <v/>
      </c>
      <c r="AB88" s="6" t="str">
        <f>IF('Anvendte oplysninger'!I88="Nej","",IF('Anvendte oplysninger'!U88=80,1,POWER((80-0.0058*('Anvendte oplysninger'!U88-80)^2+0.2781*('Anvendte oplysninger'!U88-80)-0.2343)/80,1.4)))</f>
        <v/>
      </c>
      <c r="AC88" s="6"/>
      <c r="AD88" s="7" t="str">
        <f>IF('Anvendte oplysninger'!I88="Nej","",EXP(-10.0958)*POWER(H88,0.8138))</f>
        <v/>
      </c>
      <c r="AE88" s="7" t="str">
        <f>IF('Anvendte oplysninger'!I88="Nej","",EXP(-9.9896)*POWER(H88,0.8381))</f>
        <v/>
      </c>
      <c r="AF88" s="7" t="str">
        <f>IF('Anvendte oplysninger'!I88="Nej","",EXP(-12.5826)*POWER(H88,1.148))</f>
        <v/>
      </c>
      <c r="AG88" s="7" t="str">
        <f>IF('Anvendte oplysninger'!I88="Nej","",EXP(-11.3408)*POWER(H88,0.7373))</f>
        <v/>
      </c>
      <c r="AH88" s="7" t="str">
        <f>IF('Anvendte oplysninger'!I88="Nej","",EXP(-10.8985)*POWER(H88,0.841))</f>
        <v/>
      </c>
      <c r="AI88" s="7" t="str">
        <f>IF('Anvendte oplysninger'!I88="Nej","",EXP(-12.4273)*POWER(H88,1.0197))</f>
        <v/>
      </c>
      <c r="AJ88" s="9" t="str">
        <f>IF('Anvendte oplysninger'!I88="Nej","",SUM(AD88:AE88)*740934+AG88*29492829+AH88*4654307+AI88*608667)</f>
        <v/>
      </c>
    </row>
    <row r="89" spans="1:36" x14ac:dyDescent="0.3">
      <c r="A89" s="4" t="str">
        <f>IF(Inddata!A95="","",Inddata!A95)</f>
        <v/>
      </c>
      <c r="B89" s="4" t="str">
        <f>IF(Inddata!B95="","",Inddata!B95)</f>
        <v/>
      </c>
      <c r="C89" s="4" t="str">
        <f>IF(Inddata!C95="","",Inddata!C95)</f>
        <v/>
      </c>
      <c r="D89" s="4" t="str">
        <f>IF(Inddata!D95="","",Inddata!D95)</f>
        <v/>
      </c>
      <c r="E89" s="4" t="str">
        <f>IF(Inddata!E95="","",Inddata!E95)</f>
        <v/>
      </c>
      <c r="F89" s="4" t="str">
        <f>IF(Inddata!F95="","",Inddata!F95)</f>
        <v/>
      </c>
      <c r="G89" s="20" t="str">
        <f>IF(Inddata!G95=0,"",Inddata!G95)</f>
        <v/>
      </c>
      <c r="H89" s="9" t="str">
        <f>IF(Inddata!H95="","",Inddata!H95)</f>
        <v/>
      </c>
      <c r="I89" s="6" t="str">
        <f>IF('Anvendte oplysninger'!I89="Nej","",IF('Anvendte oplysninger'!L89&lt;10,1.1-'Anvendte oplysninger'!L89*0.01,IF('Anvendte oplysninger'!L89&lt;120,POWER(1.003,'Anvendte oplysninger'!L89)/POWER(1.003,10),1.4)))</f>
        <v/>
      </c>
      <c r="J89" s="6" t="str">
        <f>IF('Anvendte oplysninger'!I89="Nej","",IF('Anvendte oplysninger'!M89&gt;9,1.41,IF('Anvendte oplysninger'!M89&lt;2,0.96+'Anvendte oplysninger'!M89*0.02,POWER(1.05,'Anvendte oplysninger'!M89)/POWER(1.05,2))))</f>
        <v/>
      </c>
      <c r="K89" s="6" t="str">
        <f>IF('Anvendte oplysninger'!I89="Nej","",IF('Anvendte oplysninger'!M89&gt;9,1.15,IF('Anvendte oplysninger'!M89&lt;2,0.98+'Anvendte oplysninger'!M89*0.01,POWER(1.02,'Anvendte oplysninger'!M89)/POWER(1.02,2))))</f>
        <v/>
      </c>
      <c r="L89" s="6" t="str">
        <f>IF('Anvendte oplysninger'!I89="Nej","",IF('Anvendte oplysninger'!N89="Delvis",0.9,IF('Anvendte oplysninger'!N89="Ja",0.75,1)))</f>
        <v/>
      </c>
      <c r="M89" s="6" t="str">
        <f>IF('Anvendte oplysninger'!I89="Nej","",IF('Anvendte oplysninger'!N89="Delvis",0.97,IF('Anvendte oplysninger'!N89="Ja",0.95,1)))</f>
        <v/>
      </c>
      <c r="N89" s="6" t="str">
        <f>IF('Anvendte oplysninger'!I89="Nej","",IF('Anvendte oplysninger'!O89&gt;4.25,1.06,IF('Anvendte oplysninger'!O89&lt;3.75,1.84-'Anvendte oplysninger'!O89*0.24,0.04+'Anvendte oplysninger'!O89*0.24)))</f>
        <v/>
      </c>
      <c r="O89" s="6" t="str">
        <f>IF('Anvendte oplysninger'!I89="Nej","",IF('Anvendte oplysninger'!P89&gt;1.99,0.81,IF('Anvendte oplysninger'!P89&lt;0.2,1.12,1.05-'Anvendte oplysninger'!P89*0.1)))</f>
        <v/>
      </c>
      <c r="P89" s="6" t="str">
        <f>IF('Anvendte oplysninger'!I89="Nej","",IF('Anvendte oplysninger'!Q89&gt;3,0.96,IF('Anvendte oplysninger'!Q89&lt;2,1.12-0.06*'Anvendte oplysninger'!Q89,1.08-0.04*'Anvendte oplysninger'!Q89)))</f>
        <v/>
      </c>
      <c r="Q89" s="6" t="str">
        <f>IF('Anvendte oplysninger'!I89="Nej","",IF('Anvendte oplysninger'!R89="Ja",0.91,1))</f>
        <v/>
      </c>
      <c r="R89" s="6" t="str">
        <f>IF('Anvendte oplysninger'!I89="Nej","",IF('Anvendte oplysninger'!R89="Ja",0.96,1))</f>
        <v/>
      </c>
      <c r="S89" s="6" t="str">
        <f>IF('Anvendte oplysninger'!I89="Nej","",IF('Anvendte oplysninger'!R89="Ja",0.82,1))</f>
        <v/>
      </c>
      <c r="T89" s="6" t="str">
        <f>IF('Anvendte oplysninger'!I89="Nej","",IF('Anvendte oplysninger'!R89="Ja",0.9,1))</f>
        <v/>
      </c>
      <c r="U89" s="6" t="str">
        <f>IF('Anvendte oplysninger'!I89="Nej","",IF('Anvendte oplysninger'!R89="Ja",0.93,1))</f>
        <v/>
      </c>
      <c r="V89" s="6" t="str">
        <f>IF('Anvendte oplysninger'!I89="Nej","",IF('Anvendte oplysninger'!S89="Ja",0.85,1))</f>
        <v/>
      </c>
      <c r="W89" s="6" t="str">
        <f>IF('Anvendte oplysninger'!I89="Nej","",IF('Anvendte oplysninger'!T89&gt;5,1.4,1+0.08*'Anvendte oplysninger'!T89))</f>
        <v/>
      </c>
      <c r="X89" s="6" t="str">
        <f>IF('Anvendte oplysninger'!I89="Nej","",IF('Anvendte oplysninger'!U89=80,1,POWER((80-0.0058*('Anvendte oplysninger'!U89-80)^2+0.2781*('Anvendte oplysninger'!U89-80)-0.2343)/80,1.6)))</f>
        <v/>
      </c>
      <c r="Y89" s="6" t="str">
        <f>IF('Anvendte oplysninger'!I89="Nej","",IF('Anvendte oplysninger'!U89=80,1,POWER((80-0.0058*('Anvendte oplysninger'!U89-80)^2+0.2781*('Anvendte oplysninger'!U89-80)-0.2343)/80,1.5)))</f>
        <v/>
      </c>
      <c r="Z89" s="6" t="str">
        <f>IF('Anvendte oplysninger'!I89="Nej","",IF('Anvendte oplysninger'!U89=80,1,POWER((80-0.0058*('Anvendte oplysninger'!U89-80)^2+0.2781*('Anvendte oplysninger'!U89-80)-0.2343)/80,4.6)))</f>
        <v/>
      </c>
      <c r="AA89" s="6" t="str">
        <f>IF('Anvendte oplysninger'!I89="Nej","",IF('Anvendte oplysninger'!U89=80,1,POWER((80-0.0058*('Anvendte oplysninger'!U89-80)^2+0.2781*('Anvendte oplysninger'!U89-80)-0.2343)/80,3.5)))</f>
        <v/>
      </c>
      <c r="AB89" s="6" t="str">
        <f>IF('Anvendte oplysninger'!I89="Nej","",IF('Anvendte oplysninger'!U89=80,1,POWER((80-0.0058*('Anvendte oplysninger'!U89-80)^2+0.2781*('Anvendte oplysninger'!U89-80)-0.2343)/80,1.4)))</f>
        <v/>
      </c>
      <c r="AC89" s="6"/>
      <c r="AD89" s="7" t="str">
        <f>IF('Anvendte oplysninger'!I89="Nej","",EXP(-10.0958)*POWER(H89,0.8138))</f>
        <v/>
      </c>
      <c r="AE89" s="7" t="str">
        <f>IF('Anvendte oplysninger'!I89="Nej","",EXP(-9.9896)*POWER(H89,0.8381))</f>
        <v/>
      </c>
      <c r="AF89" s="7" t="str">
        <f>IF('Anvendte oplysninger'!I89="Nej","",EXP(-12.5826)*POWER(H89,1.148))</f>
        <v/>
      </c>
      <c r="AG89" s="7" t="str">
        <f>IF('Anvendte oplysninger'!I89="Nej","",EXP(-11.3408)*POWER(H89,0.7373))</f>
        <v/>
      </c>
      <c r="AH89" s="7" t="str">
        <f>IF('Anvendte oplysninger'!I89="Nej","",EXP(-10.8985)*POWER(H89,0.841))</f>
        <v/>
      </c>
      <c r="AI89" s="7" t="str">
        <f>IF('Anvendte oplysninger'!I89="Nej","",EXP(-12.4273)*POWER(H89,1.0197))</f>
        <v/>
      </c>
      <c r="AJ89" s="9" t="str">
        <f>IF('Anvendte oplysninger'!I89="Nej","",SUM(AD89:AE89)*740934+AG89*29492829+AH89*4654307+AI89*608667)</f>
        <v/>
      </c>
    </row>
    <row r="90" spans="1:36" x14ac:dyDescent="0.3">
      <c r="A90" s="4" t="str">
        <f>IF(Inddata!A96="","",Inddata!A96)</f>
        <v/>
      </c>
      <c r="B90" s="4" t="str">
        <f>IF(Inddata!B96="","",Inddata!B96)</f>
        <v/>
      </c>
      <c r="C90" s="4" t="str">
        <f>IF(Inddata!C96="","",Inddata!C96)</f>
        <v/>
      </c>
      <c r="D90" s="4" t="str">
        <f>IF(Inddata!D96="","",Inddata!D96)</f>
        <v/>
      </c>
      <c r="E90" s="4" t="str">
        <f>IF(Inddata!E96="","",Inddata!E96)</f>
        <v/>
      </c>
      <c r="F90" s="4" t="str">
        <f>IF(Inddata!F96="","",Inddata!F96)</f>
        <v/>
      </c>
      <c r="G90" s="20" t="str">
        <f>IF(Inddata!G96=0,"",Inddata!G96)</f>
        <v/>
      </c>
      <c r="H90" s="9" t="str">
        <f>IF(Inddata!H96="","",Inddata!H96)</f>
        <v/>
      </c>
      <c r="I90" s="6" t="str">
        <f>IF('Anvendte oplysninger'!I90="Nej","",IF('Anvendte oplysninger'!L90&lt;10,1.1-'Anvendte oplysninger'!L90*0.01,IF('Anvendte oplysninger'!L90&lt;120,POWER(1.003,'Anvendte oplysninger'!L90)/POWER(1.003,10),1.4)))</f>
        <v/>
      </c>
      <c r="J90" s="6" t="str">
        <f>IF('Anvendte oplysninger'!I90="Nej","",IF('Anvendte oplysninger'!M90&gt;9,1.41,IF('Anvendte oplysninger'!M90&lt;2,0.96+'Anvendte oplysninger'!M90*0.02,POWER(1.05,'Anvendte oplysninger'!M90)/POWER(1.05,2))))</f>
        <v/>
      </c>
      <c r="K90" s="6" t="str">
        <f>IF('Anvendte oplysninger'!I90="Nej","",IF('Anvendte oplysninger'!M90&gt;9,1.15,IF('Anvendte oplysninger'!M90&lt;2,0.98+'Anvendte oplysninger'!M90*0.01,POWER(1.02,'Anvendte oplysninger'!M90)/POWER(1.02,2))))</f>
        <v/>
      </c>
      <c r="L90" s="6" t="str">
        <f>IF('Anvendte oplysninger'!I90="Nej","",IF('Anvendte oplysninger'!N90="Delvis",0.9,IF('Anvendte oplysninger'!N90="Ja",0.75,1)))</f>
        <v/>
      </c>
      <c r="M90" s="6" t="str">
        <f>IF('Anvendte oplysninger'!I90="Nej","",IF('Anvendte oplysninger'!N90="Delvis",0.97,IF('Anvendte oplysninger'!N90="Ja",0.95,1)))</f>
        <v/>
      </c>
      <c r="N90" s="6" t="str">
        <f>IF('Anvendte oplysninger'!I90="Nej","",IF('Anvendte oplysninger'!O90&gt;4.25,1.06,IF('Anvendte oplysninger'!O90&lt;3.75,1.84-'Anvendte oplysninger'!O90*0.24,0.04+'Anvendte oplysninger'!O90*0.24)))</f>
        <v/>
      </c>
      <c r="O90" s="6" t="str">
        <f>IF('Anvendte oplysninger'!I90="Nej","",IF('Anvendte oplysninger'!P90&gt;1.99,0.81,IF('Anvendte oplysninger'!P90&lt;0.2,1.12,1.05-'Anvendte oplysninger'!P90*0.1)))</f>
        <v/>
      </c>
      <c r="P90" s="6" t="str">
        <f>IF('Anvendte oplysninger'!I90="Nej","",IF('Anvendte oplysninger'!Q90&gt;3,0.96,IF('Anvendte oplysninger'!Q90&lt;2,1.12-0.06*'Anvendte oplysninger'!Q90,1.08-0.04*'Anvendte oplysninger'!Q90)))</f>
        <v/>
      </c>
      <c r="Q90" s="6" t="str">
        <f>IF('Anvendte oplysninger'!I90="Nej","",IF('Anvendte oplysninger'!R90="Ja",0.91,1))</f>
        <v/>
      </c>
      <c r="R90" s="6" t="str">
        <f>IF('Anvendte oplysninger'!I90="Nej","",IF('Anvendte oplysninger'!R90="Ja",0.96,1))</f>
        <v/>
      </c>
      <c r="S90" s="6" t="str">
        <f>IF('Anvendte oplysninger'!I90="Nej","",IF('Anvendte oplysninger'!R90="Ja",0.82,1))</f>
        <v/>
      </c>
      <c r="T90" s="6" t="str">
        <f>IF('Anvendte oplysninger'!I90="Nej","",IF('Anvendte oplysninger'!R90="Ja",0.9,1))</f>
        <v/>
      </c>
      <c r="U90" s="6" t="str">
        <f>IF('Anvendte oplysninger'!I90="Nej","",IF('Anvendte oplysninger'!R90="Ja",0.93,1))</f>
        <v/>
      </c>
      <c r="V90" s="6" t="str">
        <f>IF('Anvendte oplysninger'!I90="Nej","",IF('Anvendte oplysninger'!S90="Ja",0.85,1))</f>
        <v/>
      </c>
      <c r="W90" s="6" t="str">
        <f>IF('Anvendte oplysninger'!I90="Nej","",IF('Anvendte oplysninger'!T90&gt;5,1.4,1+0.08*'Anvendte oplysninger'!T90))</f>
        <v/>
      </c>
      <c r="X90" s="6" t="str">
        <f>IF('Anvendte oplysninger'!I90="Nej","",IF('Anvendte oplysninger'!U90=80,1,POWER((80-0.0058*('Anvendte oplysninger'!U90-80)^2+0.2781*('Anvendte oplysninger'!U90-80)-0.2343)/80,1.6)))</f>
        <v/>
      </c>
      <c r="Y90" s="6" t="str">
        <f>IF('Anvendte oplysninger'!I90="Nej","",IF('Anvendte oplysninger'!U90=80,1,POWER((80-0.0058*('Anvendte oplysninger'!U90-80)^2+0.2781*('Anvendte oplysninger'!U90-80)-0.2343)/80,1.5)))</f>
        <v/>
      </c>
      <c r="Z90" s="6" t="str">
        <f>IF('Anvendte oplysninger'!I90="Nej","",IF('Anvendte oplysninger'!U90=80,1,POWER((80-0.0058*('Anvendte oplysninger'!U90-80)^2+0.2781*('Anvendte oplysninger'!U90-80)-0.2343)/80,4.6)))</f>
        <v/>
      </c>
      <c r="AA90" s="6" t="str">
        <f>IF('Anvendte oplysninger'!I90="Nej","",IF('Anvendte oplysninger'!U90=80,1,POWER((80-0.0058*('Anvendte oplysninger'!U90-80)^2+0.2781*('Anvendte oplysninger'!U90-80)-0.2343)/80,3.5)))</f>
        <v/>
      </c>
      <c r="AB90" s="6" t="str">
        <f>IF('Anvendte oplysninger'!I90="Nej","",IF('Anvendte oplysninger'!U90=80,1,POWER((80-0.0058*('Anvendte oplysninger'!U90-80)^2+0.2781*('Anvendte oplysninger'!U90-80)-0.2343)/80,1.4)))</f>
        <v/>
      </c>
      <c r="AC90" s="6"/>
      <c r="AD90" s="7" t="str">
        <f>IF('Anvendte oplysninger'!I90="Nej","",EXP(-10.0958)*POWER(H90,0.8138))</f>
        <v/>
      </c>
      <c r="AE90" s="7" t="str">
        <f>IF('Anvendte oplysninger'!I90="Nej","",EXP(-9.9896)*POWER(H90,0.8381))</f>
        <v/>
      </c>
      <c r="AF90" s="7" t="str">
        <f>IF('Anvendte oplysninger'!I90="Nej","",EXP(-12.5826)*POWER(H90,1.148))</f>
        <v/>
      </c>
      <c r="AG90" s="7" t="str">
        <f>IF('Anvendte oplysninger'!I90="Nej","",EXP(-11.3408)*POWER(H90,0.7373))</f>
        <v/>
      </c>
      <c r="AH90" s="7" t="str">
        <f>IF('Anvendte oplysninger'!I90="Nej","",EXP(-10.8985)*POWER(H90,0.841))</f>
        <v/>
      </c>
      <c r="AI90" s="7" t="str">
        <f>IF('Anvendte oplysninger'!I90="Nej","",EXP(-12.4273)*POWER(H90,1.0197))</f>
        <v/>
      </c>
      <c r="AJ90" s="9" t="str">
        <f>IF('Anvendte oplysninger'!I90="Nej","",SUM(AD90:AE90)*740934+AG90*29492829+AH90*4654307+AI90*608667)</f>
        <v/>
      </c>
    </row>
    <row r="91" spans="1:36" x14ac:dyDescent="0.3">
      <c r="A91" s="4" t="str">
        <f>IF(Inddata!A97="","",Inddata!A97)</f>
        <v/>
      </c>
      <c r="B91" s="4" t="str">
        <f>IF(Inddata!B97="","",Inddata!B97)</f>
        <v/>
      </c>
      <c r="C91" s="4" t="str">
        <f>IF(Inddata!C97="","",Inddata!C97)</f>
        <v/>
      </c>
      <c r="D91" s="4" t="str">
        <f>IF(Inddata!D97="","",Inddata!D97)</f>
        <v/>
      </c>
      <c r="E91" s="4" t="str">
        <f>IF(Inddata!E97="","",Inddata!E97)</f>
        <v/>
      </c>
      <c r="F91" s="4" t="str">
        <f>IF(Inddata!F97="","",Inddata!F97)</f>
        <v/>
      </c>
      <c r="G91" s="20" t="str">
        <f>IF(Inddata!G97=0,"",Inddata!G97)</f>
        <v/>
      </c>
      <c r="H91" s="9" t="str">
        <f>IF(Inddata!H97="","",Inddata!H97)</f>
        <v/>
      </c>
      <c r="I91" s="6" t="str">
        <f>IF('Anvendte oplysninger'!I91="Nej","",IF('Anvendte oplysninger'!L91&lt;10,1.1-'Anvendte oplysninger'!L91*0.01,IF('Anvendte oplysninger'!L91&lt;120,POWER(1.003,'Anvendte oplysninger'!L91)/POWER(1.003,10),1.4)))</f>
        <v/>
      </c>
      <c r="J91" s="6" t="str">
        <f>IF('Anvendte oplysninger'!I91="Nej","",IF('Anvendte oplysninger'!M91&gt;9,1.41,IF('Anvendte oplysninger'!M91&lt;2,0.96+'Anvendte oplysninger'!M91*0.02,POWER(1.05,'Anvendte oplysninger'!M91)/POWER(1.05,2))))</f>
        <v/>
      </c>
      <c r="K91" s="6" t="str">
        <f>IF('Anvendte oplysninger'!I91="Nej","",IF('Anvendte oplysninger'!M91&gt;9,1.15,IF('Anvendte oplysninger'!M91&lt;2,0.98+'Anvendte oplysninger'!M91*0.01,POWER(1.02,'Anvendte oplysninger'!M91)/POWER(1.02,2))))</f>
        <v/>
      </c>
      <c r="L91" s="6" t="str">
        <f>IF('Anvendte oplysninger'!I91="Nej","",IF('Anvendte oplysninger'!N91="Delvis",0.9,IF('Anvendte oplysninger'!N91="Ja",0.75,1)))</f>
        <v/>
      </c>
      <c r="M91" s="6" t="str">
        <f>IF('Anvendte oplysninger'!I91="Nej","",IF('Anvendte oplysninger'!N91="Delvis",0.97,IF('Anvendte oplysninger'!N91="Ja",0.95,1)))</f>
        <v/>
      </c>
      <c r="N91" s="6" t="str">
        <f>IF('Anvendte oplysninger'!I91="Nej","",IF('Anvendte oplysninger'!O91&gt;4.25,1.06,IF('Anvendte oplysninger'!O91&lt;3.75,1.84-'Anvendte oplysninger'!O91*0.24,0.04+'Anvendte oplysninger'!O91*0.24)))</f>
        <v/>
      </c>
      <c r="O91" s="6" t="str">
        <f>IF('Anvendte oplysninger'!I91="Nej","",IF('Anvendte oplysninger'!P91&gt;1.99,0.81,IF('Anvendte oplysninger'!P91&lt;0.2,1.12,1.05-'Anvendte oplysninger'!P91*0.1)))</f>
        <v/>
      </c>
      <c r="P91" s="6" t="str">
        <f>IF('Anvendte oplysninger'!I91="Nej","",IF('Anvendte oplysninger'!Q91&gt;3,0.96,IF('Anvendte oplysninger'!Q91&lt;2,1.12-0.06*'Anvendte oplysninger'!Q91,1.08-0.04*'Anvendte oplysninger'!Q91)))</f>
        <v/>
      </c>
      <c r="Q91" s="6" t="str">
        <f>IF('Anvendte oplysninger'!I91="Nej","",IF('Anvendte oplysninger'!R91="Ja",0.91,1))</f>
        <v/>
      </c>
      <c r="R91" s="6" t="str">
        <f>IF('Anvendte oplysninger'!I91="Nej","",IF('Anvendte oplysninger'!R91="Ja",0.96,1))</f>
        <v/>
      </c>
      <c r="S91" s="6" t="str">
        <f>IF('Anvendte oplysninger'!I91="Nej","",IF('Anvendte oplysninger'!R91="Ja",0.82,1))</f>
        <v/>
      </c>
      <c r="T91" s="6" t="str">
        <f>IF('Anvendte oplysninger'!I91="Nej","",IF('Anvendte oplysninger'!R91="Ja",0.9,1))</f>
        <v/>
      </c>
      <c r="U91" s="6" t="str">
        <f>IF('Anvendte oplysninger'!I91="Nej","",IF('Anvendte oplysninger'!R91="Ja",0.93,1))</f>
        <v/>
      </c>
      <c r="V91" s="6" t="str">
        <f>IF('Anvendte oplysninger'!I91="Nej","",IF('Anvendte oplysninger'!S91="Ja",0.85,1))</f>
        <v/>
      </c>
      <c r="W91" s="6" t="str">
        <f>IF('Anvendte oplysninger'!I91="Nej","",IF('Anvendte oplysninger'!T91&gt;5,1.4,1+0.08*'Anvendte oplysninger'!T91))</f>
        <v/>
      </c>
      <c r="X91" s="6" t="str">
        <f>IF('Anvendte oplysninger'!I91="Nej","",IF('Anvendte oplysninger'!U91=80,1,POWER((80-0.0058*('Anvendte oplysninger'!U91-80)^2+0.2781*('Anvendte oplysninger'!U91-80)-0.2343)/80,1.6)))</f>
        <v/>
      </c>
      <c r="Y91" s="6" t="str">
        <f>IF('Anvendte oplysninger'!I91="Nej","",IF('Anvendte oplysninger'!U91=80,1,POWER((80-0.0058*('Anvendte oplysninger'!U91-80)^2+0.2781*('Anvendte oplysninger'!U91-80)-0.2343)/80,1.5)))</f>
        <v/>
      </c>
      <c r="Z91" s="6" t="str">
        <f>IF('Anvendte oplysninger'!I91="Nej","",IF('Anvendte oplysninger'!U91=80,1,POWER((80-0.0058*('Anvendte oplysninger'!U91-80)^2+0.2781*('Anvendte oplysninger'!U91-80)-0.2343)/80,4.6)))</f>
        <v/>
      </c>
      <c r="AA91" s="6" t="str">
        <f>IF('Anvendte oplysninger'!I91="Nej","",IF('Anvendte oplysninger'!U91=80,1,POWER((80-0.0058*('Anvendte oplysninger'!U91-80)^2+0.2781*('Anvendte oplysninger'!U91-80)-0.2343)/80,3.5)))</f>
        <v/>
      </c>
      <c r="AB91" s="6" t="str">
        <f>IF('Anvendte oplysninger'!I91="Nej","",IF('Anvendte oplysninger'!U91=80,1,POWER((80-0.0058*('Anvendte oplysninger'!U91-80)^2+0.2781*('Anvendte oplysninger'!U91-80)-0.2343)/80,1.4)))</f>
        <v/>
      </c>
      <c r="AC91" s="6"/>
      <c r="AD91" s="7" t="str">
        <f>IF('Anvendte oplysninger'!I91="Nej","",EXP(-10.0958)*POWER(H91,0.8138))</f>
        <v/>
      </c>
      <c r="AE91" s="7" t="str">
        <f>IF('Anvendte oplysninger'!I91="Nej","",EXP(-9.9896)*POWER(H91,0.8381))</f>
        <v/>
      </c>
      <c r="AF91" s="7" t="str">
        <f>IF('Anvendte oplysninger'!I91="Nej","",EXP(-12.5826)*POWER(H91,1.148))</f>
        <v/>
      </c>
      <c r="AG91" s="7" t="str">
        <f>IF('Anvendte oplysninger'!I91="Nej","",EXP(-11.3408)*POWER(H91,0.7373))</f>
        <v/>
      </c>
      <c r="AH91" s="7" t="str">
        <f>IF('Anvendte oplysninger'!I91="Nej","",EXP(-10.8985)*POWER(H91,0.841))</f>
        <v/>
      </c>
      <c r="AI91" s="7" t="str">
        <f>IF('Anvendte oplysninger'!I91="Nej","",EXP(-12.4273)*POWER(H91,1.0197))</f>
        <v/>
      </c>
      <c r="AJ91" s="9" t="str">
        <f>IF('Anvendte oplysninger'!I91="Nej","",SUM(AD91:AE91)*740934+AG91*29492829+AH91*4654307+AI91*608667)</f>
        <v/>
      </c>
    </row>
    <row r="92" spans="1:36" x14ac:dyDescent="0.3">
      <c r="A92" s="4" t="str">
        <f>IF(Inddata!A98="","",Inddata!A98)</f>
        <v/>
      </c>
      <c r="B92" s="4" t="str">
        <f>IF(Inddata!B98="","",Inddata!B98)</f>
        <v/>
      </c>
      <c r="C92" s="4" t="str">
        <f>IF(Inddata!C98="","",Inddata!C98)</f>
        <v/>
      </c>
      <c r="D92" s="4" t="str">
        <f>IF(Inddata!D98="","",Inddata!D98)</f>
        <v/>
      </c>
      <c r="E92" s="4" t="str">
        <f>IF(Inddata!E98="","",Inddata!E98)</f>
        <v/>
      </c>
      <c r="F92" s="4" t="str">
        <f>IF(Inddata!F98="","",Inddata!F98)</f>
        <v/>
      </c>
      <c r="G92" s="20" t="str">
        <f>IF(Inddata!G98=0,"",Inddata!G98)</f>
        <v/>
      </c>
      <c r="H92" s="9" t="str">
        <f>IF(Inddata!H98="","",Inddata!H98)</f>
        <v/>
      </c>
      <c r="I92" s="6" t="str">
        <f>IF('Anvendte oplysninger'!I92="Nej","",IF('Anvendte oplysninger'!L92&lt;10,1.1-'Anvendte oplysninger'!L92*0.01,IF('Anvendte oplysninger'!L92&lt;120,POWER(1.003,'Anvendte oplysninger'!L92)/POWER(1.003,10),1.4)))</f>
        <v/>
      </c>
      <c r="J92" s="6" t="str">
        <f>IF('Anvendte oplysninger'!I92="Nej","",IF('Anvendte oplysninger'!M92&gt;9,1.41,IF('Anvendte oplysninger'!M92&lt;2,0.96+'Anvendte oplysninger'!M92*0.02,POWER(1.05,'Anvendte oplysninger'!M92)/POWER(1.05,2))))</f>
        <v/>
      </c>
      <c r="K92" s="6" t="str">
        <f>IF('Anvendte oplysninger'!I92="Nej","",IF('Anvendte oplysninger'!M92&gt;9,1.15,IF('Anvendte oplysninger'!M92&lt;2,0.98+'Anvendte oplysninger'!M92*0.01,POWER(1.02,'Anvendte oplysninger'!M92)/POWER(1.02,2))))</f>
        <v/>
      </c>
      <c r="L92" s="6" t="str">
        <f>IF('Anvendte oplysninger'!I92="Nej","",IF('Anvendte oplysninger'!N92="Delvis",0.9,IF('Anvendte oplysninger'!N92="Ja",0.75,1)))</f>
        <v/>
      </c>
      <c r="M92" s="6" t="str">
        <f>IF('Anvendte oplysninger'!I92="Nej","",IF('Anvendte oplysninger'!N92="Delvis",0.97,IF('Anvendte oplysninger'!N92="Ja",0.95,1)))</f>
        <v/>
      </c>
      <c r="N92" s="6" t="str">
        <f>IF('Anvendte oplysninger'!I92="Nej","",IF('Anvendte oplysninger'!O92&gt;4.25,1.06,IF('Anvendte oplysninger'!O92&lt;3.75,1.84-'Anvendte oplysninger'!O92*0.24,0.04+'Anvendte oplysninger'!O92*0.24)))</f>
        <v/>
      </c>
      <c r="O92" s="6" t="str">
        <f>IF('Anvendte oplysninger'!I92="Nej","",IF('Anvendte oplysninger'!P92&gt;1.99,0.81,IF('Anvendte oplysninger'!P92&lt;0.2,1.12,1.05-'Anvendte oplysninger'!P92*0.1)))</f>
        <v/>
      </c>
      <c r="P92" s="6" t="str">
        <f>IF('Anvendte oplysninger'!I92="Nej","",IF('Anvendte oplysninger'!Q92&gt;3,0.96,IF('Anvendte oplysninger'!Q92&lt;2,1.12-0.06*'Anvendte oplysninger'!Q92,1.08-0.04*'Anvendte oplysninger'!Q92)))</f>
        <v/>
      </c>
      <c r="Q92" s="6" t="str">
        <f>IF('Anvendte oplysninger'!I92="Nej","",IF('Anvendte oplysninger'!R92="Ja",0.91,1))</f>
        <v/>
      </c>
      <c r="R92" s="6" t="str">
        <f>IF('Anvendte oplysninger'!I92="Nej","",IF('Anvendte oplysninger'!R92="Ja",0.96,1))</f>
        <v/>
      </c>
      <c r="S92" s="6" t="str">
        <f>IF('Anvendte oplysninger'!I92="Nej","",IF('Anvendte oplysninger'!R92="Ja",0.82,1))</f>
        <v/>
      </c>
      <c r="T92" s="6" t="str">
        <f>IF('Anvendte oplysninger'!I92="Nej","",IF('Anvendte oplysninger'!R92="Ja",0.9,1))</f>
        <v/>
      </c>
      <c r="U92" s="6" t="str">
        <f>IF('Anvendte oplysninger'!I92="Nej","",IF('Anvendte oplysninger'!R92="Ja",0.93,1))</f>
        <v/>
      </c>
      <c r="V92" s="6" t="str">
        <f>IF('Anvendte oplysninger'!I92="Nej","",IF('Anvendte oplysninger'!S92="Ja",0.85,1))</f>
        <v/>
      </c>
      <c r="W92" s="6" t="str">
        <f>IF('Anvendte oplysninger'!I92="Nej","",IF('Anvendte oplysninger'!T92&gt;5,1.4,1+0.08*'Anvendte oplysninger'!T92))</f>
        <v/>
      </c>
      <c r="X92" s="6" t="str">
        <f>IF('Anvendte oplysninger'!I92="Nej","",IF('Anvendte oplysninger'!U92=80,1,POWER((80-0.0058*('Anvendte oplysninger'!U92-80)^2+0.2781*('Anvendte oplysninger'!U92-80)-0.2343)/80,1.6)))</f>
        <v/>
      </c>
      <c r="Y92" s="6" t="str">
        <f>IF('Anvendte oplysninger'!I92="Nej","",IF('Anvendte oplysninger'!U92=80,1,POWER((80-0.0058*('Anvendte oplysninger'!U92-80)^2+0.2781*('Anvendte oplysninger'!U92-80)-0.2343)/80,1.5)))</f>
        <v/>
      </c>
      <c r="Z92" s="6" t="str">
        <f>IF('Anvendte oplysninger'!I92="Nej","",IF('Anvendte oplysninger'!U92=80,1,POWER((80-0.0058*('Anvendte oplysninger'!U92-80)^2+0.2781*('Anvendte oplysninger'!U92-80)-0.2343)/80,4.6)))</f>
        <v/>
      </c>
      <c r="AA92" s="6" t="str">
        <f>IF('Anvendte oplysninger'!I92="Nej","",IF('Anvendte oplysninger'!U92=80,1,POWER((80-0.0058*('Anvendte oplysninger'!U92-80)^2+0.2781*('Anvendte oplysninger'!U92-80)-0.2343)/80,3.5)))</f>
        <v/>
      </c>
      <c r="AB92" s="6" t="str">
        <f>IF('Anvendte oplysninger'!I92="Nej","",IF('Anvendte oplysninger'!U92=80,1,POWER((80-0.0058*('Anvendte oplysninger'!U92-80)^2+0.2781*('Anvendte oplysninger'!U92-80)-0.2343)/80,1.4)))</f>
        <v/>
      </c>
      <c r="AC92" s="6"/>
      <c r="AD92" s="7" t="str">
        <f>IF('Anvendte oplysninger'!I92="Nej","",EXP(-10.0958)*POWER(H92,0.8138))</f>
        <v/>
      </c>
      <c r="AE92" s="7" t="str">
        <f>IF('Anvendte oplysninger'!I92="Nej","",EXP(-9.9896)*POWER(H92,0.8381))</f>
        <v/>
      </c>
      <c r="AF92" s="7" t="str">
        <f>IF('Anvendte oplysninger'!I92="Nej","",EXP(-12.5826)*POWER(H92,1.148))</f>
        <v/>
      </c>
      <c r="AG92" s="7" t="str">
        <f>IF('Anvendte oplysninger'!I92="Nej","",EXP(-11.3408)*POWER(H92,0.7373))</f>
        <v/>
      </c>
      <c r="AH92" s="7" t="str">
        <f>IF('Anvendte oplysninger'!I92="Nej","",EXP(-10.8985)*POWER(H92,0.841))</f>
        <v/>
      </c>
      <c r="AI92" s="7" t="str">
        <f>IF('Anvendte oplysninger'!I92="Nej","",EXP(-12.4273)*POWER(H92,1.0197))</f>
        <v/>
      </c>
      <c r="AJ92" s="9" t="str">
        <f>IF('Anvendte oplysninger'!I92="Nej","",SUM(AD92:AE92)*740934+AG92*29492829+AH92*4654307+AI92*608667)</f>
        <v/>
      </c>
    </row>
    <row r="93" spans="1:36" x14ac:dyDescent="0.3">
      <c r="A93" s="4" t="str">
        <f>IF(Inddata!A99="","",Inddata!A99)</f>
        <v/>
      </c>
      <c r="B93" s="4" t="str">
        <f>IF(Inddata!B99="","",Inddata!B99)</f>
        <v/>
      </c>
      <c r="C93" s="4" t="str">
        <f>IF(Inddata!C99="","",Inddata!C99)</f>
        <v/>
      </c>
      <c r="D93" s="4" t="str">
        <f>IF(Inddata!D99="","",Inddata!D99)</f>
        <v/>
      </c>
      <c r="E93" s="4" t="str">
        <f>IF(Inddata!E99="","",Inddata!E99)</f>
        <v/>
      </c>
      <c r="F93" s="4" t="str">
        <f>IF(Inddata!F99="","",Inddata!F99)</f>
        <v/>
      </c>
      <c r="G93" s="20" t="str">
        <f>IF(Inddata!G99=0,"",Inddata!G99)</f>
        <v/>
      </c>
      <c r="H93" s="9" t="str">
        <f>IF(Inddata!H99="","",Inddata!H99)</f>
        <v/>
      </c>
      <c r="I93" s="6" t="str">
        <f>IF('Anvendte oplysninger'!I93="Nej","",IF('Anvendte oplysninger'!L93&lt;10,1.1-'Anvendte oplysninger'!L93*0.01,IF('Anvendte oplysninger'!L93&lt;120,POWER(1.003,'Anvendte oplysninger'!L93)/POWER(1.003,10),1.4)))</f>
        <v/>
      </c>
      <c r="J93" s="6" t="str">
        <f>IF('Anvendte oplysninger'!I93="Nej","",IF('Anvendte oplysninger'!M93&gt;9,1.41,IF('Anvendte oplysninger'!M93&lt;2,0.96+'Anvendte oplysninger'!M93*0.02,POWER(1.05,'Anvendte oplysninger'!M93)/POWER(1.05,2))))</f>
        <v/>
      </c>
      <c r="K93" s="6" t="str">
        <f>IF('Anvendte oplysninger'!I93="Nej","",IF('Anvendte oplysninger'!M93&gt;9,1.15,IF('Anvendte oplysninger'!M93&lt;2,0.98+'Anvendte oplysninger'!M93*0.01,POWER(1.02,'Anvendte oplysninger'!M93)/POWER(1.02,2))))</f>
        <v/>
      </c>
      <c r="L93" s="6" t="str">
        <f>IF('Anvendte oplysninger'!I93="Nej","",IF('Anvendte oplysninger'!N93="Delvis",0.9,IF('Anvendte oplysninger'!N93="Ja",0.75,1)))</f>
        <v/>
      </c>
      <c r="M93" s="6" t="str">
        <f>IF('Anvendte oplysninger'!I93="Nej","",IF('Anvendte oplysninger'!N93="Delvis",0.97,IF('Anvendte oplysninger'!N93="Ja",0.95,1)))</f>
        <v/>
      </c>
      <c r="N93" s="6" t="str">
        <f>IF('Anvendte oplysninger'!I93="Nej","",IF('Anvendte oplysninger'!O93&gt;4.25,1.06,IF('Anvendte oplysninger'!O93&lt;3.75,1.84-'Anvendte oplysninger'!O93*0.24,0.04+'Anvendte oplysninger'!O93*0.24)))</f>
        <v/>
      </c>
      <c r="O93" s="6" t="str">
        <f>IF('Anvendte oplysninger'!I93="Nej","",IF('Anvendte oplysninger'!P93&gt;1.99,0.81,IF('Anvendte oplysninger'!P93&lt;0.2,1.12,1.05-'Anvendte oplysninger'!P93*0.1)))</f>
        <v/>
      </c>
      <c r="P93" s="6" t="str">
        <f>IF('Anvendte oplysninger'!I93="Nej","",IF('Anvendte oplysninger'!Q93&gt;3,0.96,IF('Anvendte oplysninger'!Q93&lt;2,1.12-0.06*'Anvendte oplysninger'!Q93,1.08-0.04*'Anvendte oplysninger'!Q93)))</f>
        <v/>
      </c>
      <c r="Q93" s="6" t="str">
        <f>IF('Anvendte oplysninger'!I93="Nej","",IF('Anvendte oplysninger'!R93="Ja",0.91,1))</f>
        <v/>
      </c>
      <c r="R93" s="6" t="str">
        <f>IF('Anvendte oplysninger'!I93="Nej","",IF('Anvendte oplysninger'!R93="Ja",0.96,1))</f>
        <v/>
      </c>
      <c r="S93" s="6" t="str">
        <f>IF('Anvendte oplysninger'!I93="Nej","",IF('Anvendte oplysninger'!R93="Ja",0.82,1))</f>
        <v/>
      </c>
      <c r="T93" s="6" t="str">
        <f>IF('Anvendte oplysninger'!I93="Nej","",IF('Anvendte oplysninger'!R93="Ja",0.9,1))</f>
        <v/>
      </c>
      <c r="U93" s="6" t="str">
        <f>IF('Anvendte oplysninger'!I93="Nej","",IF('Anvendte oplysninger'!R93="Ja",0.93,1))</f>
        <v/>
      </c>
      <c r="V93" s="6" t="str">
        <f>IF('Anvendte oplysninger'!I93="Nej","",IF('Anvendte oplysninger'!S93="Ja",0.85,1))</f>
        <v/>
      </c>
      <c r="W93" s="6" t="str">
        <f>IF('Anvendte oplysninger'!I93="Nej","",IF('Anvendte oplysninger'!T93&gt;5,1.4,1+0.08*'Anvendte oplysninger'!T93))</f>
        <v/>
      </c>
      <c r="X93" s="6" t="str">
        <f>IF('Anvendte oplysninger'!I93="Nej","",IF('Anvendte oplysninger'!U93=80,1,POWER((80-0.0058*('Anvendte oplysninger'!U93-80)^2+0.2781*('Anvendte oplysninger'!U93-80)-0.2343)/80,1.6)))</f>
        <v/>
      </c>
      <c r="Y93" s="6" t="str">
        <f>IF('Anvendte oplysninger'!I93="Nej","",IF('Anvendte oplysninger'!U93=80,1,POWER((80-0.0058*('Anvendte oplysninger'!U93-80)^2+0.2781*('Anvendte oplysninger'!U93-80)-0.2343)/80,1.5)))</f>
        <v/>
      </c>
      <c r="Z93" s="6" t="str">
        <f>IF('Anvendte oplysninger'!I93="Nej","",IF('Anvendte oplysninger'!U93=80,1,POWER((80-0.0058*('Anvendte oplysninger'!U93-80)^2+0.2781*('Anvendte oplysninger'!U93-80)-0.2343)/80,4.6)))</f>
        <v/>
      </c>
      <c r="AA93" s="6" t="str">
        <f>IF('Anvendte oplysninger'!I93="Nej","",IF('Anvendte oplysninger'!U93=80,1,POWER((80-0.0058*('Anvendte oplysninger'!U93-80)^2+0.2781*('Anvendte oplysninger'!U93-80)-0.2343)/80,3.5)))</f>
        <v/>
      </c>
      <c r="AB93" s="6" t="str">
        <f>IF('Anvendte oplysninger'!I93="Nej","",IF('Anvendte oplysninger'!U93=80,1,POWER((80-0.0058*('Anvendte oplysninger'!U93-80)^2+0.2781*('Anvendte oplysninger'!U93-80)-0.2343)/80,1.4)))</f>
        <v/>
      </c>
      <c r="AC93" s="6"/>
      <c r="AD93" s="7" t="str">
        <f>IF('Anvendte oplysninger'!I93="Nej","",EXP(-10.0958)*POWER(H93,0.8138))</f>
        <v/>
      </c>
      <c r="AE93" s="7" t="str">
        <f>IF('Anvendte oplysninger'!I93="Nej","",EXP(-9.9896)*POWER(H93,0.8381))</f>
        <v/>
      </c>
      <c r="AF93" s="7" t="str">
        <f>IF('Anvendte oplysninger'!I93="Nej","",EXP(-12.5826)*POWER(H93,1.148))</f>
        <v/>
      </c>
      <c r="AG93" s="7" t="str">
        <f>IF('Anvendte oplysninger'!I93="Nej","",EXP(-11.3408)*POWER(H93,0.7373))</f>
        <v/>
      </c>
      <c r="AH93" s="7" t="str">
        <f>IF('Anvendte oplysninger'!I93="Nej","",EXP(-10.8985)*POWER(H93,0.841))</f>
        <v/>
      </c>
      <c r="AI93" s="7" t="str">
        <f>IF('Anvendte oplysninger'!I93="Nej","",EXP(-12.4273)*POWER(H93,1.0197))</f>
        <v/>
      </c>
      <c r="AJ93" s="9" t="str">
        <f>IF('Anvendte oplysninger'!I93="Nej","",SUM(AD93:AE93)*740934+AG93*29492829+AH93*4654307+AI93*608667)</f>
        <v/>
      </c>
    </row>
    <row r="94" spans="1:36" x14ac:dyDescent="0.3">
      <c r="A94" s="4" t="str">
        <f>IF(Inddata!A100="","",Inddata!A100)</f>
        <v/>
      </c>
      <c r="B94" s="4" t="str">
        <f>IF(Inddata!B100="","",Inddata!B100)</f>
        <v/>
      </c>
      <c r="C94" s="4" t="str">
        <f>IF(Inddata!C100="","",Inddata!C100)</f>
        <v/>
      </c>
      <c r="D94" s="4" t="str">
        <f>IF(Inddata!D100="","",Inddata!D100)</f>
        <v/>
      </c>
      <c r="E94" s="4" t="str">
        <f>IF(Inddata!E100="","",Inddata!E100)</f>
        <v/>
      </c>
      <c r="F94" s="4" t="str">
        <f>IF(Inddata!F100="","",Inddata!F100)</f>
        <v/>
      </c>
      <c r="G94" s="20" t="str">
        <f>IF(Inddata!G100=0,"",Inddata!G100)</f>
        <v/>
      </c>
      <c r="H94" s="9" t="str">
        <f>IF(Inddata!H100="","",Inddata!H100)</f>
        <v/>
      </c>
      <c r="I94" s="6" t="str">
        <f>IF('Anvendte oplysninger'!I94="Nej","",IF('Anvendte oplysninger'!L94&lt;10,1.1-'Anvendte oplysninger'!L94*0.01,IF('Anvendte oplysninger'!L94&lt;120,POWER(1.003,'Anvendte oplysninger'!L94)/POWER(1.003,10),1.4)))</f>
        <v/>
      </c>
      <c r="J94" s="6" t="str">
        <f>IF('Anvendte oplysninger'!I94="Nej","",IF('Anvendte oplysninger'!M94&gt;9,1.41,IF('Anvendte oplysninger'!M94&lt;2,0.96+'Anvendte oplysninger'!M94*0.02,POWER(1.05,'Anvendte oplysninger'!M94)/POWER(1.05,2))))</f>
        <v/>
      </c>
      <c r="K94" s="6" t="str">
        <f>IF('Anvendte oplysninger'!I94="Nej","",IF('Anvendte oplysninger'!M94&gt;9,1.15,IF('Anvendte oplysninger'!M94&lt;2,0.98+'Anvendte oplysninger'!M94*0.01,POWER(1.02,'Anvendte oplysninger'!M94)/POWER(1.02,2))))</f>
        <v/>
      </c>
      <c r="L94" s="6" t="str">
        <f>IF('Anvendte oplysninger'!I94="Nej","",IF('Anvendte oplysninger'!N94="Delvis",0.9,IF('Anvendte oplysninger'!N94="Ja",0.75,1)))</f>
        <v/>
      </c>
      <c r="M94" s="6" t="str">
        <f>IF('Anvendte oplysninger'!I94="Nej","",IF('Anvendte oplysninger'!N94="Delvis",0.97,IF('Anvendte oplysninger'!N94="Ja",0.95,1)))</f>
        <v/>
      </c>
      <c r="N94" s="6" t="str">
        <f>IF('Anvendte oplysninger'!I94="Nej","",IF('Anvendte oplysninger'!O94&gt;4.25,1.06,IF('Anvendte oplysninger'!O94&lt;3.75,1.84-'Anvendte oplysninger'!O94*0.24,0.04+'Anvendte oplysninger'!O94*0.24)))</f>
        <v/>
      </c>
      <c r="O94" s="6" t="str">
        <f>IF('Anvendte oplysninger'!I94="Nej","",IF('Anvendte oplysninger'!P94&gt;1.99,0.81,IF('Anvendte oplysninger'!P94&lt;0.2,1.12,1.05-'Anvendte oplysninger'!P94*0.1)))</f>
        <v/>
      </c>
      <c r="P94" s="6" t="str">
        <f>IF('Anvendte oplysninger'!I94="Nej","",IF('Anvendte oplysninger'!Q94&gt;3,0.96,IF('Anvendte oplysninger'!Q94&lt;2,1.12-0.06*'Anvendte oplysninger'!Q94,1.08-0.04*'Anvendte oplysninger'!Q94)))</f>
        <v/>
      </c>
      <c r="Q94" s="6" t="str">
        <f>IF('Anvendte oplysninger'!I94="Nej","",IF('Anvendte oplysninger'!R94="Ja",0.91,1))</f>
        <v/>
      </c>
      <c r="R94" s="6" t="str">
        <f>IF('Anvendte oplysninger'!I94="Nej","",IF('Anvendte oplysninger'!R94="Ja",0.96,1))</f>
        <v/>
      </c>
      <c r="S94" s="6" t="str">
        <f>IF('Anvendte oplysninger'!I94="Nej","",IF('Anvendte oplysninger'!R94="Ja",0.82,1))</f>
        <v/>
      </c>
      <c r="T94" s="6" t="str">
        <f>IF('Anvendte oplysninger'!I94="Nej","",IF('Anvendte oplysninger'!R94="Ja",0.9,1))</f>
        <v/>
      </c>
      <c r="U94" s="6" t="str">
        <f>IF('Anvendte oplysninger'!I94="Nej","",IF('Anvendte oplysninger'!R94="Ja",0.93,1))</f>
        <v/>
      </c>
      <c r="V94" s="6" t="str">
        <f>IF('Anvendte oplysninger'!I94="Nej","",IF('Anvendte oplysninger'!S94="Ja",0.85,1))</f>
        <v/>
      </c>
      <c r="W94" s="6" t="str">
        <f>IF('Anvendte oplysninger'!I94="Nej","",IF('Anvendte oplysninger'!T94&gt;5,1.4,1+0.08*'Anvendte oplysninger'!T94))</f>
        <v/>
      </c>
      <c r="X94" s="6" t="str">
        <f>IF('Anvendte oplysninger'!I94="Nej","",IF('Anvendte oplysninger'!U94=80,1,POWER((80-0.0058*('Anvendte oplysninger'!U94-80)^2+0.2781*('Anvendte oplysninger'!U94-80)-0.2343)/80,1.6)))</f>
        <v/>
      </c>
      <c r="Y94" s="6" t="str">
        <f>IF('Anvendte oplysninger'!I94="Nej","",IF('Anvendte oplysninger'!U94=80,1,POWER((80-0.0058*('Anvendte oplysninger'!U94-80)^2+0.2781*('Anvendte oplysninger'!U94-80)-0.2343)/80,1.5)))</f>
        <v/>
      </c>
      <c r="Z94" s="6" t="str">
        <f>IF('Anvendte oplysninger'!I94="Nej","",IF('Anvendte oplysninger'!U94=80,1,POWER((80-0.0058*('Anvendte oplysninger'!U94-80)^2+0.2781*('Anvendte oplysninger'!U94-80)-0.2343)/80,4.6)))</f>
        <v/>
      </c>
      <c r="AA94" s="6" t="str">
        <f>IF('Anvendte oplysninger'!I94="Nej","",IF('Anvendte oplysninger'!U94=80,1,POWER((80-0.0058*('Anvendte oplysninger'!U94-80)^2+0.2781*('Anvendte oplysninger'!U94-80)-0.2343)/80,3.5)))</f>
        <v/>
      </c>
      <c r="AB94" s="6" t="str">
        <f>IF('Anvendte oplysninger'!I94="Nej","",IF('Anvendte oplysninger'!U94=80,1,POWER((80-0.0058*('Anvendte oplysninger'!U94-80)^2+0.2781*('Anvendte oplysninger'!U94-80)-0.2343)/80,1.4)))</f>
        <v/>
      </c>
      <c r="AC94" s="6"/>
      <c r="AD94" s="7" t="str">
        <f>IF('Anvendte oplysninger'!I94="Nej","",EXP(-10.0958)*POWER(H94,0.8138))</f>
        <v/>
      </c>
      <c r="AE94" s="7" t="str">
        <f>IF('Anvendte oplysninger'!I94="Nej","",EXP(-9.9896)*POWER(H94,0.8381))</f>
        <v/>
      </c>
      <c r="AF94" s="7" t="str">
        <f>IF('Anvendte oplysninger'!I94="Nej","",EXP(-12.5826)*POWER(H94,1.148))</f>
        <v/>
      </c>
      <c r="AG94" s="7" t="str">
        <f>IF('Anvendte oplysninger'!I94="Nej","",EXP(-11.3408)*POWER(H94,0.7373))</f>
        <v/>
      </c>
      <c r="AH94" s="7" t="str">
        <f>IF('Anvendte oplysninger'!I94="Nej","",EXP(-10.8985)*POWER(H94,0.841))</f>
        <v/>
      </c>
      <c r="AI94" s="7" t="str">
        <f>IF('Anvendte oplysninger'!I94="Nej","",EXP(-12.4273)*POWER(H94,1.0197))</f>
        <v/>
      </c>
      <c r="AJ94" s="9" t="str">
        <f>IF('Anvendte oplysninger'!I94="Nej","",SUM(AD94:AE94)*740934+AG94*29492829+AH94*4654307+AI94*608667)</f>
        <v/>
      </c>
    </row>
    <row r="95" spans="1:36" x14ac:dyDescent="0.3">
      <c r="A95" s="4" t="str">
        <f>IF(Inddata!A101="","",Inddata!A101)</f>
        <v/>
      </c>
      <c r="B95" s="4" t="str">
        <f>IF(Inddata!B101="","",Inddata!B101)</f>
        <v/>
      </c>
      <c r="C95" s="4" t="str">
        <f>IF(Inddata!C101="","",Inddata!C101)</f>
        <v/>
      </c>
      <c r="D95" s="4" t="str">
        <f>IF(Inddata!D101="","",Inddata!D101)</f>
        <v/>
      </c>
      <c r="E95" s="4" t="str">
        <f>IF(Inddata!E101="","",Inddata!E101)</f>
        <v/>
      </c>
      <c r="F95" s="4" t="str">
        <f>IF(Inddata!F101="","",Inddata!F101)</f>
        <v/>
      </c>
      <c r="G95" s="20" t="str">
        <f>IF(Inddata!G101=0,"",Inddata!G101)</f>
        <v/>
      </c>
      <c r="H95" s="9" t="str">
        <f>IF(Inddata!H101="","",Inddata!H101)</f>
        <v/>
      </c>
      <c r="I95" s="6" t="str">
        <f>IF('Anvendte oplysninger'!I95="Nej","",IF('Anvendte oplysninger'!L95&lt;10,1.1-'Anvendte oplysninger'!L95*0.01,IF('Anvendte oplysninger'!L95&lt;120,POWER(1.003,'Anvendte oplysninger'!L95)/POWER(1.003,10),1.4)))</f>
        <v/>
      </c>
      <c r="J95" s="6" t="str">
        <f>IF('Anvendte oplysninger'!I95="Nej","",IF('Anvendte oplysninger'!M95&gt;9,1.41,IF('Anvendte oplysninger'!M95&lt;2,0.96+'Anvendte oplysninger'!M95*0.02,POWER(1.05,'Anvendte oplysninger'!M95)/POWER(1.05,2))))</f>
        <v/>
      </c>
      <c r="K95" s="6" t="str">
        <f>IF('Anvendte oplysninger'!I95="Nej","",IF('Anvendte oplysninger'!M95&gt;9,1.15,IF('Anvendte oplysninger'!M95&lt;2,0.98+'Anvendte oplysninger'!M95*0.01,POWER(1.02,'Anvendte oplysninger'!M95)/POWER(1.02,2))))</f>
        <v/>
      </c>
      <c r="L95" s="6" t="str">
        <f>IF('Anvendte oplysninger'!I95="Nej","",IF('Anvendte oplysninger'!N95="Delvis",0.9,IF('Anvendte oplysninger'!N95="Ja",0.75,1)))</f>
        <v/>
      </c>
      <c r="M95" s="6" t="str">
        <f>IF('Anvendte oplysninger'!I95="Nej","",IF('Anvendte oplysninger'!N95="Delvis",0.97,IF('Anvendte oplysninger'!N95="Ja",0.95,1)))</f>
        <v/>
      </c>
      <c r="N95" s="6" t="str">
        <f>IF('Anvendte oplysninger'!I95="Nej","",IF('Anvendte oplysninger'!O95&gt;4.25,1.06,IF('Anvendte oplysninger'!O95&lt;3.75,1.84-'Anvendte oplysninger'!O95*0.24,0.04+'Anvendte oplysninger'!O95*0.24)))</f>
        <v/>
      </c>
      <c r="O95" s="6" t="str">
        <f>IF('Anvendte oplysninger'!I95="Nej","",IF('Anvendte oplysninger'!P95&gt;1.99,0.81,IF('Anvendte oplysninger'!P95&lt;0.2,1.12,1.05-'Anvendte oplysninger'!P95*0.1)))</f>
        <v/>
      </c>
      <c r="P95" s="6" t="str">
        <f>IF('Anvendte oplysninger'!I95="Nej","",IF('Anvendte oplysninger'!Q95&gt;3,0.96,IF('Anvendte oplysninger'!Q95&lt;2,1.12-0.06*'Anvendte oplysninger'!Q95,1.08-0.04*'Anvendte oplysninger'!Q95)))</f>
        <v/>
      </c>
      <c r="Q95" s="6" t="str">
        <f>IF('Anvendte oplysninger'!I95="Nej","",IF('Anvendte oplysninger'!R95="Ja",0.91,1))</f>
        <v/>
      </c>
      <c r="R95" s="6" t="str">
        <f>IF('Anvendte oplysninger'!I95="Nej","",IF('Anvendte oplysninger'!R95="Ja",0.96,1))</f>
        <v/>
      </c>
      <c r="S95" s="6" t="str">
        <f>IF('Anvendte oplysninger'!I95="Nej","",IF('Anvendte oplysninger'!R95="Ja",0.82,1))</f>
        <v/>
      </c>
      <c r="T95" s="6" t="str">
        <f>IF('Anvendte oplysninger'!I95="Nej","",IF('Anvendte oplysninger'!R95="Ja",0.9,1))</f>
        <v/>
      </c>
      <c r="U95" s="6" t="str">
        <f>IF('Anvendte oplysninger'!I95="Nej","",IF('Anvendte oplysninger'!R95="Ja",0.93,1))</f>
        <v/>
      </c>
      <c r="V95" s="6" t="str">
        <f>IF('Anvendte oplysninger'!I95="Nej","",IF('Anvendte oplysninger'!S95="Ja",0.85,1))</f>
        <v/>
      </c>
      <c r="W95" s="6" t="str">
        <f>IF('Anvendte oplysninger'!I95="Nej","",IF('Anvendte oplysninger'!T95&gt;5,1.4,1+0.08*'Anvendte oplysninger'!T95))</f>
        <v/>
      </c>
      <c r="X95" s="6" t="str">
        <f>IF('Anvendte oplysninger'!I95="Nej","",IF('Anvendte oplysninger'!U95=80,1,POWER((80-0.0058*('Anvendte oplysninger'!U95-80)^2+0.2781*('Anvendte oplysninger'!U95-80)-0.2343)/80,1.6)))</f>
        <v/>
      </c>
      <c r="Y95" s="6" t="str">
        <f>IF('Anvendte oplysninger'!I95="Nej","",IF('Anvendte oplysninger'!U95=80,1,POWER((80-0.0058*('Anvendte oplysninger'!U95-80)^2+0.2781*('Anvendte oplysninger'!U95-80)-0.2343)/80,1.5)))</f>
        <v/>
      </c>
      <c r="Z95" s="6" t="str">
        <f>IF('Anvendte oplysninger'!I95="Nej","",IF('Anvendte oplysninger'!U95=80,1,POWER((80-0.0058*('Anvendte oplysninger'!U95-80)^2+0.2781*('Anvendte oplysninger'!U95-80)-0.2343)/80,4.6)))</f>
        <v/>
      </c>
      <c r="AA95" s="6" t="str">
        <f>IF('Anvendte oplysninger'!I95="Nej","",IF('Anvendte oplysninger'!U95=80,1,POWER((80-0.0058*('Anvendte oplysninger'!U95-80)^2+0.2781*('Anvendte oplysninger'!U95-80)-0.2343)/80,3.5)))</f>
        <v/>
      </c>
      <c r="AB95" s="6" t="str">
        <f>IF('Anvendte oplysninger'!I95="Nej","",IF('Anvendte oplysninger'!U95=80,1,POWER((80-0.0058*('Anvendte oplysninger'!U95-80)^2+0.2781*('Anvendte oplysninger'!U95-80)-0.2343)/80,1.4)))</f>
        <v/>
      </c>
      <c r="AC95" s="6"/>
      <c r="AD95" s="7" t="str">
        <f>IF('Anvendte oplysninger'!I95="Nej","",EXP(-10.0958)*POWER(H95,0.8138))</f>
        <v/>
      </c>
      <c r="AE95" s="7" t="str">
        <f>IF('Anvendte oplysninger'!I95="Nej","",EXP(-9.9896)*POWER(H95,0.8381))</f>
        <v/>
      </c>
      <c r="AF95" s="7" t="str">
        <f>IF('Anvendte oplysninger'!I95="Nej","",EXP(-12.5826)*POWER(H95,1.148))</f>
        <v/>
      </c>
      <c r="AG95" s="7" t="str">
        <f>IF('Anvendte oplysninger'!I95="Nej","",EXP(-11.3408)*POWER(H95,0.7373))</f>
        <v/>
      </c>
      <c r="AH95" s="7" t="str">
        <f>IF('Anvendte oplysninger'!I95="Nej","",EXP(-10.8985)*POWER(H95,0.841))</f>
        <v/>
      </c>
      <c r="AI95" s="7" t="str">
        <f>IF('Anvendte oplysninger'!I95="Nej","",EXP(-12.4273)*POWER(H95,1.0197))</f>
        <v/>
      </c>
      <c r="AJ95" s="9" t="str">
        <f>IF('Anvendte oplysninger'!I95="Nej","",SUM(AD95:AE95)*740934+AG95*29492829+AH95*4654307+AI95*608667)</f>
        <v/>
      </c>
    </row>
    <row r="96" spans="1:36" x14ac:dyDescent="0.3">
      <c r="A96" s="4" t="str">
        <f>IF(Inddata!A102="","",Inddata!A102)</f>
        <v/>
      </c>
      <c r="B96" s="4" t="str">
        <f>IF(Inddata!B102="","",Inddata!B102)</f>
        <v/>
      </c>
      <c r="C96" s="4" t="str">
        <f>IF(Inddata!C102="","",Inddata!C102)</f>
        <v/>
      </c>
      <c r="D96" s="4" t="str">
        <f>IF(Inddata!D102="","",Inddata!D102)</f>
        <v/>
      </c>
      <c r="E96" s="4" t="str">
        <f>IF(Inddata!E102="","",Inddata!E102)</f>
        <v/>
      </c>
      <c r="F96" s="4" t="str">
        <f>IF(Inddata!F102="","",Inddata!F102)</f>
        <v/>
      </c>
      <c r="G96" s="20" t="str">
        <f>IF(Inddata!G102=0,"",Inddata!G102)</f>
        <v/>
      </c>
      <c r="H96" s="9" t="str">
        <f>IF(Inddata!H102="","",Inddata!H102)</f>
        <v/>
      </c>
      <c r="I96" s="6" t="str">
        <f>IF('Anvendte oplysninger'!I96="Nej","",IF('Anvendte oplysninger'!L96&lt;10,1.1-'Anvendte oplysninger'!L96*0.01,IF('Anvendte oplysninger'!L96&lt;120,POWER(1.003,'Anvendte oplysninger'!L96)/POWER(1.003,10),1.4)))</f>
        <v/>
      </c>
      <c r="J96" s="6" t="str">
        <f>IF('Anvendte oplysninger'!I96="Nej","",IF('Anvendte oplysninger'!M96&gt;9,1.41,IF('Anvendte oplysninger'!M96&lt;2,0.96+'Anvendte oplysninger'!M96*0.02,POWER(1.05,'Anvendte oplysninger'!M96)/POWER(1.05,2))))</f>
        <v/>
      </c>
      <c r="K96" s="6" t="str">
        <f>IF('Anvendte oplysninger'!I96="Nej","",IF('Anvendte oplysninger'!M96&gt;9,1.15,IF('Anvendte oplysninger'!M96&lt;2,0.98+'Anvendte oplysninger'!M96*0.01,POWER(1.02,'Anvendte oplysninger'!M96)/POWER(1.02,2))))</f>
        <v/>
      </c>
      <c r="L96" s="6" t="str">
        <f>IF('Anvendte oplysninger'!I96="Nej","",IF('Anvendte oplysninger'!N96="Delvis",0.9,IF('Anvendte oplysninger'!N96="Ja",0.75,1)))</f>
        <v/>
      </c>
      <c r="M96" s="6" t="str">
        <f>IF('Anvendte oplysninger'!I96="Nej","",IF('Anvendte oplysninger'!N96="Delvis",0.97,IF('Anvendte oplysninger'!N96="Ja",0.95,1)))</f>
        <v/>
      </c>
      <c r="N96" s="6" t="str">
        <f>IF('Anvendte oplysninger'!I96="Nej","",IF('Anvendte oplysninger'!O96&gt;4.25,1.06,IF('Anvendte oplysninger'!O96&lt;3.75,1.84-'Anvendte oplysninger'!O96*0.24,0.04+'Anvendte oplysninger'!O96*0.24)))</f>
        <v/>
      </c>
      <c r="O96" s="6" t="str">
        <f>IF('Anvendte oplysninger'!I96="Nej","",IF('Anvendte oplysninger'!P96&gt;1.99,0.81,IF('Anvendte oplysninger'!P96&lt;0.2,1.12,1.05-'Anvendte oplysninger'!P96*0.1)))</f>
        <v/>
      </c>
      <c r="P96" s="6" t="str">
        <f>IF('Anvendte oplysninger'!I96="Nej","",IF('Anvendte oplysninger'!Q96&gt;3,0.96,IF('Anvendte oplysninger'!Q96&lt;2,1.12-0.06*'Anvendte oplysninger'!Q96,1.08-0.04*'Anvendte oplysninger'!Q96)))</f>
        <v/>
      </c>
      <c r="Q96" s="6" t="str">
        <f>IF('Anvendte oplysninger'!I96="Nej","",IF('Anvendte oplysninger'!R96="Ja",0.91,1))</f>
        <v/>
      </c>
      <c r="R96" s="6" t="str">
        <f>IF('Anvendte oplysninger'!I96="Nej","",IF('Anvendte oplysninger'!R96="Ja",0.96,1))</f>
        <v/>
      </c>
      <c r="S96" s="6" t="str">
        <f>IF('Anvendte oplysninger'!I96="Nej","",IF('Anvendte oplysninger'!R96="Ja",0.82,1))</f>
        <v/>
      </c>
      <c r="T96" s="6" t="str">
        <f>IF('Anvendte oplysninger'!I96="Nej","",IF('Anvendte oplysninger'!R96="Ja",0.9,1))</f>
        <v/>
      </c>
      <c r="U96" s="6" t="str">
        <f>IF('Anvendte oplysninger'!I96="Nej","",IF('Anvendte oplysninger'!R96="Ja",0.93,1))</f>
        <v/>
      </c>
      <c r="V96" s="6" t="str">
        <f>IF('Anvendte oplysninger'!I96="Nej","",IF('Anvendte oplysninger'!S96="Ja",0.85,1))</f>
        <v/>
      </c>
      <c r="W96" s="6" t="str">
        <f>IF('Anvendte oplysninger'!I96="Nej","",IF('Anvendte oplysninger'!T96&gt;5,1.4,1+0.08*'Anvendte oplysninger'!T96))</f>
        <v/>
      </c>
      <c r="X96" s="6" t="str">
        <f>IF('Anvendte oplysninger'!I96="Nej","",IF('Anvendte oplysninger'!U96=80,1,POWER((80-0.0058*('Anvendte oplysninger'!U96-80)^2+0.2781*('Anvendte oplysninger'!U96-80)-0.2343)/80,1.6)))</f>
        <v/>
      </c>
      <c r="Y96" s="6" t="str">
        <f>IF('Anvendte oplysninger'!I96="Nej","",IF('Anvendte oplysninger'!U96=80,1,POWER((80-0.0058*('Anvendte oplysninger'!U96-80)^2+0.2781*('Anvendte oplysninger'!U96-80)-0.2343)/80,1.5)))</f>
        <v/>
      </c>
      <c r="Z96" s="6" t="str">
        <f>IF('Anvendte oplysninger'!I96="Nej","",IF('Anvendte oplysninger'!U96=80,1,POWER((80-0.0058*('Anvendte oplysninger'!U96-80)^2+0.2781*('Anvendte oplysninger'!U96-80)-0.2343)/80,4.6)))</f>
        <v/>
      </c>
      <c r="AA96" s="6" t="str">
        <f>IF('Anvendte oplysninger'!I96="Nej","",IF('Anvendte oplysninger'!U96=80,1,POWER((80-0.0058*('Anvendte oplysninger'!U96-80)^2+0.2781*('Anvendte oplysninger'!U96-80)-0.2343)/80,3.5)))</f>
        <v/>
      </c>
      <c r="AB96" s="6" t="str">
        <f>IF('Anvendte oplysninger'!I96="Nej","",IF('Anvendte oplysninger'!U96=80,1,POWER((80-0.0058*('Anvendte oplysninger'!U96-80)^2+0.2781*('Anvendte oplysninger'!U96-80)-0.2343)/80,1.4)))</f>
        <v/>
      </c>
      <c r="AC96" s="6"/>
      <c r="AD96" s="7" t="str">
        <f>IF('Anvendte oplysninger'!I96="Nej","",EXP(-10.0958)*POWER(H96,0.8138))</f>
        <v/>
      </c>
      <c r="AE96" s="7" t="str">
        <f>IF('Anvendte oplysninger'!I96="Nej","",EXP(-9.9896)*POWER(H96,0.8381))</f>
        <v/>
      </c>
      <c r="AF96" s="7" t="str">
        <f>IF('Anvendte oplysninger'!I96="Nej","",EXP(-12.5826)*POWER(H96,1.148))</f>
        <v/>
      </c>
      <c r="AG96" s="7" t="str">
        <f>IF('Anvendte oplysninger'!I96="Nej","",EXP(-11.3408)*POWER(H96,0.7373))</f>
        <v/>
      </c>
      <c r="AH96" s="7" t="str">
        <f>IF('Anvendte oplysninger'!I96="Nej","",EXP(-10.8985)*POWER(H96,0.841))</f>
        <v/>
      </c>
      <c r="AI96" s="7" t="str">
        <f>IF('Anvendte oplysninger'!I96="Nej","",EXP(-12.4273)*POWER(H96,1.0197))</f>
        <v/>
      </c>
      <c r="AJ96" s="9" t="str">
        <f>IF('Anvendte oplysninger'!I96="Nej","",SUM(AD96:AE96)*740934+AG96*29492829+AH96*4654307+AI96*608667)</f>
        <v/>
      </c>
    </row>
    <row r="97" spans="1:36" x14ac:dyDescent="0.3">
      <c r="A97" s="4" t="str">
        <f>IF(Inddata!A103="","",Inddata!A103)</f>
        <v/>
      </c>
      <c r="B97" s="4" t="str">
        <f>IF(Inddata!B103="","",Inddata!B103)</f>
        <v/>
      </c>
      <c r="C97" s="4" t="str">
        <f>IF(Inddata!C103="","",Inddata!C103)</f>
        <v/>
      </c>
      <c r="D97" s="4" t="str">
        <f>IF(Inddata!D103="","",Inddata!D103)</f>
        <v/>
      </c>
      <c r="E97" s="4" t="str">
        <f>IF(Inddata!E103="","",Inddata!E103)</f>
        <v/>
      </c>
      <c r="F97" s="4" t="str">
        <f>IF(Inddata!F103="","",Inddata!F103)</f>
        <v/>
      </c>
      <c r="G97" s="20" t="str">
        <f>IF(Inddata!G103=0,"",Inddata!G103)</f>
        <v/>
      </c>
      <c r="H97" s="9" t="str">
        <f>IF(Inddata!H103="","",Inddata!H103)</f>
        <v/>
      </c>
      <c r="I97" s="6" t="str">
        <f>IF('Anvendte oplysninger'!I97="Nej","",IF('Anvendte oplysninger'!L97&lt;10,1.1-'Anvendte oplysninger'!L97*0.01,IF('Anvendte oplysninger'!L97&lt;120,POWER(1.003,'Anvendte oplysninger'!L97)/POWER(1.003,10),1.4)))</f>
        <v/>
      </c>
      <c r="J97" s="6" t="str">
        <f>IF('Anvendte oplysninger'!I97="Nej","",IF('Anvendte oplysninger'!M97&gt;9,1.41,IF('Anvendte oplysninger'!M97&lt;2,0.96+'Anvendte oplysninger'!M97*0.02,POWER(1.05,'Anvendte oplysninger'!M97)/POWER(1.05,2))))</f>
        <v/>
      </c>
      <c r="K97" s="6" t="str">
        <f>IF('Anvendte oplysninger'!I97="Nej","",IF('Anvendte oplysninger'!M97&gt;9,1.15,IF('Anvendte oplysninger'!M97&lt;2,0.98+'Anvendte oplysninger'!M97*0.01,POWER(1.02,'Anvendte oplysninger'!M97)/POWER(1.02,2))))</f>
        <v/>
      </c>
      <c r="L97" s="6" t="str">
        <f>IF('Anvendte oplysninger'!I97="Nej","",IF('Anvendte oplysninger'!N97="Delvis",0.9,IF('Anvendte oplysninger'!N97="Ja",0.75,1)))</f>
        <v/>
      </c>
      <c r="M97" s="6" t="str">
        <f>IF('Anvendte oplysninger'!I97="Nej","",IF('Anvendte oplysninger'!N97="Delvis",0.97,IF('Anvendte oplysninger'!N97="Ja",0.95,1)))</f>
        <v/>
      </c>
      <c r="N97" s="6" t="str">
        <f>IF('Anvendte oplysninger'!I97="Nej","",IF('Anvendte oplysninger'!O97&gt;4.25,1.06,IF('Anvendte oplysninger'!O97&lt;3.75,1.84-'Anvendte oplysninger'!O97*0.24,0.04+'Anvendte oplysninger'!O97*0.24)))</f>
        <v/>
      </c>
      <c r="O97" s="6" t="str">
        <f>IF('Anvendte oplysninger'!I97="Nej","",IF('Anvendte oplysninger'!P97&gt;1.99,0.81,IF('Anvendte oplysninger'!P97&lt;0.2,1.12,1.05-'Anvendte oplysninger'!P97*0.1)))</f>
        <v/>
      </c>
      <c r="P97" s="6" t="str">
        <f>IF('Anvendte oplysninger'!I97="Nej","",IF('Anvendte oplysninger'!Q97&gt;3,0.96,IF('Anvendte oplysninger'!Q97&lt;2,1.12-0.06*'Anvendte oplysninger'!Q97,1.08-0.04*'Anvendte oplysninger'!Q97)))</f>
        <v/>
      </c>
      <c r="Q97" s="6" t="str">
        <f>IF('Anvendte oplysninger'!I97="Nej","",IF('Anvendte oplysninger'!R97="Ja",0.91,1))</f>
        <v/>
      </c>
      <c r="R97" s="6" t="str">
        <f>IF('Anvendte oplysninger'!I97="Nej","",IF('Anvendte oplysninger'!R97="Ja",0.96,1))</f>
        <v/>
      </c>
      <c r="S97" s="6" t="str">
        <f>IF('Anvendte oplysninger'!I97="Nej","",IF('Anvendte oplysninger'!R97="Ja",0.82,1))</f>
        <v/>
      </c>
      <c r="T97" s="6" t="str">
        <f>IF('Anvendte oplysninger'!I97="Nej","",IF('Anvendte oplysninger'!R97="Ja",0.9,1))</f>
        <v/>
      </c>
      <c r="U97" s="6" t="str">
        <f>IF('Anvendte oplysninger'!I97="Nej","",IF('Anvendte oplysninger'!R97="Ja",0.93,1))</f>
        <v/>
      </c>
      <c r="V97" s="6" t="str">
        <f>IF('Anvendte oplysninger'!I97="Nej","",IF('Anvendte oplysninger'!S97="Ja",0.85,1))</f>
        <v/>
      </c>
      <c r="W97" s="6" t="str">
        <f>IF('Anvendte oplysninger'!I97="Nej","",IF('Anvendte oplysninger'!T97&gt;5,1.4,1+0.08*'Anvendte oplysninger'!T97))</f>
        <v/>
      </c>
      <c r="X97" s="6" t="str">
        <f>IF('Anvendte oplysninger'!I97="Nej","",IF('Anvendte oplysninger'!U97=80,1,POWER((80-0.0058*('Anvendte oplysninger'!U97-80)^2+0.2781*('Anvendte oplysninger'!U97-80)-0.2343)/80,1.6)))</f>
        <v/>
      </c>
      <c r="Y97" s="6" t="str">
        <f>IF('Anvendte oplysninger'!I97="Nej","",IF('Anvendte oplysninger'!U97=80,1,POWER((80-0.0058*('Anvendte oplysninger'!U97-80)^2+0.2781*('Anvendte oplysninger'!U97-80)-0.2343)/80,1.5)))</f>
        <v/>
      </c>
      <c r="Z97" s="6" t="str">
        <f>IF('Anvendte oplysninger'!I97="Nej","",IF('Anvendte oplysninger'!U97=80,1,POWER((80-0.0058*('Anvendte oplysninger'!U97-80)^2+0.2781*('Anvendte oplysninger'!U97-80)-0.2343)/80,4.6)))</f>
        <v/>
      </c>
      <c r="AA97" s="6" t="str">
        <f>IF('Anvendte oplysninger'!I97="Nej","",IF('Anvendte oplysninger'!U97=80,1,POWER((80-0.0058*('Anvendte oplysninger'!U97-80)^2+0.2781*('Anvendte oplysninger'!U97-80)-0.2343)/80,3.5)))</f>
        <v/>
      </c>
      <c r="AB97" s="6" t="str">
        <f>IF('Anvendte oplysninger'!I97="Nej","",IF('Anvendte oplysninger'!U97=80,1,POWER((80-0.0058*('Anvendte oplysninger'!U97-80)^2+0.2781*('Anvendte oplysninger'!U97-80)-0.2343)/80,1.4)))</f>
        <v/>
      </c>
      <c r="AC97" s="6"/>
      <c r="AD97" s="7" t="str">
        <f>IF('Anvendte oplysninger'!I97="Nej","",EXP(-10.0958)*POWER(H97,0.8138))</f>
        <v/>
      </c>
      <c r="AE97" s="7" t="str">
        <f>IF('Anvendte oplysninger'!I97="Nej","",EXP(-9.9896)*POWER(H97,0.8381))</f>
        <v/>
      </c>
      <c r="AF97" s="7" t="str">
        <f>IF('Anvendte oplysninger'!I97="Nej","",EXP(-12.5826)*POWER(H97,1.148))</f>
        <v/>
      </c>
      <c r="AG97" s="7" t="str">
        <f>IF('Anvendte oplysninger'!I97="Nej","",EXP(-11.3408)*POWER(H97,0.7373))</f>
        <v/>
      </c>
      <c r="AH97" s="7" t="str">
        <f>IF('Anvendte oplysninger'!I97="Nej","",EXP(-10.8985)*POWER(H97,0.841))</f>
        <v/>
      </c>
      <c r="AI97" s="7" t="str">
        <f>IF('Anvendte oplysninger'!I97="Nej","",EXP(-12.4273)*POWER(H97,1.0197))</f>
        <v/>
      </c>
      <c r="AJ97" s="9" t="str">
        <f>IF('Anvendte oplysninger'!I97="Nej","",SUM(AD97:AE97)*740934+AG97*29492829+AH97*4654307+AI97*608667)</f>
        <v/>
      </c>
    </row>
    <row r="98" spans="1:36" x14ac:dyDescent="0.3">
      <c r="A98" s="4" t="str">
        <f>IF(Inddata!A104="","",Inddata!A104)</f>
        <v/>
      </c>
      <c r="B98" s="4" t="str">
        <f>IF(Inddata!B104="","",Inddata!B104)</f>
        <v/>
      </c>
      <c r="C98" s="4" t="str">
        <f>IF(Inddata!C104="","",Inddata!C104)</f>
        <v/>
      </c>
      <c r="D98" s="4" t="str">
        <f>IF(Inddata!D104="","",Inddata!D104)</f>
        <v/>
      </c>
      <c r="E98" s="4" t="str">
        <f>IF(Inddata!E104="","",Inddata!E104)</f>
        <v/>
      </c>
      <c r="F98" s="4" t="str">
        <f>IF(Inddata!F104="","",Inddata!F104)</f>
        <v/>
      </c>
      <c r="G98" s="20" t="str">
        <f>IF(Inddata!G104=0,"",Inddata!G104)</f>
        <v/>
      </c>
      <c r="H98" s="9" t="str">
        <f>IF(Inddata!H104="","",Inddata!H104)</f>
        <v/>
      </c>
      <c r="I98" s="6" t="str">
        <f>IF('Anvendte oplysninger'!I98="Nej","",IF('Anvendte oplysninger'!L98&lt;10,1.1-'Anvendte oplysninger'!L98*0.01,IF('Anvendte oplysninger'!L98&lt;120,POWER(1.003,'Anvendte oplysninger'!L98)/POWER(1.003,10),1.4)))</f>
        <v/>
      </c>
      <c r="J98" s="6" t="str">
        <f>IF('Anvendte oplysninger'!I98="Nej","",IF('Anvendte oplysninger'!M98&gt;9,1.41,IF('Anvendte oplysninger'!M98&lt;2,0.96+'Anvendte oplysninger'!M98*0.02,POWER(1.05,'Anvendte oplysninger'!M98)/POWER(1.05,2))))</f>
        <v/>
      </c>
      <c r="K98" s="6" t="str">
        <f>IF('Anvendte oplysninger'!I98="Nej","",IF('Anvendte oplysninger'!M98&gt;9,1.15,IF('Anvendte oplysninger'!M98&lt;2,0.98+'Anvendte oplysninger'!M98*0.01,POWER(1.02,'Anvendte oplysninger'!M98)/POWER(1.02,2))))</f>
        <v/>
      </c>
      <c r="L98" s="6" t="str">
        <f>IF('Anvendte oplysninger'!I98="Nej","",IF('Anvendte oplysninger'!N98="Delvis",0.9,IF('Anvendte oplysninger'!N98="Ja",0.75,1)))</f>
        <v/>
      </c>
      <c r="M98" s="6" t="str">
        <f>IF('Anvendte oplysninger'!I98="Nej","",IF('Anvendte oplysninger'!N98="Delvis",0.97,IF('Anvendte oplysninger'!N98="Ja",0.95,1)))</f>
        <v/>
      </c>
      <c r="N98" s="6" t="str">
        <f>IF('Anvendte oplysninger'!I98="Nej","",IF('Anvendte oplysninger'!O98&gt;4.25,1.06,IF('Anvendte oplysninger'!O98&lt;3.75,1.84-'Anvendte oplysninger'!O98*0.24,0.04+'Anvendte oplysninger'!O98*0.24)))</f>
        <v/>
      </c>
      <c r="O98" s="6" t="str">
        <f>IF('Anvendte oplysninger'!I98="Nej","",IF('Anvendte oplysninger'!P98&gt;1.99,0.81,IF('Anvendte oplysninger'!P98&lt;0.2,1.12,1.05-'Anvendte oplysninger'!P98*0.1)))</f>
        <v/>
      </c>
      <c r="P98" s="6" t="str">
        <f>IF('Anvendte oplysninger'!I98="Nej","",IF('Anvendte oplysninger'!Q98&gt;3,0.96,IF('Anvendte oplysninger'!Q98&lt;2,1.12-0.06*'Anvendte oplysninger'!Q98,1.08-0.04*'Anvendte oplysninger'!Q98)))</f>
        <v/>
      </c>
      <c r="Q98" s="6" t="str">
        <f>IF('Anvendte oplysninger'!I98="Nej","",IF('Anvendte oplysninger'!R98="Ja",0.91,1))</f>
        <v/>
      </c>
      <c r="R98" s="6" t="str">
        <f>IF('Anvendte oplysninger'!I98="Nej","",IF('Anvendte oplysninger'!R98="Ja",0.96,1))</f>
        <v/>
      </c>
      <c r="S98" s="6" t="str">
        <f>IF('Anvendte oplysninger'!I98="Nej","",IF('Anvendte oplysninger'!R98="Ja",0.82,1))</f>
        <v/>
      </c>
      <c r="T98" s="6" t="str">
        <f>IF('Anvendte oplysninger'!I98="Nej","",IF('Anvendte oplysninger'!R98="Ja",0.9,1))</f>
        <v/>
      </c>
      <c r="U98" s="6" t="str">
        <f>IF('Anvendte oplysninger'!I98="Nej","",IF('Anvendte oplysninger'!R98="Ja",0.93,1))</f>
        <v/>
      </c>
      <c r="V98" s="6" t="str">
        <f>IF('Anvendte oplysninger'!I98="Nej","",IF('Anvendte oplysninger'!S98="Ja",0.85,1))</f>
        <v/>
      </c>
      <c r="W98" s="6" t="str">
        <f>IF('Anvendte oplysninger'!I98="Nej","",IF('Anvendte oplysninger'!T98&gt;5,1.4,1+0.08*'Anvendte oplysninger'!T98))</f>
        <v/>
      </c>
      <c r="X98" s="6" t="str">
        <f>IF('Anvendte oplysninger'!I98="Nej","",IF('Anvendte oplysninger'!U98=80,1,POWER((80-0.0058*('Anvendte oplysninger'!U98-80)^2+0.2781*('Anvendte oplysninger'!U98-80)-0.2343)/80,1.6)))</f>
        <v/>
      </c>
      <c r="Y98" s="6" t="str">
        <f>IF('Anvendte oplysninger'!I98="Nej","",IF('Anvendte oplysninger'!U98=80,1,POWER((80-0.0058*('Anvendte oplysninger'!U98-80)^2+0.2781*('Anvendte oplysninger'!U98-80)-0.2343)/80,1.5)))</f>
        <v/>
      </c>
      <c r="Z98" s="6" t="str">
        <f>IF('Anvendte oplysninger'!I98="Nej","",IF('Anvendte oplysninger'!U98=80,1,POWER((80-0.0058*('Anvendte oplysninger'!U98-80)^2+0.2781*('Anvendte oplysninger'!U98-80)-0.2343)/80,4.6)))</f>
        <v/>
      </c>
      <c r="AA98" s="6" t="str">
        <f>IF('Anvendte oplysninger'!I98="Nej","",IF('Anvendte oplysninger'!U98=80,1,POWER((80-0.0058*('Anvendte oplysninger'!U98-80)^2+0.2781*('Anvendte oplysninger'!U98-80)-0.2343)/80,3.5)))</f>
        <v/>
      </c>
      <c r="AB98" s="6" t="str">
        <f>IF('Anvendte oplysninger'!I98="Nej","",IF('Anvendte oplysninger'!U98=80,1,POWER((80-0.0058*('Anvendte oplysninger'!U98-80)^2+0.2781*('Anvendte oplysninger'!U98-80)-0.2343)/80,1.4)))</f>
        <v/>
      </c>
      <c r="AC98" s="6"/>
      <c r="AD98" s="7" t="str">
        <f>IF('Anvendte oplysninger'!I98="Nej","",EXP(-10.0958)*POWER(H98,0.8138))</f>
        <v/>
      </c>
      <c r="AE98" s="7" t="str">
        <f>IF('Anvendte oplysninger'!I98="Nej","",EXP(-9.9896)*POWER(H98,0.8381))</f>
        <v/>
      </c>
      <c r="AF98" s="7" t="str">
        <f>IF('Anvendte oplysninger'!I98="Nej","",EXP(-12.5826)*POWER(H98,1.148))</f>
        <v/>
      </c>
      <c r="AG98" s="7" t="str">
        <f>IF('Anvendte oplysninger'!I98="Nej","",EXP(-11.3408)*POWER(H98,0.7373))</f>
        <v/>
      </c>
      <c r="AH98" s="7" t="str">
        <f>IF('Anvendte oplysninger'!I98="Nej","",EXP(-10.8985)*POWER(H98,0.841))</f>
        <v/>
      </c>
      <c r="AI98" s="7" t="str">
        <f>IF('Anvendte oplysninger'!I98="Nej","",EXP(-12.4273)*POWER(H98,1.0197))</f>
        <v/>
      </c>
      <c r="AJ98" s="9" t="str">
        <f>IF('Anvendte oplysninger'!I98="Nej","",SUM(AD98:AE98)*740934+AG98*29492829+AH98*4654307+AI98*608667)</f>
        <v/>
      </c>
    </row>
    <row r="99" spans="1:36" x14ac:dyDescent="0.3">
      <c r="A99" s="4" t="str">
        <f>IF(Inddata!A105="","",Inddata!A105)</f>
        <v/>
      </c>
      <c r="B99" s="4" t="str">
        <f>IF(Inddata!B105="","",Inddata!B105)</f>
        <v/>
      </c>
      <c r="C99" s="4" t="str">
        <f>IF(Inddata!C105="","",Inddata!C105)</f>
        <v/>
      </c>
      <c r="D99" s="4" t="str">
        <f>IF(Inddata!D105="","",Inddata!D105)</f>
        <v/>
      </c>
      <c r="E99" s="4" t="str">
        <f>IF(Inddata!E105="","",Inddata!E105)</f>
        <v/>
      </c>
      <c r="F99" s="4" t="str">
        <f>IF(Inddata!F105="","",Inddata!F105)</f>
        <v/>
      </c>
      <c r="G99" s="20" t="str">
        <f>IF(Inddata!G105=0,"",Inddata!G105)</f>
        <v/>
      </c>
      <c r="H99" s="9" t="str">
        <f>IF(Inddata!H105="","",Inddata!H105)</f>
        <v/>
      </c>
      <c r="I99" s="6" t="str">
        <f>IF('Anvendte oplysninger'!I99="Nej","",IF('Anvendte oplysninger'!L99&lt;10,1.1-'Anvendte oplysninger'!L99*0.01,IF('Anvendte oplysninger'!L99&lt;120,POWER(1.003,'Anvendte oplysninger'!L99)/POWER(1.003,10),1.4)))</f>
        <v/>
      </c>
      <c r="J99" s="6" t="str">
        <f>IF('Anvendte oplysninger'!I99="Nej","",IF('Anvendte oplysninger'!M99&gt;9,1.41,IF('Anvendte oplysninger'!M99&lt;2,0.96+'Anvendte oplysninger'!M99*0.02,POWER(1.05,'Anvendte oplysninger'!M99)/POWER(1.05,2))))</f>
        <v/>
      </c>
      <c r="K99" s="6" t="str">
        <f>IF('Anvendte oplysninger'!I99="Nej","",IF('Anvendte oplysninger'!M99&gt;9,1.15,IF('Anvendte oplysninger'!M99&lt;2,0.98+'Anvendte oplysninger'!M99*0.01,POWER(1.02,'Anvendte oplysninger'!M99)/POWER(1.02,2))))</f>
        <v/>
      </c>
      <c r="L99" s="6" t="str">
        <f>IF('Anvendte oplysninger'!I99="Nej","",IF('Anvendte oplysninger'!N99="Delvis",0.9,IF('Anvendte oplysninger'!N99="Ja",0.75,1)))</f>
        <v/>
      </c>
      <c r="M99" s="6" t="str">
        <f>IF('Anvendte oplysninger'!I99="Nej","",IF('Anvendte oplysninger'!N99="Delvis",0.97,IF('Anvendte oplysninger'!N99="Ja",0.95,1)))</f>
        <v/>
      </c>
      <c r="N99" s="6" t="str">
        <f>IF('Anvendte oplysninger'!I99="Nej","",IF('Anvendte oplysninger'!O99&gt;4.25,1.06,IF('Anvendte oplysninger'!O99&lt;3.75,1.84-'Anvendte oplysninger'!O99*0.24,0.04+'Anvendte oplysninger'!O99*0.24)))</f>
        <v/>
      </c>
      <c r="O99" s="6" t="str">
        <f>IF('Anvendte oplysninger'!I99="Nej","",IF('Anvendte oplysninger'!P99&gt;1.99,0.81,IF('Anvendte oplysninger'!P99&lt;0.2,1.12,1.05-'Anvendte oplysninger'!P99*0.1)))</f>
        <v/>
      </c>
      <c r="P99" s="6" t="str">
        <f>IF('Anvendte oplysninger'!I99="Nej","",IF('Anvendte oplysninger'!Q99&gt;3,0.96,IF('Anvendte oplysninger'!Q99&lt;2,1.12-0.06*'Anvendte oplysninger'!Q99,1.08-0.04*'Anvendte oplysninger'!Q99)))</f>
        <v/>
      </c>
      <c r="Q99" s="6" t="str">
        <f>IF('Anvendte oplysninger'!I99="Nej","",IF('Anvendte oplysninger'!R99="Ja",0.91,1))</f>
        <v/>
      </c>
      <c r="R99" s="6" t="str">
        <f>IF('Anvendte oplysninger'!I99="Nej","",IF('Anvendte oplysninger'!R99="Ja",0.96,1))</f>
        <v/>
      </c>
      <c r="S99" s="6" t="str">
        <f>IF('Anvendte oplysninger'!I99="Nej","",IF('Anvendte oplysninger'!R99="Ja",0.82,1))</f>
        <v/>
      </c>
      <c r="T99" s="6" t="str">
        <f>IF('Anvendte oplysninger'!I99="Nej","",IF('Anvendte oplysninger'!R99="Ja",0.9,1))</f>
        <v/>
      </c>
      <c r="U99" s="6" t="str">
        <f>IF('Anvendte oplysninger'!I99="Nej","",IF('Anvendte oplysninger'!R99="Ja",0.93,1))</f>
        <v/>
      </c>
      <c r="V99" s="6" t="str">
        <f>IF('Anvendte oplysninger'!I99="Nej","",IF('Anvendte oplysninger'!S99="Ja",0.85,1))</f>
        <v/>
      </c>
      <c r="W99" s="6" t="str">
        <f>IF('Anvendte oplysninger'!I99="Nej","",IF('Anvendte oplysninger'!T99&gt;5,1.4,1+0.08*'Anvendte oplysninger'!T99))</f>
        <v/>
      </c>
      <c r="X99" s="6" t="str">
        <f>IF('Anvendte oplysninger'!I99="Nej","",IF('Anvendte oplysninger'!U99=80,1,POWER((80-0.0058*('Anvendte oplysninger'!U99-80)^2+0.2781*('Anvendte oplysninger'!U99-80)-0.2343)/80,1.6)))</f>
        <v/>
      </c>
      <c r="Y99" s="6" t="str">
        <f>IF('Anvendte oplysninger'!I99="Nej","",IF('Anvendte oplysninger'!U99=80,1,POWER((80-0.0058*('Anvendte oplysninger'!U99-80)^2+0.2781*('Anvendte oplysninger'!U99-80)-0.2343)/80,1.5)))</f>
        <v/>
      </c>
      <c r="Z99" s="6" t="str">
        <f>IF('Anvendte oplysninger'!I99="Nej","",IF('Anvendte oplysninger'!U99=80,1,POWER((80-0.0058*('Anvendte oplysninger'!U99-80)^2+0.2781*('Anvendte oplysninger'!U99-80)-0.2343)/80,4.6)))</f>
        <v/>
      </c>
      <c r="AA99" s="6" t="str">
        <f>IF('Anvendte oplysninger'!I99="Nej","",IF('Anvendte oplysninger'!U99=80,1,POWER((80-0.0058*('Anvendte oplysninger'!U99-80)^2+0.2781*('Anvendte oplysninger'!U99-80)-0.2343)/80,3.5)))</f>
        <v/>
      </c>
      <c r="AB99" s="6" t="str">
        <f>IF('Anvendte oplysninger'!I99="Nej","",IF('Anvendte oplysninger'!U99=80,1,POWER((80-0.0058*('Anvendte oplysninger'!U99-80)^2+0.2781*('Anvendte oplysninger'!U99-80)-0.2343)/80,1.4)))</f>
        <v/>
      </c>
      <c r="AC99" s="6"/>
      <c r="AD99" s="7" t="str">
        <f>IF('Anvendte oplysninger'!I99="Nej","",EXP(-10.0958)*POWER(H99,0.8138))</f>
        <v/>
      </c>
      <c r="AE99" s="7" t="str">
        <f>IF('Anvendte oplysninger'!I99="Nej","",EXP(-9.9896)*POWER(H99,0.8381))</f>
        <v/>
      </c>
      <c r="AF99" s="7" t="str">
        <f>IF('Anvendte oplysninger'!I99="Nej","",EXP(-12.5826)*POWER(H99,1.148))</f>
        <v/>
      </c>
      <c r="AG99" s="7" t="str">
        <f>IF('Anvendte oplysninger'!I99="Nej","",EXP(-11.3408)*POWER(H99,0.7373))</f>
        <v/>
      </c>
      <c r="AH99" s="7" t="str">
        <f>IF('Anvendte oplysninger'!I99="Nej","",EXP(-10.8985)*POWER(H99,0.841))</f>
        <v/>
      </c>
      <c r="AI99" s="7" t="str">
        <f>IF('Anvendte oplysninger'!I99="Nej","",EXP(-12.4273)*POWER(H99,1.0197))</f>
        <v/>
      </c>
      <c r="AJ99" s="9" t="str">
        <f>IF('Anvendte oplysninger'!I99="Nej","",SUM(AD99:AE99)*740934+AG99*29492829+AH99*4654307+AI99*608667)</f>
        <v/>
      </c>
    </row>
    <row r="100" spans="1:36" x14ac:dyDescent="0.3">
      <c r="A100" s="4" t="str">
        <f>IF(Inddata!A106="","",Inddata!A106)</f>
        <v/>
      </c>
      <c r="B100" s="4" t="str">
        <f>IF(Inddata!B106="","",Inddata!B106)</f>
        <v/>
      </c>
      <c r="C100" s="4" t="str">
        <f>IF(Inddata!C106="","",Inddata!C106)</f>
        <v/>
      </c>
      <c r="D100" s="4" t="str">
        <f>IF(Inddata!D106="","",Inddata!D106)</f>
        <v/>
      </c>
      <c r="E100" s="4" t="str">
        <f>IF(Inddata!E106="","",Inddata!E106)</f>
        <v/>
      </c>
      <c r="F100" s="4" t="str">
        <f>IF(Inddata!F106="","",Inddata!F106)</f>
        <v/>
      </c>
      <c r="G100" s="20" t="str">
        <f>IF(Inddata!G106=0,"",Inddata!G106)</f>
        <v/>
      </c>
      <c r="H100" s="9" t="str">
        <f>IF(Inddata!H106="","",Inddata!H106)</f>
        <v/>
      </c>
      <c r="I100" s="6" t="str">
        <f>IF('Anvendte oplysninger'!I100="Nej","",IF('Anvendte oplysninger'!L100&lt;10,1.1-'Anvendte oplysninger'!L100*0.01,IF('Anvendte oplysninger'!L100&lt;120,POWER(1.003,'Anvendte oplysninger'!L100)/POWER(1.003,10),1.4)))</f>
        <v/>
      </c>
      <c r="J100" s="6" t="str">
        <f>IF('Anvendte oplysninger'!I100="Nej","",IF('Anvendte oplysninger'!M100&gt;9,1.41,IF('Anvendte oplysninger'!M100&lt;2,0.96+'Anvendte oplysninger'!M100*0.02,POWER(1.05,'Anvendte oplysninger'!M100)/POWER(1.05,2))))</f>
        <v/>
      </c>
      <c r="K100" s="6" t="str">
        <f>IF('Anvendte oplysninger'!I100="Nej","",IF('Anvendte oplysninger'!M100&gt;9,1.15,IF('Anvendte oplysninger'!M100&lt;2,0.98+'Anvendte oplysninger'!M100*0.01,POWER(1.02,'Anvendte oplysninger'!M100)/POWER(1.02,2))))</f>
        <v/>
      </c>
      <c r="L100" s="6" t="str">
        <f>IF('Anvendte oplysninger'!I100="Nej","",IF('Anvendte oplysninger'!N100="Delvis",0.9,IF('Anvendte oplysninger'!N100="Ja",0.75,1)))</f>
        <v/>
      </c>
      <c r="M100" s="6" t="str">
        <f>IF('Anvendte oplysninger'!I100="Nej","",IF('Anvendte oplysninger'!N100="Delvis",0.97,IF('Anvendte oplysninger'!N100="Ja",0.95,1)))</f>
        <v/>
      </c>
      <c r="N100" s="6" t="str">
        <f>IF('Anvendte oplysninger'!I100="Nej","",IF('Anvendte oplysninger'!O100&gt;4.25,1.06,IF('Anvendte oplysninger'!O100&lt;3.75,1.84-'Anvendte oplysninger'!O100*0.24,0.04+'Anvendte oplysninger'!O100*0.24)))</f>
        <v/>
      </c>
      <c r="O100" s="6" t="str">
        <f>IF('Anvendte oplysninger'!I100="Nej","",IF('Anvendte oplysninger'!P100&gt;1.99,0.81,IF('Anvendte oplysninger'!P100&lt;0.2,1.12,1.05-'Anvendte oplysninger'!P100*0.1)))</f>
        <v/>
      </c>
      <c r="P100" s="6" t="str">
        <f>IF('Anvendte oplysninger'!I100="Nej","",IF('Anvendte oplysninger'!Q100&gt;3,0.96,IF('Anvendte oplysninger'!Q100&lt;2,1.12-0.06*'Anvendte oplysninger'!Q100,1.08-0.04*'Anvendte oplysninger'!Q100)))</f>
        <v/>
      </c>
      <c r="Q100" s="6" t="str">
        <f>IF('Anvendte oplysninger'!I100="Nej","",IF('Anvendte oplysninger'!R100="Ja",0.91,1))</f>
        <v/>
      </c>
      <c r="R100" s="6" t="str">
        <f>IF('Anvendte oplysninger'!I100="Nej","",IF('Anvendte oplysninger'!R100="Ja",0.96,1))</f>
        <v/>
      </c>
      <c r="S100" s="6" t="str">
        <f>IF('Anvendte oplysninger'!I100="Nej","",IF('Anvendte oplysninger'!R100="Ja",0.82,1))</f>
        <v/>
      </c>
      <c r="T100" s="6" t="str">
        <f>IF('Anvendte oplysninger'!I100="Nej","",IF('Anvendte oplysninger'!R100="Ja",0.9,1))</f>
        <v/>
      </c>
      <c r="U100" s="6" t="str">
        <f>IF('Anvendte oplysninger'!I100="Nej","",IF('Anvendte oplysninger'!R100="Ja",0.93,1))</f>
        <v/>
      </c>
      <c r="V100" s="6" t="str">
        <f>IF('Anvendte oplysninger'!I100="Nej","",IF('Anvendte oplysninger'!S100="Ja",0.85,1))</f>
        <v/>
      </c>
      <c r="W100" s="6" t="str">
        <f>IF('Anvendte oplysninger'!I100="Nej","",IF('Anvendte oplysninger'!T100&gt;5,1.4,1+0.08*'Anvendte oplysninger'!T100))</f>
        <v/>
      </c>
      <c r="X100" s="6" t="str">
        <f>IF('Anvendte oplysninger'!I100="Nej","",IF('Anvendte oplysninger'!U100=80,1,POWER((80-0.0058*('Anvendte oplysninger'!U100-80)^2+0.2781*('Anvendte oplysninger'!U100-80)-0.2343)/80,1.6)))</f>
        <v/>
      </c>
      <c r="Y100" s="6" t="str">
        <f>IF('Anvendte oplysninger'!I100="Nej","",IF('Anvendte oplysninger'!U100=80,1,POWER((80-0.0058*('Anvendte oplysninger'!U100-80)^2+0.2781*('Anvendte oplysninger'!U100-80)-0.2343)/80,1.5)))</f>
        <v/>
      </c>
      <c r="Z100" s="6" t="str">
        <f>IF('Anvendte oplysninger'!I100="Nej","",IF('Anvendte oplysninger'!U100=80,1,POWER((80-0.0058*('Anvendte oplysninger'!U100-80)^2+0.2781*('Anvendte oplysninger'!U100-80)-0.2343)/80,4.6)))</f>
        <v/>
      </c>
      <c r="AA100" s="6" t="str">
        <f>IF('Anvendte oplysninger'!I100="Nej","",IF('Anvendte oplysninger'!U100=80,1,POWER((80-0.0058*('Anvendte oplysninger'!U100-80)^2+0.2781*('Anvendte oplysninger'!U100-80)-0.2343)/80,3.5)))</f>
        <v/>
      </c>
      <c r="AB100" s="6" t="str">
        <f>IF('Anvendte oplysninger'!I100="Nej","",IF('Anvendte oplysninger'!U100=80,1,POWER((80-0.0058*('Anvendte oplysninger'!U100-80)^2+0.2781*('Anvendte oplysninger'!U100-80)-0.2343)/80,1.4)))</f>
        <v/>
      </c>
      <c r="AC100" s="6"/>
      <c r="AD100" s="7" t="str">
        <f>IF('Anvendte oplysninger'!I100="Nej","",EXP(-10.0958)*POWER(H100,0.8138))</f>
        <v/>
      </c>
      <c r="AE100" s="7" t="str">
        <f>IF('Anvendte oplysninger'!I100="Nej","",EXP(-9.9896)*POWER(H100,0.8381))</f>
        <v/>
      </c>
      <c r="AF100" s="7" t="str">
        <f>IF('Anvendte oplysninger'!I100="Nej","",EXP(-12.5826)*POWER(H100,1.148))</f>
        <v/>
      </c>
      <c r="AG100" s="7" t="str">
        <f>IF('Anvendte oplysninger'!I100="Nej","",EXP(-11.3408)*POWER(H100,0.7373))</f>
        <v/>
      </c>
      <c r="AH100" s="7" t="str">
        <f>IF('Anvendte oplysninger'!I100="Nej","",EXP(-10.8985)*POWER(H100,0.841))</f>
        <v/>
      </c>
      <c r="AI100" s="7" t="str">
        <f>IF('Anvendte oplysninger'!I100="Nej","",EXP(-12.4273)*POWER(H100,1.0197))</f>
        <v/>
      </c>
      <c r="AJ100" s="9" t="str">
        <f>IF('Anvendte oplysninger'!I100="Nej","",SUM(AD100:AE100)*740934+AG100*29492829+AH100*4654307+AI100*608667)</f>
        <v/>
      </c>
    </row>
    <row r="101" spans="1:36" x14ac:dyDescent="0.3">
      <c r="A101" s="4" t="str">
        <f>IF(Inddata!A107="","",Inddata!A107)</f>
        <v/>
      </c>
      <c r="B101" s="4" t="str">
        <f>IF(Inddata!B107="","",Inddata!B107)</f>
        <v/>
      </c>
      <c r="C101" s="4" t="str">
        <f>IF(Inddata!C107="","",Inddata!C107)</f>
        <v/>
      </c>
      <c r="D101" s="4" t="str">
        <f>IF(Inddata!D107="","",Inddata!D107)</f>
        <v/>
      </c>
      <c r="E101" s="4" t="str">
        <f>IF(Inddata!E107="","",Inddata!E107)</f>
        <v/>
      </c>
      <c r="F101" s="4" t="str">
        <f>IF(Inddata!F107="","",Inddata!F107)</f>
        <v/>
      </c>
      <c r="G101" s="20" t="str">
        <f>IF(Inddata!G107=0,"",Inddata!G107)</f>
        <v/>
      </c>
      <c r="H101" s="9" t="str">
        <f>IF(Inddata!H107="","",Inddata!H107)</f>
        <v/>
      </c>
      <c r="I101" s="6" t="str">
        <f>IF('Anvendte oplysninger'!I101="Nej","",IF('Anvendte oplysninger'!L101&lt;10,1.1-'Anvendte oplysninger'!L101*0.01,IF('Anvendte oplysninger'!L101&lt;120,POWER(1.003,'Anvendte oplysninger'!L101)/POWER(1.003,10),1.4)))</f>
        <v/>
      </c>
      <c r="J101" s="6" t="str">
        <f>IF('Anvendte oplysninger'!I101="Nej","",IF('Anvendte oplysninger'!M101&gt;9,1.41,IF('Anvendte oplysninger'!M101&lt;2,0.96+'Anvendte oplysninger'!M101*0.02,POWER(1.05,'Anvendte oplysninger'!M101)/POWER(1.05,2))))</f>
        <v/>
      </c>
      <c r="K101" s="6" t="str">
        <f>IF('Anvendte oplysninger'!I101="Nej","",IF('Anvendte oplysninger'!M101&gt;9,1.15,IF('Anvendte oplysninger'!M101&lt;2,0.98+'Anvendte oplysninger'!M101*0.01,POWER(1.02,'Anvendte oplysninger'!M101)/POWER(1.02,2))))</f>
        <v/>
      </c>
      <c r="L101" s="6" t="str">
        <f>IF('Anvendte oplysninger'!I101="Nej","",IF('Anvendte oplysninger'!N101="Delvis",0.9,IF('Anvendte oplysninger'!N101="Ja",0.75,1)))</f>
        <v/>
      </c>
      <c r="M101" s="6" t="str">
        <f>IF('Anvendte oplysninger'!I101="Nej","",IF('Anvendte oplysninger'!N101="Delvis",0.97,IF('Anvendte oplysninger'!N101="Ja",0.95,1)))</f>
        <v/>
      </c>
      <c r="N101" s="6" t="str">
        <f>IF('Anvendte oplysninger'!I101="Nej","",IF('Anvendte oplysninger'!O101&gt;4.25,1.06,IF('Anvendte oplysninger'!O101&lt;3.75,1.84-'Anvendte oplysninger'!O101*0.24,0.04+'Anvendte oplysninger'!O101*0.24)))</f>
        <v/>
      </c>
      <c r="O101" s="6" t="str">
        <f>IF('Anvendte oplysninger'!I101="Nej","",IF('Anvendte oplysninger'!P101&gt;1.99,0.81,IF('Anvendte oplysninger'!P101&lt;0.2,1.12,1.05-'Anvendte oplysninger'!P101*0.1)))</f>
        <v/>
      </c>
      <c r="P101" s="6" t="str">
        <f>IF('Anvendte oplysninger'!I101="Nej","",IF('Anvendte oplysninger'!Q101&gt;3,0.96,IF('Anvendte oplysninger'!Q101&lt;2,1.12-0.06*'Anvendte oplysninger'!Q101,1.08-0.04*'Anvendte oplysninger'!Q101)))</f>
        <v/>
      </c>
      <c r="Q101" s="6" t="str">
        <f>IF('Anvendte oplysninger'!I101="Nej","",IF('Anvendte oplysninger'!R101="Ja",0.91,1))</f>
        <v/>
      </c>
      <c r="R101" s="6" t="str">
        <f>IF('Anvendte oplysninger'!I101="Nej","",IF('Anvendte oplysninger'!R101="Ja",0.96,1))</f>
        <v/>
      </c>
      <c r="S101" s="6" t="str">
        <f>IF('Anvendte oplysninger'!I101="Nej","",IF('Anvendte oplysninger'!R101="Ja",0.82,1))</f>
        <v/>
      </c>
      <c r="T101" s="6" t="str">
        <f>IF('Anvendte oplysninger'!I101="Nej","",IF('Anvendte oplysninger'!R101="Ja",0.9,1))</f>
        <v/>
      </c>
      <c r="U101" s="6" t="str">
        <f>IF('Anvendte oplysninger'!I101="Nej","",IF('Anvendte oplysninger'!R101="Ja",0.93,1))</f>
        <v/>
      </c>
      <c r="V101" s="6" t="str">
        <f>IF('Anvendte oplysninger'!I101="Nej","",IF('Anvendte oplysninger'!S101="Ja",0.85,1))</f>
        <v/>
      </c>
      <c r="W101" s="6" t="str">
        <f>IF('Anvendte oplysninger'!I101="Nej","",IF('Anvendte oplysninger'!T101&gt;5,1.4,1+0.08*'Anvendte oplysninger'!T101))</f>
        <v/>
      </c>
      <c r="X101" s="6" t="str">
        <f>IF('Anvendte oplysninger'!I101="Nej","",IF('Anvendte oplysninger'!U101=80,1,POWER((80-0.0058*('Anvendte oplysninger'!U101-80)^2+0.2781*('Anvendte oplysninger'!U101-80)-0.2343)/80,1.6)))</f>
        <v/>
      </c>
      <c r="Y101" s="6" t="str">
        <f>IF('Anvendte oplysninger'!I101="Nej","",IF('Anvendte oplysninger'!U101=80,1,POWER((80-0.0058*('Anvendte oplysninger'!U101-80)^2+0.2781*('Anvendte oplysninger'!U101-80)-0.2343)/80,1.5)))</f>
        <v/>
      </c>
      <c r="Z101" s="6" t="str">
        <f>IF('Anvendte oplysninger'!I101="Nej","",IF('Anvendte oplysninger'!U101=80,1,POWER((80-0.0058*('Anvendte oplysninger'!U101-80)^2+0.2781*('Anvendte oplysninger'!U101-80)-0.2343)/80,4.6)))</f>
        <v/>
      </c>
      <c r="AA101" s="6" t="str">
        <f>IF('Anvendte oplysninger'!I101="Nej","",IF('Anvendte oplysninger'!U101=80,1,POWER((80-0.0058*('Anvendte oplysninger'!U101-80)^2+0.2781*('Anvendte oplysninger'!U101-80)-0.2343)/80,3.5)))</f>
        <v/>
      </c>
      <c r="AB101" s="6" t="str">
        <f>IF('Anvendte oplysninger'!I101="Nej","",IF('Anvendte oplysninger'!U101=80,1,POWER((80-0.0058*('Anvendte oplysninger'!U101-80)^2+0.2781*('Anvendte oplysninger'!U101-80)-0.2343)/80,1.4)))</f>
        <v/>
      </c>
      <c r="AC101" s="6"/>
      <c r="AD101" s="7" t="str">
        <f>IF('Anvendte oplysninger'!I101="Nej","",EXP(-10.0958)*POWER(H101,0.8138))</f>
        <v/>
      </c>
      <c r="AE101" s="7" t="str">
        <f>IF('Anvendte oplysninger'!I101="Nej","",EXP(-9.9896)*POWER(H101,0.8381))</f>
        <v/>
      </c>
      <c r="AF101" s="7" t="str">
        <f>IF('Anvendte oplysninger'!I101="Nej","",EXP(-12.5826)*POWER(H101,1.148))</f>
        <v/>
      </c>
      <c r="AG101" s="7" t="str">
        <f>IF('Anvendte oplysninger'!I101="Nej","",EXP(-11.3408)*POWER(H101,0.7373))</f>
        <v/>
      </c>
      <c r="AH101" s="7" t="str">
        <f>IF('Anvendte oplysninger'!I101="Nej","",EXP(-10.8985)*POWER(H101,0.841))</f>
        <v/>
      </c>
      <c r="AI101" s="7" t="str">
        <f>IF('Anvendte oplysninger'!I101="Nej","",EXP(-12.4273)*POWER(H101,1.0197))</f>
        <v/>
      </c>
      <c r="AJ101" s="9" t="str">
        <f>IF('Anvendte oplysninger'!I101="Nej","",SUM(AD101:AE101)*740934+AG101*29492829+AH101*4654307+AI101*608667)</f>
        <v/>
      </c>
    </row>
    <row r="102" spans="1:36" x14ac:dyDescent="0.3">
      <c r="A102" s="4" t="str">
        <f>IF(Inddata!A108="","",Inddata!A108)</f>
        <v/>
      </c>
      <c r="B102" s="4" t="str">
        <f>IF(Inddata!B108="","",Inddata!B108)</f>
        <v/>
      </c>
      <c r="C102" s="4" t="str">
        <f>IF(Inddata!C108="","",Inddata!C108)</f>
        <v/>
      </c>
      <c r="D102" s="4" t="str">
        <f>IF(Inddata!D108="","",Inddata!D108)</f>
        <v/>
      </c>
      <c r="E102" s="4" t="str">
        <f>IF(Inddata!E108="","",Inddata!E108)</f>
        <v/>
      </c>
      <c r="F102" s="4" t="str">
        <f>IF(Inddata!F108="","",Inddata!F108)</f>
        <v/>
      </c>
      <c r="G102" s="20" t="str">
        <f>IF(Inddata!G108=0,"",Inddata!G108)</f>
        <v/>
      </c>
      <c r="H102" s="9" t="str">
        <f>IF(Inddata!H108="","",Inddata!H108)</f>
        <v/>
      </c>
      <c r="I102" s="6" t="str">
        <f>IF('Anvendte oplysninger'!I102="Nej","",IF('Anvendte oplysninger'!L102&lt;10,1.1-'Anvendte oplysninger'!L102*0.01,IF('Anvendte oplysninger'!L102&lt;120,POWER(1.003,'Anvendte oplysninger'!L102)/POWER(1.003,10),1.4)))</f>
        <v/>
      </c>
      <c r="J102" s="6" t="str">
        <f>IF('Anvendte oplysninger'!I102="Nej","",IF('Anvendte oplysninger'!M102&gt;9,1.41,IF('Anvendte oplysninger'!M102&lt;2,0.96+'Anvendte oplysninger'!M102*0.02,POWER(1.05,'Anvendte oplysninger'!M102)/POWER(1.05,2))))</f>
        <v/>
      </c>
      <c r="K102" s="6" t="str">
        <f>IF('Anvendte oplysninger'!I102="Nej","",IF('Anvendte oplysninger'!M102&gt;9,1.15,IF('Anvendte oplysninger'!M102&lt;2,0.98+'Anvendte oplysninger'!M102*0.01,POWER(1.02,'Anvendte oplysninger'!M102)/POWER(1.02,2))))</f>
        <v/>
      </c>
      <c r="L102" s="6" t="str">
        <f>IF('Anvendte oplysninger'!I102="Nej","",IF('Anvendte oplysninger'!N102="Delvis",0.9,IF('Anvendte oplysninger'!N102="Ja",0.75,1)))</f>
        <v/>
      </c>
      <c r="M102" s="6" t="str">
        <f>IF('Anvendte oplysninger'!I102="Nej","",IF('Anvendte oplysninger'!N102="Delvis",0.97,IF('Anvendte oplysninger'!N102="Ja",0.95,1)))</f>
        <v/>
      </c>
      <c r="N102" s="6" t="str">
        <f>IF('Anvendte oplysninger'!I102="Nej","",IF('Anvendte oplysninger'!O102&gt;4.25,1.06,IF('Anvendte oplysninger'!O102&lt;3.75,1.84-'Anvendte oplysninger'!O102*0.24,0.04+'Anvendte oplysninger'!O102*0.24)))</f>
        <v/>
      </c>
      <c r="O102" s="6" t="str">
        <f>IF('Anvendte oplysninger'!I102="Nej","",IF('Anvendte oplysninger'!P102&gt;1.99,0.81,IF('Anvendte oplysninger'!P102&lt;0.2,1.12,1.05-'Anvendte oplysninger'!P102*0.1)))</f>
        <v/>
      </c>
      <c r="P102" s="6" t="str">
        <f>IF('Anvendte oplysninger'!I102="Nej","",IF('Anvendte oplysninger'!Q102&gt;3,0.96,IF('Anvendte oplysninger'!Q102&lt;2,1.12-0.06*'Anvendte oplysninger'!Q102,1.08-0.04*'Anvendte oplysninger'!Q102)))</f>
        <v/>
      </c>
      <c r="Q102" s="6" t="str">
        <f>IF('Anvendte oplysninger'!I102="Nej","",IF('Anvendte oplysninger'!R102="Ja",0.91,1))</f>
        <v/>
      </c>
      <c r="R102" s="6" t="str">
        <f>IF('Anvendte oplysninger'!I102="Nej","",IF('Anvendte oplysninger'!R102="Ja",0.96,1))</f>
        <v/>
      </c>
      <c r="S102" s="6" t="str">
        <f>IF('Anvendte oplysninger'!I102="Nej","",IF('Anvendte oplysninger'!R102="Ja",0.82,1))</f>
        <v/>
      </c>
      <c r="T102" s="6" t="str">
        <f>IF('Anvendte oplysninger'!I102="Nej","",IF('Anvendte oplysninger'!R102="Ja",0.9,1))</f>
        <v/>
      </c>
      <c r="U102" s="6" t="str">
        <f>IF('Anvendte oplysninger'!I102="Nej","",IF('Anvendte oplysninger'!R102="Ja",0.93,1))</f>
        <v/>
      </c>
      <c r="V102" s="6" t="str">
        <f>IF('Anvendte oplysninger'!I102="Nej","",IF('Anvendte oplysninger'!S102="Ja",0.85,1))</f>
        <v/>
      </c>
      <c r="W102" s="6" t="str">
        <f>IF('Anvendte oplysninger'!I102="Nej","",IF('Anvendte oplysninger'!T102&gt;5,1.4,1+0.08*'Anvendte oplysninger'!T102))</f>
        <v/>
      </c>
      <c r="X102" s="6" t="str">
        <f>IF('Anvendte oplysninger'!I102="Nej","",IF('Anvendte oplysninger'!U102=80,1,POWER((80-0.0058*('Anvendte oplysninger'!U102-80)^2+0.2781*('Anvendte oplysninger'!U102-80)-0.2343)/80,1.6)))</f>
        <v/>
      </c>
      <c r="Y102" s="6" t="str">
        <f>IF('Anvendte oplysninger'!I102="Nej","",IF('Anvendte oplysninger'!U102=80,1,POWER((80-0.0058*('Anvendte oplysninger'!U102-80)^2+0.2781*('Anvendte oplysninger'!U102-80)-0.2343)/80,1.5)))</f>
        <v/>
      </c>
      <c r="Z102" s="6" t="str">
        <f>IF('Anvendte oplysninger'!I102="Nej","",IF('Anvendte oplysninger'!U102=80,1,POWER((80-0.0058*('Anvendte oplysninger'!U102-80)^2+0.2781*('Anvendte oplysninger'!U102-80)-0.2343)/80,4.6)))</f>
        <v/>
      </c>
      <c r="AA102" s="6" t="str">
        <f>IF('Anvendte oplysninger'!I102="Nej","",IF('Anvendte oplysninger'!U102=80,1,POWER((80-0.0058*('Anvendte oplysninger'!U102-80)^2+0.2781*('Anvendte oplysninger'!U102-80)-0.2343)/80,3.5)))</f>
        <v/>
      </c>
      <c r="AB102" s="6" t="str">
        <f>IF('Anvendte oplysninger'!I102="Nej","",IF('Anvendte oplysninger'!U102=80,1,POWER((80-0.0058*('Anvendte oplysninger'!U102-80)^2+0.2781*('Anvendte oplysninger'!U102-80)-0.2343)/80,1.4)))</f>
        <v/>
      </c>
      <c r="AC102" s="6"/>
      <c r="AD102" s="7" t="str">
        <f>IF('Anvendte oplysninger'!I102="Nej","",EXP(-10.0958)*POWER(H102,0.8138))</f>
        <v/>
      </c>
      <c r="AE102" s="7" t="str">
        <f>IF('Anvendte oplysninger'!I102="Nej","",EXP(-9.9896)*POWER(H102,0.8381))</f>
        <v/>
      </c>
      <c r="AF102" s="7" t="str">
        <f>IF('Anvendte oplysninger'!I102="Nej","",EXP(-12.5826)*POWER(H102,1.148))</f>
        <v/>
      </c>
      <c r="AG102" s="7" t="str">
        <f>IF('Anvendte oplysninger'!I102="Nej","",EXP(-11.3408)*POWER(H102,0.7373))</f>
        <v/>
      </c>
      <c r="AH102" s="7" t="str">
        <f>IF('Anvendte oplysninger'!I102="Nej","",EXP(-10.8985)*POWER(H102,0.841))</f>
        <v/>
      </c>
      <c r="AI102" s="7" t="str">
        <f>IF('Anvendte oplysninger'!I102="Nej","",EXP(-12.4273)*POWER(H102,1.0197))</f>
        <v/>
      </c>
      <c r="AJ102" s="9" t="str">
        <f>IF('Anvendte oplysninger'!I102="Nej","",SUM(AD102:AE102)*740934+AG102*29492829+AH102*4654307+AI102*608667)</f>
        <v/>
      </c>
    </row>
    <row r="103" spans="1:36" x14ac:dyDescent="0.3">
      <c r="A103" s="4" t="str">
        <f>IF(Inddata!A109="","",Inddata!A109)</f>
        <v/>
      </c>
      <c r="B103" s="4" t="str">
        <f>IF(Inddata!B109="","",Inddata!B109)</f>
        <v/>
      </c>
      <c r="C103" s="4" t="str">
        <f>IF(Inddata!C109="","",Inddata!C109)</f>
        <v/>
      </c>
      <c r="D103" s="4" t="str">
        <f>IF(Inddata!D109="","",Inddata!D109)</f>
        <v/>
      </c>
      <c r="E103" s="4" t="str">
        <f>IF(Inddata!E109="","",Inddata!E109)</f>
        <v/>
      </c>
      <c r="F103" s="4" t="str">
        <f>IF(Inddata!F109="","",Inddata!F109)</f>
        <v/>
      </c>
      <c r="G103" s="20" t="str">
        <f>IF(Inddata!G109=0,"",Inddata!G109)</f>
        <v/>
      </c>
      <c r="H103" s="9" t="str">
        <f>IF(Inddata!H109="","",Inddata!H109)</f>
        <v/>
      </c>
      <c r="I103" s="6" t="str">
        <f>IF('Anvendte oplysninger'!I103="Nej","",IF('Anvendte oplysninger'!L103&lt;10,1.1-'Anvendte oplysninger'!L103*0.01,IF('Anvendte oplysninger'!L103&lt;120,POWER(1.003,'Anvendte oplysninger'!L103)/POWER(1.003,10),1.4)))</f>
        <v/>
      </c>
      <c r="J103" s="6" t="str">
        <f>IF('Anvendte oplysninger'!I103="Nej","",IF('Anvendte oplysninger'!M103&gt;9,1.41,IF('Anvendte oplysninger'!M103&lt;2,0.96+'Anvendte oplysninger'!M103*0.02,POWER(1.05,'Anvendte oplysninger'!M103)/POWER(1.05,2))))</f>
        <v/>
      </c>
      <c r="K103" s="6" t="str">
        <f>IF('Anvendte oplysninger'!I103="Nej","",IF('Anvendte oplysninger'!M103&gt;9,1.15,IF('Anvendte oplysninger'!M103&lt;2,0.98+'Anvendte oplysninger'!M103*0.01,POWER(1.02,'Anvendte oplysninger'!M103)/POWER(1.02,2))))</f>
        <v/>
      </c>
      <c r="L103" s="6" t="str">
        <f>IF('Anvendte oplysninger'!I103="Nej","",IF('Anvendte oplysninger'!N103="Delvis",0.9,IF('Anvendte oplysninger'!N103="Ja",0.75,1)))</f>
        <v/>
      </c>
      <c r="M103" s="6" t="str">
        <f>IF('Anvendte oplysninger'!I103="Nej","",IF('Anvendte oplysninger'!N103="Delvis",0.97,IF('Anvendte oplysninger'!N103="Ja",0.95,1)))</f>
        <v/>
      </c>
      <c r="N103" s="6" t="str">
        <f>IF('Anvendte oplysninger'!I103="Nej","",IF('Anvendte oplysninger'!O103&gt;4.25,1.06,IF('Anvendte oplysninger'!O103&lt;3.75,1.84-'Anvendte oplysninger'!O103*0.24,0.04+'Anvendte oplysninger'!O103*0.24)))</f>
        <v/>
      </c>
      <c r="O103" s="6" t="str">
        <f>IF('Anvendte oplysninger'!I103="Nej","",IF('Anvendte oplysninger'!P103&gt;1.99,0.81,IF('Anvendte oplysninger'!P103&lt;0.2,1.12,1.05-'Anvendte oplysninger'!P103*0.1)))</f>
        <v/>
      </c>
      <c r="P103" s="6" t="str">
        <f>IF('Anvendte oplysninger'!I103="Nej","",IF('Anvendte oplysninger'!Q103&gt;3,0.96,IF('Anvendte oplysninger'!Q103&lt;2,1.12-0.06*'Anvendte oplysninger'!Q103,1.08-0.04*'Anvendte oplysninger'!Q103)))</f>
        <v/>
      </c>
      <c r="Q103" s="6" t="str">
        <f>IF('Anvendte oplysninger'!I103="Nej","",IF('Anvendte oplysninger'!R103="Ja",0.91,1))</f>
        <v/>
      </c>
      <c r="R103" s="6" t="str">
        <f>IF('Anvendte oplysninger'!I103="Nej","",IF('Anvendte oplysninger'!R103="Ja",0.96,1))</f>
        <v/>
      </c>
      <c r="S103" s="6" t="str">
        <f>IF('Anvendte oplysninger'!I103="Nej","",IF('Anvendte oplysninger'!R103="Ja",0.82,1))</f>
        <v/>
      </c>
      <c r="T103" s="6" t="str">
        <f>IF('Anvendte oplysninger'!I103="Nej","",IF('Anvendte oplysninger'!R103="Ja",0.9,1))</f>
        <v/>
      </c>
      <c r="U103" s="6" t="str">
        <f>IF('Anvendte oplysninger'!I103="Nej","",IF('Anvendte oplysninger'!R103="Ja",0.93,1))</f>
        <v/>
      </c>
      <c r="V103" s="6" t="str">
        <f>IF('Anvendte oplysninger'!I103="Nej","",IF('Anvendte oplysninger'!S103="Ja",0.85,1))</f>
        <v/>
      </c>
      <c r="W103" s="6" t="str">
        <f>IF('Anvendte oplysninger'!I103="Nej","",IF('Anvendte oplysninger'!T103&gt;5,1.4,1+0.08*'Anvendte oplysninger'!T103))</f>
        <v/>
      </c>
      <c r="X103" s="6" t="str">
        <f>IF('Anvendte oplysninger'!I103="Nej","",IF('Anvendte oplysninger'!U103=80,1,POWER((80-0.0058*('Anvendte oplysninger'!U103-80)^2+0.2781*('Anvendte oplysninger'!U103-80)-0.2343)/80,1.6)))</f>
        <v/>
      </c>
      <c r="Y103" s="6" t="str">
        <f>IF('Anvendte oplysninger'!I103="Nej","",IF('Anvendte oplysninger'!U103=80,1,POWER((80-0.0058*('Anvendte oplysninger'!U103-80)^2+0.2781*('Anvendte oplysninger'!U103-80)-0.2343)/80,1.5)))</f>
        <v/>
      </c>
      <c r="Z103" s="6" t="str">
        <f>IF('Anvendte oplysninger'!I103="Nej","",IF('Anvendte oplysninger'!U103=80,1,POWER((80-0.0058*('Anvendte oplysninger'!U103-80)^2+0.2781*('Anvendte oplysninger'!U103-80)-0.2343)/80,4.6)))</f>
        <v/>
      </c>
      <c r="AA103" s="6" t="str">
        <f>IF('Anvendte oplysninger'!I103="Nej","",IF('Anvendte oplysninger'!U103=80,1,POWER((80-0.0058*('Anvendte oplysninger'!U103-80)^2+0.2781*('Anvendte oplysninger'!U103-80)-0.2343)/80,3.5)))</f>
        <v/>
      </c>
      <c r="AB103" s="6" t="str">
        <f>IF('Anvendte oplysninger'!I103="Nej","",IF('Anvendte oplysninger'!U103=80,1,POWER((80-0.0058*('Anvendte oplysninger'!U103-80)^2+0.2781*('Anvendte oplysninger'!U103-80)-0.2343)/80,1.4)))</f>
        <v/>
      </c>
      <c r="AC103" s="6"/>
      <c r="AD103" s="7" t="str">
        <f>IF('Anvendte oplysninger'!I103="Nej","",EXP(-10.0958)*POWER(H103,0.8138))</f>
        <v/>
      </c>
      <c r="AE103" s="7" t="str">
        <f>IF('Anvendte oplysninger'!I103="Nej","",EXP(-9.9896)*POWER(H103,0.8381))</f>
        <v/>
      </c>
      <c r="AF103" s="7" t="str">
        <f>IF('Anvendte oplysninger'!I103="Nej","",EXP(-12.5826)*POWER(H103,1.148))</f>
        <v/>
      </c>
      <c r="AG103" s="7" t="str">
        <f>IF('Anvendte oplysninger'!I103="Nej","",EXP(-11.3408)*POWER(H103,0.7373))</f>
        <v/>
      </c>
      <c r="AH103" s="7" t="str">
        <f>IF('Anvendte oplysninger'!I103="Nej","",EXP(-10.8985)*POWER(H103,0.841))</f>
        <v/>
      </c>
      <c r="AI103" s="7" t="str">
        <f>IF('Anvendte oplysninger'!I103="Nej","",EXP(-12.4273)*POWER(H103,1.0197))</f>
        <v/>
      </c>
      <c r="AJ103" s="9" t="str">
        <f>IF('Anvendte oplysninger'!I103="Nej","",SUM(AD103:AE103)*740934+AG103*29492829+AH103*4654307+AI103*608667)</f>
        <v/>
      </c>
    </row>
    <row r="104" spans="1:36" x14ac:dyDescent="0.3">
      <c r="A104" s="4" t="str">
        <f>IF(Inddata!A110="","",Inddata!A110)</f>
        <v/>
      </c>
      <c r="B104" s="4" t="str">
        <f>IF(Inddata!B110="","",Inddata!B110)</f>
        <v/>
      </c>
      <c r="C104" s="4" t="str">
        <f>IF(Inddata!C110="","",Inddata!C110)</f>
        <v/>
      </c>
      <c r="D104" s="4" t="str">
        <f>IF(Inddata!D110="","",Inddata!D110)</f>
        <v/>
      </c>
      <c r="E104" s="4" t="str">
        <f>IF(Inddata!E110="","",Inddata!E110)</f>
        <v/>
      </c>
      <c r="F104" s="4" t="str">
        <f>IF(Inddata!F110="","",Inddata!F110)</f>
        <v/>
      </c>
      <c r="G104" s="20" t="str">
        <f>IF(Inddata!G110=0,"",Inddata!G110)</f>
        <v/>
      </c>
      <c r="H104" s="9" t="str">
        <f>IF(Inddata!H110="","",Inddata!H110)</f>
        <v/>
      </c>
      <c r="I104" s="6" t="str">
        <f>IF('Anvendte oplysninger'!I104="Nej","",IF('Anvendte oplysninger'!L104&lt;10,1.1-'Anvendte oplysninger'!L104*0.01,IF('Anvendte oplysninger'!L104&lt;120,POWER(1.003,'Anvendte oplysninger'!L104)/POWER(1.003,10),1.4)))</f>
        <v/>
      </c>
      <c r="J104" s="6" t="str">
        <f>IF('Anvendte oplysninger'!I104="Nej","",IF('Anvendte oplysninger'!M104&gt;9,1.41,IF('Anvendte oplysninger'!M104&lt;2,0.96+'Anvendte oplysninger'!M104*0.02,POWER(1.05,'Anvendte oplysninger'!M104)/POWER(1.05,2))))</f>
        <v/>
      </c>
      <c r="K104" s="6" t="str">
        <f>IF('Anvendte oplysninger'!I104="Nej","",IF('Anvendte oplysninger'!M104&gt;9,1.15,IF('Anvendte oplysninger'!M104&lt;2,0.98+'Anvendte oplysninger'!M104*0.01,POWER(1.02,'Anvendte oplysninger'!M104)/POWER(1.02,2))))</f>
        <v/>
      </c>
      <c r="L104" s="6" t="str">
        <f>IF('Anvendte oplysninger'!I104="Nej","",IF('Anvendte oplysninger'!N104="Delvis",0.9,IF('Anvendte oplysninger'!N104="Ja",0.75,1)))</f>
        <v/>
      </c>
      <c r="M104" s="6" t="str">
        <f>IF('Anvendte oplysninger'!I104="Nej","",IF('Anvendte oplysninger'!N104="Delvis",0.97,IF('Anvendte oplysninger'!N104="Ja",0.95,1)))</f>
        <v/>
      </c>
      <c r="N104" s="6" t="str">
        <f>IF('Anvendte oplysninger'!I104="Nej","",IF('Anvendte oplysninger'!O104&gt;4.25,1.06,IF('Anvendte oplysninger'!O104&lt;3.75,1.84-'Anvendte oplysninger'!O104*0.24,0.04+'Anvendte oplysninger'!O104*0.24)))</f>
        <v/>
      </c>
      <c r="O104" s="6" t="str">
        <f>IF('Anvendte oplysninger'!I104="Nej","",IF('Anvendte oplysninger'!P104&gt;1.99,0.81,IF('Anvendte oplysninger'!P104&lt;0.2,1.12,1.05-'Anvendte oplysninger'!P104*0.1)))</f>
        <v/>
      </c>
      <c r="P104" s="6" t="str">
        <f>IF('Anvendte oplysninger'!I104="Nej","",IF('Anvendte oplysninger'!Q104&gt;3,0.96,IF('Anvendte oplysninger'!Q104&lt;2,1.12-0.06*'Anvendte oplysninger'!Q104,1.08-0.04*'Anvendte oplysninger'!Q104)))</f>
        <v/>
      </c>
      <c r="Q104" s="6" t="str">
        <f>IF('Anvendte oplysninger'!I104="Nej","",IF('Anvendte oplysninger'!R104="Ja",0.91,1))</f>
        <v/>
      </c>
      <c r="R104" s="6" t="str">
        <f>IF('Anvendte oplysninger'!I104="Nej","",IF('Anvendte oplysninger'!R104="Ja",0.96,1))</f>
        <v/>
      </c>
      <c r="S104" s="6" t="str">
        <f>IF('Anvendte oplysninger'!I104="Nej","",IF('Anvendte oplysninger'!R104="Ja",0.82,1))</f>
        <v/>
      </c>
      <c r="T104" s="6" t="str">
        <f>IF('Anvendte oplysninger'!I104="Nej","",IF('Anvendte oplysninger'!R104="Ja",0.9,1))</f>
        <v/>
      </c>
      <c r="U104" s="6" t="str">
        <f>IF('Anvendte oplysninger'!I104="Nej","",IF('Anvendte oplysninger'!R104="Ja",0.93,1))</f>
        <v/>
      </c>
      <c r="V104" s="6" t="str">
        <f>IF('Anvendte oplysninger'!I104="Nej","",IF('Anvendte oplysninger'!S104="Ja",0.85,1))</f>
        <v/>
      </c>
      <c r="W104" s="6" t="str">
        <f>IF('Anvendte oplysninger'!I104="Nej","",IF('Anvendte oplysninger'!T104&gt;5,1.4,1+0.08*'Anvendte oplysninger'!T104))</f>
        <v/>
      </c>
      <c r="X104" s="6" t="str">
        <f>IF('Anvendte oplysninger'!I104="Nej","",IF('Anvendte oplysninger'!U104=80,1,POWER((80-0.0058*('Anvendte oplysninger'!U104-80)^2+0.2781*('Anvendte oplysninger'!U104-80)-0.2343)/80,1.6)))</f>
        <v/>
      </c>
      <c r="Y104" s="6" t="str">
        <f>IF('Anvendte oplysninger'!I104="Nej","",IF('Anvendte oplysninger'!U104=80,1,POWER((80-0.0058*('Anvendte oplysninger'!U104-80)^2+0.2781*('Anvendte oplysninger'!U104-80)-0.2343)/80,1.5)))</f>
        <v/>
      </c>
      <c r="Z104" s="6" t="str">
        <f>IF('Anvendte oplysninger'!I104="Nej","",IF('Anvendte oplysninger'!U104=80,1,POWER((80-0.0058*('Anvendte oplysninger'!U104-80)^2+0.2781*('Anvendte oplysninger'!U104-80)-0.2343)/80,4.6)))</f>
        <v/>
      </c>
      <c r="AA104" s="6" t="str">
        <f>IF('Anvendte oplysninger'!I104="Nej","",IF('Anvendte oplysninger'!U104=80,1,POWER((80-0.0058*('Anvendte oplysninger'!U104-80)^2+0.2781*('Anvendte oplysninger'!U104-80)-0.2343)/80,3.5)))</f>
        <v/>
      </c>
      <c r="AB104" s="6" t="str">
        <f>IF('Anvendte oplysninger'!I104="Nej","",IF('Anvendte oplysninger'!U104=80,1,POWER((80-0.0058*('Anvendte oplysninger'!U104-80)^2+0.2781*('Anvendte oplysninger'!U104-80)-0.2343)/80,1.4)))</f>
        <v/>
      </c>
      <c r="AC104" s="6"/>
      <c r="AD104" s="7" t="str">
        <f>IF('Anvendte oplysninger'!I104="Nej","",EXP(-10.0958)*POWER(H104,0.8138))</f>
        <v/>
      </c>
      <c r="AE104" s="7" t="str">
        <f>IF('Anvendte oplysninger'!I104="Nej","",EXP(-9.9896)*POWER(H104,0.8381))</f>
        <v/>
      </c>
      <c r="AF104" s="7" t="str">
        <f>IF('Anvendte oplysninger'!I104="Nej","",EXP(-12.5826)*POWER(H104,1.148))</f>
        <v/>
      </c>
      <c r="AG104" s="7" t="str">
        <f>IF('Anvendte oplysninger'!I104="Nej","",EXP(-11.3408)*POWER(H104,0.7373))</f>
        <v/>
      </c>
      <c r="AH104" s="7" t="str">
        <f>IF('Anvendte oplysninger'!I104="Nej","",EXP(-10.8985)*POWER(H104,0.841))</f>
        <v/>
      </c>
      <c r="AI104" s="7" t="str">
        <f>IF('Anvendte oplysninger'!I104="Nej","",EXP(-12.4273)*POWER(H104,1.0197))</f>
        <v/>
      </c>
      <c r="AJ104" s="9" t="str">
        <f>IF('Anvendte oplysninger'!I104="Nej","",SUM(AD104:AE104)*740934+AG104*29492829+AH104*4654307+AI104*608667)</f>
        <v/>
      </c>
    </row>
    <row r="105" spans="1:36" x14ac:dyDescent="0.3">
      <c r="A105" s="4" t="str">
        <f>IF(Inddata!A111="","",Inddata!A111)</f>
        <v/>
      </c>
      <c r="B105" s="4" t="str">
        <f>IF(Inddata!B111="","",Inddata!B111)</f>
        <v/>
      </c>
      <c r="C105" s="4" t="str">
        <f>IF(Inddata!C111="","",Inddata!C111)</f>
        <v/>
      </c>
      <c r="D105" s="4" t="str">
        <f>IF(Inddata!D111="","",Inddata!D111)</f>
        <v/>
      </c>
      <c r="E105" s="4" t="str">
        <f>IF(Inddata!E111="","",Inddata!E111)</f>
        <v/>
      </c>
      <c r="F105" s="4" t="str">
        <f>IF(Inddata!F111="","",Inddata!F111)</f>
        <v/>
      </c>
      <c r="G105" s="20" t="str">
        <f>IF(Inddata!G111=0,"",Inddata!G111)</f>
        <v/>
      </c>
      <c r="H105" s="9" t="str">
        <f>IF(Inddata!H111="","",Inddata!H111)</f>
        <v/>
      </c>
      <c r="I105" s="6" t="str">
        <f>IF('Anvendte oplysninger'!I105="Nej","",IF('Anvendte oplysninger'!L105&lt;10,1.1-'Anvendte oplysninger'!L105*0.01,IF('Anvendte oplysninger'!L105&lt;120,POWER(1.003,'Anvendte oplysninger'!L105)/POWER(1.003,10),1.4)))</f>
        <v/>
      </c>
      <c r="J105" s="6" t="str">
        <f>IF('Anvendte oplysninger'!I105="Nej","",IF('Anvendte oplysninger'!M105&gt;9,1.41,IF('Anvendte oplysninger'!M105&lt;2,0.96+'Anvendte oplysninger'!M105*0.02,POWER(1.05,'Anvendte oplysninger'!M105)/POWER(1.05,2))))</f>
        <v/>
      </c>
      <c r="K105" s="6" t="str">
        <f>IF('Anvendte oplysninger'!I105="Nej","",IF('Anvendte oplysninger'!M105&gt;9,1.15,IF('Anvendte oplysninger'!M105&lt;2,0.98+'Anvendte oplysninger'!M105*0.01,POWER(1.02,'Anvendte oplysninger'!M105)/POWER(1.02,2))))</f>
        <v/>
      </c>
      <c r="L105" s="6" t="str">
        <f>IF('Anvendte oplysninger'!I105="Nej","",IF('Anvendte oplysninger'!N105="Delvis",0.9,IF('Anvendte oplysninger'!N105="Ja",0.75,1)))</f>
        <v/>
      </c>
      <c r="M105" s="6" t="str">
        <f>IF('Anvendte oplysninger'!I105="Nej","",IF('Anvendte oplysninger'!N105="Delvis",0.97,IF('Anvendte oplysninger'!N105="Ja",0.95,1)))</f>
        <v/>
      </c>
      <c r="N105" s="6" t="str">
        <f>IF('Anvendte oplysninger'!I105="Nej","",IF('Anvendte oplysninger'!O105&gt;4.25,1.06,IF('Anvendte oplysninger'!O105&lt;3.75,1.84-'Anvendte oplysninger'!O105*0.24,0.04+'Anvendte oplysninger'!O105*0.24)))</f>
        <v/>
      </c>
      <c r="O105" s="6" t="str">
        <f>IF('Anvendte oplysninger'!I105="Nej","",IF('Anvendte oplysninger'!P105&gt;1.99,0.81,IF('Anvendte oplysninger'!P105&lt;0.2,1.12,1.05-'Anvendte oplysninger'!P105*0.1)))</f>
        <v/>
      </c>
      <c r="P105" s="6" t="str">
        <f>IF('Anvendte oplysninger'!I105="Nej","",IF('Anvendte oplysninger'!Q105&gt;3,0.96,IF('Anvendte oplysninger'!Q105&lt;2,1.12-0.06*'Anvendte oplysninger'!Q105,1.08-0.04*'Anvendte oplysninger'!Q105)))</f>
        <v/>
      </c>
      <c r="Q105" s="6" t="str">
        <f>IF('Anvendte oplysninger'!I105="Nej","",IF('Anvendte oplysninger'!R105="Ja",0.91,1))</f>
        <v/>
      </c>
      <c r="R105" s="6" t="str">
        <f>IF('Anvendte oplysninger'!I105="Nej","",IF('Anvendte oplysninger'!R105="Ja",0.96,1))</f>
        <v/>
      </c>
      <c r="S105" s="6" t="str">
        <f>IF('Anvendte oplysninger'!I105="Nej","",IF('Anvendte oplysninger'!R105="Ja",0.82,1))</f>
        <v/>
      </c>
      <c r="T105" s="6" t="str">
        <f>IF('Anvendte oplysninger'!I105="Nej","",IF('Anvendte oplysninger'!R105="Ja",0.9,1))</f>
        <v/>
      </c>
      <c r="U105" s="6" t="str">
        <f>IF('Anvendte oplysninger'!I105="Nej","",IF('Anvendte oplysninger'!R105="Ja",0.93,1))</f>
        <v/>
      </c>
      <c r="V105" s="6" t="str">
        <f>IF('Anvendte oplysninger'!I105="Nej","",IF('Anvendte oplysninger'!S105="Ja",0.85,1))</f>
        <v/>
      </c>
      <c r="W105" s="6" t="str">
        <f>IF('Anvendte oplysninger'!I105="Nej","",IF('Anvendte oplysninger'!T105&gt;5,1.4,1+0.08*'Anvendte oplysninger'!T105))</f>
        <v/>
      </c>
      <c r="X105" s="6" t="str">
        <f>IF('Anvendte oplysninger'!I105="Nej","",IF('Anvendte oplysninger'!U105=80,1,POWER((80-0.0058*('Anvendte oplysninger'!U105-80)^2+0.2781*('Anvendte oplysninger'!U105-80)-0.2343)/80,1.6)))</f>
        <v/>
      </c>
      <c r="Y105" s="6" t="str">
        <f>IF('Anvendte oplysninger'!I105="Nej","",IF('Anvendte oplysninger'!U105=80,1,POWER((80-0.0058*('Anvendte oplysninger'!U105-80)^2+0.2781*('Anvendte oplysninger'!U105-80)-0.2343)/80,1.5)))</f>
        <v/>
      </c>
      <c r="Z105" s="6" t="str">
        <f>IF('Anvendte oplysninger'!I105="Nej","",IF('Anvendte oplysninger'!U105=80,1,POWER((80-0.0058*('Anvendte oplysninger'!U105-80)^2+0.2781*('Anvendte oplysninger'!U105-80)-0.2343)/80,4.6)))</f>
        <v/>
      </c>
      <c r="AA105" s="6" t="str">
        <f>IF('Anvendte oplysninger'!I105="Nej","",IF('Anvendte oplysninger'!U105=80,1,POWER((80-0.0058*('Anvendte oplysninger'!U105-80)^2+0.2781*('Anvendte oplysninger'!U105-80)-0.2343)/80,3.5)))</f>
        <v/>
      </c>
      <c r="AB105" s="6" t="str">
        <f>IF('Anvendte oplysninger'!I105="Nej","",IF('Anvendte oplysninger'!U105=80,1,POWER((80-0.0058*('Anvendte oplysninger'!U105-80)^2+0.2781*('Anvendte oplysninger'!U105-80)-0.2343)/80,1.4)))</f>
        <v/>
      </c>
      <c r="AC105" s="6"/>
      <c r="AD105" s="7" t="str">
        <f>IF('Anvendte oplysninger'!I105="Nej","",EXP(-10.0958)*POWER(H105,0.8138))</f>
        <v/>
      </c>
      <c r="AE105" s="7" t="str">
        <f>IF('Anvendte oplysninger'!I105="Nej","",EXP(-9.9896)*POWER(H105,0.8381))</f>
        <v/>
      </c>
      <c r="AF105" s="7" t="str">
        <f>IF('Anvendte oplysninger'!I105="Nej","",EXP(-12.5826)*POWER(H105,1.148))</f>
        <v/>
      </c>
      <c r="AG105" s="7" t="str">
        <f>IF('Anvendte oplysninger'!I105="Nej","",EXP(-11.3408)*POWER(H105,0.7373))</f>
        <v/>
      </c>
      <c r="AH105" s="7" t="str">
        <f>IF('Anvendte oplysninger'!I105="Nej","",EXP(-10.8985)*POWER(H105,0.841))</f>
        <v/>
      </c>
      <c r="AI105" s="7" t="str">
        <f>IF('Anvendte oplysninger'!I105="Nej","",EXP(-12.4273)*POWER(H105,1.0197))</f>
        <v/>
      </c>
      <c r="AJ105" s="9" t="str">
        <f>IF('Anvendte oplysninger'!I105="Nej","",SUM(AD105:AE105)*740934+AG105*29492829+AH105*4654307+AI105*608667)</f>
        <v/>
      </c>
    </row>
    <row r="106" spans="1:36" x14ac:dyDescent="0.3">
      <c r="A106" s="4" t="str">
        <f>IF(Inddata!A112="","",Inddata!A112)</f>
        <v/>
      </c>
      <c r="B106" s="4" t="str">
        <f>IF(Inddata!B112="","",Inddata!B112)</f>
        <v/>
      </c>
      <c r="C106" s="4" t="str">
        <f>IF(Inddata!C112="","",Inddata!C112)</f>
        <v/>
      </c>
      <c r="D106" s="4" t="str">
        <f>IF(Inddata!D112="","",Inddata!D112)</f>
        <v/>
      </c>
      <c r="E106" s="4" t="str">
        <f>IF(Inddata!E112="","",Inddata!E112)</f>
        <v/>
      </c>
      <c r="F106" s="4" t="str">
        <f>IF(Inddata!F112="","",Inddata!F112)</f>
        <v/>
      </c>
      <c r="G106" s="20" t="str">
        <f>IF(Inddata!G112=0,"",Inddata!G112)</f>
        <v/>
      </c>
      <c r="H106" s="9" t="str">
        <f>IF(Inddata!H112="","",Inddata!H112)</f>
        <v/>
      </c>
      <c r="I106" s="6" t="str">
        <f>IF('Anvendte oplysninger'!I106="Nej","",IF('Anvendte oplysninger'!L106&lt;10,1.1-'Anvendte oplysninger'!L106*0.01,IF('Anvendte oplysninger'!L106&lt;120,POWER(1.003,'Anvendte oplysninger'!L106)/POWER(1.003,10),1.4)))</f>
        <v/>
      </c>
      <c r="J106" s="6" t="str">
        <f>IF('Anvendte oplysninger'!I106="Nej","",IF('Anvendte oplysninger'!M106&gt;9,1.41,IF('Anvendte oplysninger'!M106&lt;2,0.96+'Anvendte oplysninger'!M106*0.02,POWER(1.05,'Anvendte oplysninger'!M106)/POWER(1.05,2))))</f>
        <v/>
      </c>
      <c r="K106" s="6" t="str">
        <f>IF('Anvendte oplysninger'!I106="Nej","",IF('Anvendte oplysninger'!M106&gt;9,1.15,IF('Anvendte oplysninger'!M106&lt;2,0.98+'Anvendte oplysninger'!M106*0.01,POWER(1.02,'Anvendte oplysninger'!M106)/POWER(1.02,2))))</f>
        <v/>
      </c>
      <c r="L106" s="6" t="str">
        <f>IF('Anvendte oplysninger'!I106="Nej","",IF('Anvendte oplysninger'!N106="Delvis",0.9,IF('Anvendte oplysninger'!N106="Ja",0.75,1)))</f>
        <v/>
      </c>
      <c r="M106" s="6" t="str">
        <f>IF('Anvendte oplysninger'!I106="Nej","",IF('Anvendte oplysninger'!N106="Delvis",0.97,IF('Anvendte oplysninger'!N106="Ja",0.95,1)))</f>
        <v/>
      </c>
      <c r="N106" s="6" t="str">
        <f>IF('Anvendte oplysninger'!I106="Nej","",IF('Anvendte oplysninger'!O106&gt;4.25,1.06,IF('Anvendte oplysninger'!O106&lt;3.75,1.84-'Anvendte oplysninger'!O106*0.24,0.04+'Anvendte oplysninger'!O106*0.24)))</f>
        <v/>
      </c>
      <c r="O106" s="6" t="str">
        <f>IF('Anvendte oplysninger'!I106="Nej","",IF('Anvendte oplysninger'!P106&gt;1.99,0.81,IF('Anvendte oplysninger'!P106&lt;0.2,1.12,1.05-'Anvendte oplysninger'!P106*0.1)))</f>
        <v/>
      </c>
      <c r="P106" s="6" t="str">
        <f>IF('Anvendte oplysninger'!I106="Nej","",IF('Anvendte oplysninger'!Q106&gt;3,0.96,IF('Anvendte oplysninger'!Q106&lt;2,1.12-0.06*'Anvendte oplysninger'!Q106,1.08-0.04*'Anvendte oplysninger'!Q106)))</f>
        <v/>
      </c>
      <c r="Q106" s="6" t="str">
        <f>IF('Anvendte oplysninger'!I106="Nej","",IF('Anvendte oplysninger'!R106="Ja",0.91,1))</f>
        <v/>
      </c>
      <c r="R106" s="6" t="str">
        <f>IF('Anvendte oplysninger'!I106="Nej","",IF('Anvendte oplysninger'!R106="Ja",0.96,1))</f>
        <v/>
      </c>
      <c r="S106" s="6" t="str">
        <f>IF('Anvendte oplysninger'!I106="Nej","",IF('Anvendte oplysninger'!R106="Ja",0.82,1))</f>
        <v/>
      </c>
      <c r="T106" s="6" t="str">
        <f>IF('Anvendte oplysninger'!I106="Nej","",IF('Anvendte oplysninger'!R106="Ja",0.9,1))</f>
        <v/>
      </c>
      <c r="U106" s="6" t="str">
        <f>IF('Anvendte oplysninger'!I106="Nej","",IF('Anvendte oplysninger'!R106="Ja",0.93,1))</f>
        <v/>
      </c>
      <c r="V106" s="6" t="str">
        <f>IF('Anvendte oplysninger'!I106="Nej","",IF('Anvendte oplysninger'!S106="Ja",0.85,1))</f>
        <v/>
      </c>
      <c r="W106" s="6" t="str">
        <f>IF('Anvendte oplysninger'!I106="Nej","",IF('Anvendte oplysninger'!T106&gt;5,1.4,1+0.08*'Anvendte oplysninger'!T106))</f>
        <v/>
      </c>
      <c r="X106" s="6" t="str">
        <f>IF('Anvendte oplysninger'!I106="Nej","",IF('Anvendte oplysninger'!U106=80,1,POWER((80-0.0058*('Anvendte oplysninger'!U106-80)^2+0.2781*('Anvendte oplysninger'!U106-80)-0.2343)/80,1.6)))</f>
        <v/>
      </c>
      <c r="Y106" s="6" t="str">
        <f>IF('Anvendte oplysninger'!I106="Nej","",IF('Anvendte oplysninger'!U106=80,1,POWER((80-0.0058*('Anvendte oplysninger'!U106-80)^2+0.2781*('Anvendte oplysninger'!U106-80)-0.2343)/80,1.5)))</f>
        <v/>
      </c>
      <c r="Z106" s="6" t="str">
        <f>IF('Anvendte oplysninger'!I106="Nej","",IF('Anvendte oplysninger'!U106=80,1,POWER((80-0.0058*('Anvendte oplysninger'!U106-80)^2+0.2781*('Anvendte oplysninger'!U106-80)-0.2343)/80,4.6)))</f>
        <v/>
      </c>
      <c r="AA106" s="6" t="str">
        <f>IF('Anvendte oplysninger'!I106="Nej","",IF('Anvendte oplysninger'!U106=80,1,POWER((80-0.0058*('Anvendte oplysninger'!U106-80)^2+0.2781*('Anvendte oplysninger'!U106-80)-0.2343)/80,3.5)))</f>
        <v/>
      </c>
      <c r="AB106" s="6" t="str">
        <f>IF('Anvendte oplysninger'!I106="Nej","",IF('Anvendte oplysninger'!U106=80,1,POWER((80-0.0058*('Anvendte oplysninger'!U106-80)^2+0.2781*('Anvendte oplysninger'!U106-80)-0.2343)/80,1.4)))</f>
        <v/>
      </c>
      <c r="AC106" s="6"/>
      <c r="AD106" s="7" t="str">
        <f>IF('Anvendte oplysninger'!I106="Nej","",EXP(-10.0958)*POWER(H106,0.8138))</f>
        <v/>
      </c>
      <c r="AE106" s="7" t="str">
        <f>IF('Anvendte oplysninger'!I106="Nej","",EXP(-9.9896)*POWER(H106,0.8381))</f>
        <v/>
      </c>
      <c r="AF106" s="7" t="str">
        <f>IF('Anvendte oplysninger'!I106="Nej","",EXP(-12.5826)*POWER(H106,1.148))</f>
        <v/>
      </c>
      <c r="AG106" s="7" t="str">
        <f>IF('Anvendte oplysninger'!I106="Nej","",EXP(-11.3408)*POWER(H106,0.7373))</f>
        <v/>
      </c>
      <c r="AH106" s="7" t="str">
        <f>IF('Anvendte oplysninger'!I106="Nej","",EXP(-10.8985)*POWER(H106,0.841))</f>
        <v/>
      </c>
      <c r="AI106" s="7" t="str">
        <f>IF('Anvendte oplysninger'!I106="Nej","",EXP(-12.4273)*POWER(H106,1.0197))</f>
        <v/>
      </c>
      <c r="AJ106" s="9" t="str">
        <f>IF('Anvendte oplysninger'!I106="Nej","",SUM(AD106:AE106)*740934+AG106*29492829+AH106*4654307+AI106*608667)</f>
        <v/>
      </c>
    </row>
    <row r="107" spans="1:36" x14ac:dyDescent="0.3">
      <c r="A107" s="4" t="str">
        <f>IF(Inddata!A113="","",Inddata!A113)</f>
        <v/>
      </c>
      <c r="B107" s="4" t="str">
        <f>IF(Inddata!B113="","",Inddata!B113)</f>
        <v/>
      </c>
      <c r="C107" s="4" t="str">
        <f>IF(Inddata!C113="","",Inddata!C113)</f>
        <v/>
      </c>
      <c r="D107" s="4" t="str">
        <f>IF(Inddata!D113="","",Inddata!D113)</f>
        <v/>
      </c>
      <c r="E107" s="4" t="str">
        <f>IF(Inddata!E113="","",Inddata!E113)</f>
        <v/>
      </c>
      <c r="F107" s="4" t="str">
        <f>IF(Inddata!F113="","",Inddata!F113)</f>
        <v/>
      </c>
      <c r="G107" s="20" t="str">
        <f>IF(Inddata!G113=0,"",Inddata!G113)</f>
        <v/>
      </c>
      <c r="H107" s="9" t="str">
        <f>IF(Inddata!H113="","",Inddata!H113)</f>
        <v/>
      </c>
      <c r="I107" s="6" t="str">
        <f>IF('Anvendte oplysninger'!I107="Nej","",IF('Anvendte oplysninger'!L107&lt;10,1.1-'Anvendte oplysninger'!L107*0.01,IF('Anvendte oplysninger'!L107&lt;120,POWER(1.003,'Anvendte oplysninger'!L107)/POWER(1.003,10),1.4)))</f>
        <v/>
      </c>
      <c r="J107" s="6" t="str">
        <f>IF('Anvendte oplysninger'!I107="Nej","",IF('Anvendte oplysninger'!M107&gt;9,1.41,IF('Anvendte oplysninger'!M107&lt;2,0.96+'Anvendte oplysninger'!M107*0.02,POWER(1.05,'Anvendte oplysninger'!M107)/POWER(1.05,2))))</f>
        <v/>
      </c>
      <c r="K107" s="6" t="str">
        <f>IF('Anvendte oplysninger'!I107="Nej","",IF('Anvendte oplysninger'!M107&gt;9,1.15,IF('Anvendte oplysninger'!M107&lt;2,0.98+'Anvendte oplysninger'!M107*0.01,POWER(1.02,'Anvendte oplysninger'!M107)/POWER(1.02,2))))</f>
        <v/>
      </c>
      <c r="L107" s="6" t="str">
        <f>IF('Anvendte oplysninger'!I107="Nej","",IF('Anvendte oplysninger'!N107="Delvis",0.9,IF('Anvendte oplysninger'!N107="Ja",0.75,1)))</f>
        <v/>
      </c>
      <c r="M107" s="6" t="str">
        <f>IF('Anvendte oplysninger'!I107="Nej","",IF('Anvendte oplysninger'!N107="Delvis",0.97,IF('Anvendte oplysninger'!N107="Ja",0.95,1)))</f>
        <v/>
      </c>
      <c r="N107" s="6" t="str">
        <f>IF('Anvendte oplysninger'!I107="Nej","",IF('Anvendte oplysninger'!O107&gt;4.25,1.06,IF('Anvendte oplysninger'!O107&lt;3.75,1.84-'Anvendte oplysninger'!O107*0.24,0.04+'Anvendte oplysninger'!O107*0.24)))</f>
        <v/>
      </c>
      <c r="O107" s="6" t="str">
        <f>IF('Anvendte oplysninger'!I107="Nej","",IF('Anvendte oplysninger'!P107&gt;1.99,0.81,IF('Anvendte oplysninger'!P107&lt;0.2,1.12,1.05-'Anvendte oplysninger'!P107*0.1)))</f>
        <v/>
      </c>
      <c r="P107" s="6" t="str">
        <f>IF('Anvendte oplysninger'!I107="Nej","",IF('Anvendte oplysninger'!Q107&gt;3,0.96,IF('Anvendte oplysninger'!Q107&lt;2,1.12-0.06*'Anvendte oplysninger'!Q107,1.08-0.04*'Anvendte oplysninger'!Q107)))</f>
        <v/>
      </c>
      <c r="Q107" s="6" t="str">
        <f>IF('Anvendte oplysninger'!I107="Nej","",IF('Anvendte oplysninger'!R107="Ja",0.91,1))</f>
        <v/>
      </c>
      <c r="R107" s="6" t="str">
        <f>IF('Anvendte oplysninger'!I107="Nej","",IF('Anvendte oplysninger'!R107="Ja",0.96,1))</f>
        <v/>
      </c>
      <c r="S107" s="6" t="str">
        <f>IF('Anvendte oplysninger'!I107="Nej","",IF('Anvendte oplysninger'!R107="Ja",0.82,1))</f>
        <v/>
      </c>
      <c r="T107" s="6" t="str">
        <f>IF('Anvendte oplysninger'!I107="Nej","",IF('Anvendte oplysninger'!R107="Ja",0.9,1))</f>
        <v/>
      </c>
      <c r="U107" s="6" t="str">
        <f>IF('Anvendte oplysninger'!I107="Nej","",IF('Anvendte oplysninger'!R107="Ja",0.93,1))</f>
        <v/>
      </c>
      <c r="V107" s="6" t="str">
        <f>IF('Anvendte oplysninger'!I107="Nej","",IF('Anvendte oplysninger'!S107="Ja",0.85,1))</f>
        <v/>
      </c>
      <c r="W107" s="6" t="str">
        <f>IF('Anvendte oplysninger'!I107="Nej","",IF('Anvendte oplysninger'!T107&gt;5,1.4,1+0.08*'Anvendte oplysninger'!T107))</f>
        <v/>
      </c>
      <c r="X107" s="6" t="str">
        <f>IF('Anvendte oplysninger'!I107="Nej","",IF('Anvendte oplysninger'!U107=80,1,POWER((80-0.0058*('Anvendte oplysninger'!U107-80)^2+0.2781*('Anvendte oplysninger'!U107-80)-0.2343)/80,1.6)))</f>
        <v/>
      </c>
      <c r="Y107" s="6" t="str">
        <f>IF('Anvendte oplysninger'!I107="Nej","",IF('Anvendte oplysninger'!U107=80,1,POWER((80-0.0058*('Anvendte oplysninger'!U107-80)^2+0.2781*('Anvendte oplysninger'!U107-80)-0.2343)/80,1.5)))</f>
        <v/>
      </c>
      <c r="Z107" s="6" t="str">
        <f>IF('Anvendte oplysninger'!I107="Nej","",IF('Anvendte oplysninger'!U107=80,1,POWER((80-0.0058*('Anvendte oplysninger'!U107-80)^2+0.2781*('Anvendte oplysninger'!U107-80)-0.2343)/80,4.6)))</f>
        <v/>
      </c>
      <c r="AA107" s="6" t="str">
        <f>IF('Anvendte oplysninger'!I107="Nej","",IF('Anvendte oplysninger'!U107=80,1,POWER((80-0.0058*('Anvendte oplysninger'!U107-80)^2+0.2781*('Anvendte oplysninger'!U107-80)-0.2343)/80,3.5)))</f>
        <v/>
      </c>
      <c r="AB107" s="6" t="str">
        <f>IF('Anvendte oplysninger'!I107="Nej","",IF('Anvendte oplysninger'!U107=80,1,POWER((80-0.0058*('Anvendte oplysninger'!U107-80)^2+0.2781*('Anvendte oplysninger'!U107-80)-0.2343)/80,1.4)))</f>
        <v/>
      </c>
      <c r="AC107" s="6"/>
      <c r="AD107" s="7" t="str">
        <f>IF('Anvendte oplysninger'!I107="Nej","",EXP(-10.0958)*POWER(H107,0.8138))</f>
        <v/>
      </c>
      <c r="AE107" s="7" t="str">
        <f>IF('Anvendte oplysninger'!I107="Nej","",EXP(-9.9896)*POWER(H107,0.8381))</f>
        <v/>
      </c>
      <c r="AF107" s="7" t="str">
        <f>IF('Anvendte oplysninger'!I107="Nej","",EXP(-12.5826)*POWER(H107,1.148))</f>
        <v/>
      </c>
      <c r="AG107" s="7" t="str">
        <f>IF('Anvendte oplysninger'!I107="Nej","",EXP(-11.3408)*POWER(H107,0.7373))</f>
        <v/>
      </c>
      <c r="AH107" s="7" t="str">
        <f>IF('Anvendte oplysninger'!I107="Nej","",EXP(-10.8985)*POWER(H107,0.841))</f>
        <v/>
      </c>
      <c r="AI107" s="7" t="str">
        <f>IF('Anvendte oplysninger'!I107="Nej","",EXP(-12.4273)*POWER(H107,1.0197))</f>
        <v/>
      </c>
      <c r="AJ107" s="9" t="str">
        <f>IF('Anvendte oplysninger'!I107="Nej","",SUM(AD107:AE107)*740934+AG107*29492829+AH107*4654307+AI107*608667)</f>
        <v/>
      </c>
    </row>
    <row r="108" spans="1:36" x14ac:dyDescent="0.3">
      <c r="A108" s="4" t="str">
        <f>IF(Inddata!A114="","",Inddata!A114)</f>
        <v/>
      </c>
      <c r="B108" s="4" t="str">
        <f>IF(Inddata!B114="","",Inddata!B114)</f>
        <v/>
      </c>
      <c r="C108" s="4" t="str">
        <f>IF(Inddata!C114="","",Inddata!C114)</f>
        <v/>
      </c>
      <c r="D108" s="4" t="str">
        <f>IF(Inddata!D114="","",Inddata!D114)</f>
        <v/>
      </c>
      <c r="E108" s="4" t="str">
        <f>IF(Inddata!E114="","",Inddata!E114)</f>
        <v/>
      </c>
      <c r="F108" s="4" t="str">
        <f>IF(Inddata!F114="","",Inddata!F114)</f>
        <v/>
      </c>
      <c r="G108" s="20" t="str">
        <f>IF(Inddata!G114=0,"",Inddata!G114)</f>
        <v/>
      </c>
      <c r="H108" s="9" t="str">
        <f>IF(Inddata!H114="","",Inddata!H114)</f>
        <v/>
      </c>
      <c r="I108" s="6" t="str">
        <f>IF('Anvendte oplysninger'!I108="Nej","",IF('Anvendte oplysninger'!L108&lt;10,1.1-'Anvendte oplysninger'!L108*0.01,IF('Anvendte oplysninger'!L108&lt;120,POWER(1.003,'Anvendte oplysninger'!L108)/POWER(1.003,10),1.4)))</f>
        <v/>
      </c>
      <c r="J108" s="6" t="str">
        <f>IF('Anvendte oplysninger'!I108="Nej","",IF('Anvendte oplysninger'!M108&gt;9,1.41,IF('Anvendte oplysninger'!M108&lt;2,0.96+'Anvendte oplysninger'!M108*0.02,POWER(1.05,'Anvendte oplysninger'!M108)/POWER(1.05,2))))</f>
        <v/>
      </c>
      <c r="K108" s="6" t="str">
        <f>IF('Anvendte oplysninger'!I108="Nej","",IF('Anvendte oplysninger'!M108&gt;9,1.15,IF('Anvendte oplysninger'!M108&lt;2,0.98+'Anvendte oplysninger'!M108*0.01,POWER(1.02,'Anvendte oplysninger'!M108)/POWER(1.02,2))))</f>
        <v/>
      </c>
      <c r="L108" s="6" t="str">
        <f>IF('Anvendte oplysninger'!I108="Nej","",IF('Anvendte oplysninger'!N108="Delvis",0.9,IF('Anvendte oplysninger'!N108="Ja",0.75,1)))</f>
        <v/>
      </c>
      <c r="M108" s="6" t="str">
        <f>IF('Anvendte oplysninger'!I108="Nej","",IF('Anvendte oplysninger'!N108="Delvis",0.97,IF('Anvendte oplysninger'!N108="Ja",0.95,1)))</f>
        <v/>
      </c>
      <c r="N108" s="6" t="str">
        <f>IF('Anvendte oplysninger'!I108="Nej","",IF('Anvendte oplysninger'!O108&gt;4.25,1.06,IF('Anvendte oplysninger'!O108&lt;3.75,1.84-'Anvendte oplysninger'!O108*0.24,0.04+'Anvendte oplysninger'!O108*0.24)))</f>
        <v/>
      </c>
      <c r="O108" s="6" t="str">
        <f>IF('Anvendte oplysninger'!I108="Nej","",IF('Anvendte oplysninger'!P108&gt;1.99,0.81,IF('Anvendte oplysninger'!P108&lt;0.2,1.12,1.05-'Anvendte oplysninger'!P108*0.1)))</f>
        <v/>
      </c>
      <c r="P108" s="6" t="str">
        <f>IF('Anvendte oplysninger'!I108="Nej","",IF('Anvendte oplysninger'!Q108&gt;3,0.96,IF('Anvendte oplysninger'!Q108&lt;2,1.12-0.06*'Anvendte oplysninger'!Q108,1.08-0.04*'Anvendte oplysninger'!Q108)))</f>
        <v/>
      </c>
      <c r="Q108" s="6" t="str">
        <f>IF('Anvendte oplysninger'!I108="Nej","",IF('Anvendte oplysninger'!R108="Ja",0.91,1))</f>
        <v/>
      </c>
      <c r="R108" s="6" t="str">
        <f>IF('Anvendte oplysninger'!I108="Nej","",IF('Anvendte oplysninger'!R108="Ja",0.96,1))</f>
        <v/>
      </c>
      <c r="S108" s="6" t="str">
        <f>IF('Anvendte oplysninger'!I108="Nej","",IF('Anvendte oplysninger'!R108="Ja",0.82,1))</f>
        <v/>
      </c>
      <c r="T108" s="6" t="str">
        <f>IF('Anvendte oplysninger'!I108="Nej","",IF('Anvendte oplysninger'!R108="Ja",0.9,1))</f>
        <v/>
      </c>
      <c r="U108" s="6" t="str">
        <f>IF('Anvendte oplysninger'!I108="Nej","",IF('Anvendte oplysninger'!R108="Ja",0.93,1))</f>
        <v/>
      </c>
      <c r="V108" s="6" t="str">
        <f>IF('Anvendte oplysninger'!I108="Nej","",IF('Anvendte oplysninger'!S108="Ja",0.85,1))</f>
        <v/>
      </c>
      <c r="W108" s="6" t="str">
        <f>IF('Anvendte oplysninger'!I108="Nej","",IF('Anvendte oplysninger'!T108&gt;5,1.4,1+0.08*'Anvendte oplysninger'!T108))</f>
        <v/>
      </c>
      <c r="X108" s="6" t="str">
        <f>IF('Anvendte oplysninger'!I108="Nej","",IF('Anvendte oplysninger'!U108=80,1,POWER((80-0.0058*('Anvendte oplysninger'!U108-80)^2+0.2781*('Anvendte oplysninger'!U108-80)-0.2343)/80,1.6)))</f>
        <v/>
      </c>
      <c r="Y108" s="6" t="str">
        <f>IF('Anvendte oplysninger'!I108="Nej","",IF('Anvendte oplysninger'!U108=80,1,POWER((80-0.0058*('Anvendte oplysninger'!U108-80)^2+0.2781*('Anvendte oplysninger'!U108-80)-0.2343)/80,1.5)))</f>
        <v/>
      </c>
      <c r="Z108" s="6" t="str">
        <f>IF('Anvendte oplysninger'!I108="Nej","",IF('Anvendte oplysninger'!U108=80,1,POWER((80-0.0058*('Anvendte oplysninger'!U108-80)^2+0.2781*('Anvendte oplysninger'!U108-80)-0.2343)/80,4.6)))</f>
        <v/>
      </c>
      <c r="AA108" s="6" t="str">
        <f>IF('Anvendte oplysninger'!I108="Nej","",IF('Anvendte oplysninger'!U108=80,1,POWER((80-0.0058*('Anvendte oplysninger'!U108-80)^2+0.2781*('Anvendte oplysninger'!U108-80)-0.2343)/80,3.5)))</f>
        <v/>
      </c>
      <c r="AB108" s="6" t="str">
        <f>IF('Anvendte oplysninger'!I108="Nej","",IF('Anvendte oplysninger'!U108=80,1,POWER((80-0.0058*('Anvendte oplysninger'!U108-80)^2+0.2781*('Anvendte oplysninger'!U108-80)-0.2343)/80,1.4)))</f>
        <v/>
      </c>
      <c r="AC108" s="6"/>
      <c r="AD108" s="7" t="str">
        <f>IF('Anvendte oplysninger'!I108="Nej","",EXP(-10.0958)*POWER(H108,0.8138))</f>
        <v/>
      </c>
      <c r="AE108" s="7" t="str">
        <f>IF('Anvendte oplysninger'!I108="Nej","",EXP(-9.9896)*POWER(H108,0.8381))</f>
        <v/>
      </c>
      <c r="AF108" s="7" t="str">
        <f>IF('Anvendte oplysninger'!I108="Nej","",EXP(-12.5826)*POWER(H108,1.148))</f>
        <v/>
      </c>
      <c r="AG108" s="7" t="str">
        <f>IF('Anvendte oplysninger'!I108="Nej","",EXP(-11.3408)*POWER(H108,0.7373))</f>
        <v/>
      </c>
      <c r="AH108" s="7" t="str">
        <f>IF('Anvendte oplysninger'!I108="Nej","",EXP(-10.8985)*POWER(H108,0.841))</f>
        <v/>
      </c>
      <c r="AI108" s="7" t="str">
        <f>IF('Anvendte oplysninger'!I108="Nej","",EXP(-12.4273)*POWER(H108,1.0197))</f>
        <v/>
      </c>
      <c r="AJ108" s="9" t="str">
        <f>IF('Anvendte oplysninger'!I108="Nej","",SUM(AD108:AE108)*740934+AG108*29492829+AH108*4654307+AI108*608667)</f>
        <v/>
      </c>
    </row>
    <row r="109" spans="1:36" x14ac:dyDescent="0.3">
      <c r="A109" s="4" t="str">
        <f>IF(Inddata!A115="","",Inddata!A115)</f>
        <v/>
      </c>
      <c r="B109" s="4" t="str">
        <f>IF(Inddata!B115="","",Inddata!B115)</f>
        <v/>
      </c>
      <c r="C109" s="4" t="str">
        <f>IF(Inddata!C115="","",Inddata!C115)</f>
        <v/>
      </c>
      <c r="D109" s="4" t="str">
        <f>IF(Inddata!D115="","",Inddata!D115)</f>
        <v/>
      </c>
      <c r="E109" s="4" t="str">
        <f>IF(Inddata!E115="","",Inddata!E115)</f>
        <v/>
      </c>
      <c r="F109" s="4" t="str">
        <f>IF(Inddata!F115="","",Inddata!F115)</f>
        <v/>
      </c>
      <c r="G109" s="20" t="str">
        <f>IF(Inddata!G115=0,"",Inddata!G115)</f>
        <v/>
      </c>
      <c r="H109" s="9" t="str">
        <f>IF(Inddata!H115="","",Inddata!H115)</f>
        <v/>
      </c>
      <c r="I109" s="6" t="str">
        <f>IF('Anvendte oplysninger'!I109="Nej","",IF('Anvendte oplysninger'!L109&lt;10,1.1-'Anvendte oplysninger'!L109*0.01,IF('Anvendte oplysninger'!L109&lt;120,POWER(1.003,'Anvendte oplysninger'!L109)/POWER(1.003,10),1.4)))</f>
        <v/>
      </c>
      <c r="J109" s="6" t="str">
        <f>IF('Anvendte oplysninger'!I109="Nej","",IF('Anvendte oplysninger'!M109&gt;9,1.41,IF('Anvendte oplysninger'!M109&lt;2,0.96+'Anvendte oplysninger'!M109*0.02,POWER(1.05,'Anvendte oplysninger'!M109)/POWER(1.05,2))))</f>
        <v/>
      </c>
      <c r="K109" s="6" t="str">
        <f>IF('Anvendte oplysninger'!I109="Nej","",IF('Anvendte oplysninger'!M109&gt;9,1.15,IF('Anvendte oplysninger'!M109&lt;2,0.98+'Anvendte oplysninger'!M109*0.01,POWER(1.02,'Anvendte oplysninger'!M109)/POWER(1.02,2))))</f>
        <v/>
      </c>
      <c r="L109" s="6" t="str">
        <f>IF('Anvendte oplysninger'!I109="Nej","",IF('Anvendte oplysninger'!N109="Delvis",0.9,IF('Anvendte oplysninger'!N109="Ja",0.75,1)))</f>
        <v/>
      </c>
      <c r="M109" s="6" t="str">
        <f>IF('Anvendte oplysninger'!I109="Nej","",IF('Anvendte oplysninger'!N109="Delvis",0.97,IF('Anvendte oplysninger'!N109="Ja",0.95,1)))</f>
        <v/>
      </c>
      <c r="N109" s="6" t="str">
        <f>IF('Anvendte oplysninger'!I109="Nej","",IF('Anvendte oplysninger'!O109&gt;4.25,1.06,IF('Anvendte oplysninger'!O109&lt;3.75,1.84-'Anvendte oplysninger'!O109*0.24,0.04+'Anvendte oplysninger'!O109*0.24)))</f>
        <v/>
      </c>
      <c r="O109" s="6" t="str">
        <f>IF('Anvendte oplysninger'!I109="Nej","",IF('Anvendte oplysninger'!P109&gt;1.99,0.81,IF('Anvendte oplysninger'!P109&lt;0.2,1.12,1.05-'Anvendte oplysninger'!P109*0.1)))</f>
        <v/>
      </c>
      <c r="P109" s="6" t="str">
        <f>IF('Anvendte oplysninger'!I109="Nej","",IF('Anvendte oplysninger'!Q109&gt;3,0.96,IF('Anvendte oplysninger'!Q109&lt;2,1.12-0.06*'Anvendte oplysninger'!Q109,1.08-0.04*'Anvendte oplysninger'!Q109)))</f>
        <v/>
      </c>
      <c r="Q109" s="6" t="str">
        <f>IF('Anvendte oplysninger'!I109="Nej","",IF('Anvendte oplysninger'!R109="Ja",0.91,1))</f>
        <v/>
      </c>
      <c r="R109" s="6" t="str">
        <f>IF('Anvendte oplysninger'!I109="Nej","",IF('Anvendte oplysninger'!R109="Ja",0.96,1))</f>
        <v/>
      </c>
      <c r="S109" s="6" t="str">
        <f>IF('Anvendte oplysninger'!I109="Nej","",IF('Anvendte oplysninger'!R109="Ja",0.82,1))</f>
        <v/>
      </c>
      <c r="T109" s="6" t="str">
        <f>IF('Anvendte oplysninger'!I109="Nej","",IF('Anvendte oplysninger'!R109="Ja",0.9,1))</f>
        <v/>
      </c>
      <c r="U109" s="6" t="str">
        <f>IF('Anvendte oplysninger'!I109="Nej","",IF('Anvendte oplysninger'!R109="Ja",0.93,1))</f>
        <v/>
      </c>
      <c r="V109" s="6" t="str">
        <f>IF('Anvendte oplysninger'!I109="Nej","",IF('Anvendte oplysninger'!S109="Ja",0.85,1))</f>
        <v/>
      </c>
      <c r="W109" s="6" t="str">
        <f>IF('Anvendte oplysninger'!I109="Nej","",IF('Anvendte oplysninger'!T109&gt;5,1.4,1+0.08*'Anvendte oplysninger'!T109))</f>
        <v/>
      </c>
      <c r="X109" s="6" t="str">
        <f>IF('Anvendte oplysninger'!I109="Nej","",IF('Anvendte oplysninger'!U109=80,1,POWER((80-0.0058*('Anvendte oplysninger'!U109-80)^2+0.2781*('Anvendte oplysninger'!U109-80)-0.2343)/80,1.6)))</f>
        <v/>
      </c>
      <c r="Y109" s="6" t="str">
        <f>IF('Anvendte oplysninger'!I109="Nej","",IF('Anvendte oplysninger'!U109=80,1,POWER((80-0.0058*('Anvendte oplysninger'!U109-80)^2+0.2781*('Anvendte oplysninger'!U109-80)-0.2343)/80,1.5)))</f>
        <v/>
      </c>
      <c r="Z109" s="6" t="str">
        <f>IF('Anvendte oplysninger'!I109="Nej","",IF('Anvendte oplysninger'!U109=80,1,POWER((80-0.0058*('Anvendte oplysninger'!U109-80)^2+0.2781*('Anvendte oplysninger'!U109-80)-0.2343)/80,4.6)))</f>
        <v/>
      </c>
      <c r="AA109" s="6" t="str">
        <f>IF('Anvendte oplysninger'!I109="Nej","",IF('Anvendte oplysninger'!U109=80,1,POWER((80-0.0058*('Anvendte oplysninger'!U109-80)^2+0.2781*('Anvendte oplysninger'!U109-80)-0.2343)/80,3.5)))</f>
        <v/>
      </c>
      <c r="AB109" s="6" t="str">
        <f>IF('Anvendte oplysninger'!I109="Nej","",IF('Anvendte oplysninger'!U109=80,1,POWER((80-0.0058*('Anvendte oplysninger'!U109-80)^2+0.2781*('Anvendte oplysninger'!U109-80)-0.2343)/80,1.4)))</f>
        <v/>
      </c>
      <c r="AC109" s="6"/>
      <c r="AD109" s="7" t="str">
        <f>IF('Anvendte oplysninger'!I109="Nej","",EXP(-10.0958)*POWER(H109,0.8138))</f>
        <v/>
      </c>
      <c r="AE109" s="7" t="str">
        <f>IF('Anvendte oplysninger'!I109="Nej","",EXP(-9.9896)*POWER(H109,0.8381))</f>
        <v/>
      </c>
      <c r="AF109" s="7" t="str">
        <f>IF('Anvendte oplysninger'!I109="Nej","",EXP(-12.5826)*POWER(H109,1.148))</f>
        <v/>
      </c>
      <c r="AG109" s="7" t="str">
        <f>IF('Anvendte oplysninger'!I109="Nej","",EXP(-11.3408)*POWER(H109,0.7373))</f>
        <v/>
      </c>
      <c r="AH109" s="7" t="str">
        <f>IF('Anvendte oplysninger'!I109="Nej","",EXP(-10.8985)*POWER(H109,0.841))</f>
        <v/>
      </c>
      <c r="AI109" s="7" t="str">
        <f>IF('Anvendte oplysninger'!I109="Nej","",EXP(-12.4273)*POWER(H109,1.0197))</f>
        <v/>
      </c>
      <c r="AJ109" s="9" t="str">
        <f>IF('Anvendte oplysninger'!I109="Nej","",SUM(AD109:AE109)*740934+AG109*29492829+AH109*4654307+AI109*608667)</f>
        <v/>
      </c>
    </row>
    <row r="110" spans="1:36" x14ac:dyDescent="0.3">
      <c r="A110" s="4" t="str">
        <f>IF(Inddata!A116="","",Inddata!A116)</f>
        <v/>
      </c>
      <c r="B110" s="4" t="str">
        <f>IF(Inddata!B116="","",Inddata!B116)</f>
        <v/>
      </c>
      <c r="C110" s="4" t="str">
        <f>IF(Inddata!C116="","",Inddata!C116)</f>
        <v/>
      </c>
      <c r="D110" s="4" t="str">
        <f>IF(Inddata!D116="","",Inddata!D116)</f>
        <v/>
      </c>
      <c r="E110" s="4" t="str">
        <f>IF(Inddata!E116="","",Inddata!E116)</f>
        <v/>
      </c>
      <c r="F110" s="4" t="str">
        <f>IF(Inddata!F116="","",Inddata!F116)</f>
        <v/>
      </c>
      <c r="G110" s="20" t="str">
        <f>IF(Inddata!G116=0,"",Inddata!G116)</f>
        <v/>
      </c>
      <c r="H110" s="9" t="str">
        <f>IF(Inddata!H116="","",Inddata!H116)</f>
        <v/>
      </c>
      <c r="I110" s="6" t="str">
        <f>IF('Anvendte oplysninger'!I110="Nej","",IF('Anvendte oplysninger'!L110&lt;10,1.1-'Anvendte oplysninger'!L110*0.01,IF('Anvendte oplysninger'!L110&lt;120,POWER(1.003,'Anvendte oplysninger'!L110)/POWER(1.003,10),1.4)))</f>
        <v/>
      </c>
      <c r="J110" s="6" t="str">
        <f>IF('Anvendte oplysninger'!I110="Nej","",IF('Anvendte oplysninger'!M110&gt;9,1.41,IF('Anvendte oplysninger'!M110&lt;2,0.96+'Anvendte oplysninger'!M110*0.02,POWER(1.05,'Anvendte oplysninger'!M110)/POWER(1.05,2))))</f>
        <v/>
      </c>
      <c r="K110" s="6" t="str">
        <f>IF('Anvendte oplysninger'!I110="Nej","",IF('Anvendte oplysninger'!M110&gt;9,1.15,IF('Anvendte oplysninger'!M110&lt;2,0.98+'Anvendte oplysninger'!M110*0.01,POWER(1.02,'Anvendte oplysninger'!M110)/POWER(1.02,2))))</f>
        <v/>
      </c>
      <c r="L110" s="6" t="str">
        <f>IF('Anvendte oplysninger'!I110="Nej","",IF('Anvendte oplysninger'!N110="Delvis",0.9,IF('Anvendte oplysninger'!N110="Ja",0.75,1)))</f>
        <v/>
      </c>
      <c r="M110" s="6" t="str">
        <f>IF('Anvendte oplysninger'!I110="Nej","",IF('Anvendte oplysninger'!N110="Delvis",0.97,IF('Anvendte oplysninger'!N110="Ja",0.95,1)))</f>
        <v/>
      </c>
      <c r="N110" s="6" t="str">
        <f>IF('Anvendte oplysninger'!I110="Nej","",IF('Anvendte oplysninger'!O110&gt;4.25,1.06,IF('Anvendte oplysninger'!O110&lt;3.75,1.84-'Anvendte oplysninger'!O110*0.24,0.04+'Anvendte oplysninger'!O110*0.24)))</f>
        <v/>
      </c>
      <c r="O110" s="6" t="str">
        <f>IF('Anvendte oplysninger'!I110="Nej","",IF('Anvendte oplysninger'!P110&gt;1.99,0.81,IF('Anvendte oplysninger'!P110&lt;0.2,1.12,1.05-'Anvendte oplysninger'!P110*0.1)))</f>
        <v/>
      </c>
      <c r="P110" s="6" t="str">
        <f>IF('Anvendte oplysninger'!I110="Nej","",IF('Anvendte oplysninger'!Q110&gt;3,0.96,IF('Anvendte oplysninger'!Q110&lt;2,1.12-0.06*'Anvendte oplysninger'!Q110,1.08-0.04*'Anvendte oplysninger'!Q110)))</f>
        <v/>
      </c>
      <c r="Q110" s="6" t="str">
        <f>IF('Anvendte oplysninger'!I110="Nej","",IF('Anvendte oplysninger'!R110="Ja",0.91,1))</f>
        <v/>
      </c>
      <c r="R110" s="6" t="str">
        <f>IF('Anvendte oplysninger'!I110="Nej","",IF('Anvendte oplysninger'!R110="Ja",0.96,1))</f>
        <v/>
      </c>
      <c r="S110" s="6" t="str">
        <f>IF('Anvendte oplysninger'!I110="Nej","",IF('Anvendte oplysninger'!R110="Ja",0.82,1))</f>
        <v/>
      </c>
      <c r="T110" s="6" t="str">
        <f>IF('Anvendte oplysninger'!I110="Nej","",IF('Anvendte oplysninger'!R110="Ja",0.9,1))</f>
        <v/>
      </c>
      <c r="U110" s="6" t="str">
        <f>IF('Anvendte oplysninger'!I110="Nej","",IF('Anvendte oplysninger'!R110="Ja",0.93,1))</f>
        <v/>
      </c>
      <c r="V110" s="6" t="str">
        <f>IF('Anvendte oplysninger'!I110="Nej","",IF('Anvendte oplysninger'!S110="Ja",0.85,1))</f>
        <v/>
      </c>
      <c r="W110" s="6" t="str">
        <f>IF('Anvendte oplysninger'!I110="Nej","",IF('Anvendte oplysninger'!T110&gt;5,1.4,1+0.08*'Anvendte oplysninger'!T110))</f>
        <v/>
      </c>
      <c r="X110" s="6" t="str">
        <f>IF('Anvendte oplysninger'!I110="Nej","",IF('Anvendte oplysninger'!U110=80,1,POWER((80-0.0058*('Anvendte oplysninger'!U110-80)^2+0.2781*('Anvendte oplysninger'!U110-80)-0.2343)/80,1.6)))</f>
        <v/>
      </c>
      <c r="Y110" s="6" t="str">
        <f>IF('Anvendte oplysninger'!I110="Nej","",IF('Anvendte oplysninger'!U110=80,1,POWER((80-0.0058*('Anvendte oplysninger'!U110-80)^2+0.2781*('Anvendte oplysninger'!U110-80)-0.2343)/80,1.5)))</f>
        <v/>
      </c>
      <c r="Z110" s="6" t="str">
        <f>IF('Anvendte oplysninger'!I110="Nej","",IF('Anvendte oplysninger'!U110=80,1,POWER((80-0.0058*('Anvendte oplysninger'!U110-80)^2+0.2781*('Anvendte oplysninger'!U110-80)-0.2343)/80,4.6)))</f>
        <v/>
      </c>
      <c r="AA110" s="6" t="str">
        <f>IF('Anvendte oplysninger'!I110="Nej","",IF('Anvendte oplysninger'!U110=80,1,POWER((80-0.0058*('Anvendte oplysninger'!U110-80)^2+0.2781*('Anvendte oplysninger'!U110-80)-0.2343)/80,3.5)))</f>
        <v/>
      </c>
      <c r="AB110" s="6" t="str">
        <f>IF('Anvendte oplysninger'!I110="Nej","",IF('Anvendte oplysninger'!U110=80,1,POWER((80-0.0058*('Anvendte oplysninger'!U110-80)^2+0.2781*('Anvendte oplysninger'!U110-80)-0.2343)/80,1.4)))</f>
        <v/>
      </c>
      <c r="AC110" s="6"/>
      <c r="AD110" s="7" t="str">
        <f>IF('Anvendte oplysninger'!I110="Nej","",EXP(-10.0958)*POWER(H110,0.8138))</f>
        <v/>
      </c>
      <c r="AE110" s="7" t="str">
        <f>IF('Anvendte oplysninger'!I110="Nej","",EXP(-9.9896)*POWER(H110,0.8381))</f>
        <v/>
      </c>
      <c r="AF110" s="7" t="str">
        <f>IF('Anvendte oplysninger'!I110="Nej","",EXP(-12.5826)*POWER(H110,1.148))</f>
        <v/>
      </c>
      <c r="AG110" s="7" t="str">
        <f>IF('Anvendte oplysninger'!I110="Nej","",EXP(-11.3408)*POWER(H110,0.7373))</f>
        <v/>
      </c>
      <c r="AH110" s="7" t="str">
        <f>IF('Anvendte oplysninger'!I110="Nej","",EXP(-10.8985)*POWER(H110,0.841))</f>
        <v/>
      </c>
      <c r="AI110" s="7" t="str">
        <f>IF('Anvendte oplysninger'!I110="Nej","",EXP(-12.4273)*POWER(H110,1.0197))</f>
        <v/>
      </c>
      <c r="AJ110" s="9" t="str">
        <f>IF('Anvendte oplysninger'!I110="Nej","",SUM(AD110:AE110)*740934+AG110*29492829+AH110*4654307+AI110*608667)</f>
        <v/>
      </c>
    </row>
    <row r="111" spans="1:36" x14ac:dyDescent="0.3">
      <c r="A111" s="4" t="str">
        <f>IF(Inddata!A117="","",Inddata!A117)</f>
        <v/>
      </c>
      <c r="B111" s="4" t="str">
        <f>IF(Inddata!B117="","",Inddata!B117)</f>
        <v/>
      </c>
      <c r="C111" s="4" t="str">
        <f>IF(Inddata!C117="","",Inddata!C117)</f>
        <v/>
      </c>
      <c r="D111" s="4" t="str">
        <f>IF(Inddata!D117="","",Inddata!D117)</f>
        <v/>
      </c>
      <c r="E111" s="4" t="str">
        <f>IF(Inddata!E117="","",Inddata!E117)</f>
        <v/>
      </c>
      <c r="F111" s="4" t="str">
        <f>IF(Inddata!F117="","",Inddata!F117)</f>
        <v/>
      </c>
      <c r="G111" s="20" t="str">
        <f>IF(Inddata!G117=0,"",Inddata!G117)</f>
        <v/>
      </c>
      <c r="H111" s="9" t="str">
        <f>IF(Inddata!H117="","",Inddata!H117)</f>
        <v/>
      </c>
      <c r="I111" s="6" t="str">
        <f>IF('Anvendte oplysninger'!I111="Nej","",IF('Anvendte oplysninger'!L111&lt;10,1.1-'Anvendte oplysninger'!L111*0.01,IF('Anvendte oplysninger'!L111&lt;120,POWER(1.003,'Anvendte oplysninger'!L111)/POWER(1.003,10),1.4)))</f>
        <v/>
      </c>
      <c r="J111" s="6" t="str">
        <f>IF('Anvendte oplysninger'!I111="Nej","",IF('Anvendte oplysninger'!M111&gt;9,1.41,IF('Anvendte oplysninger'!M111&lt;2,0.96+'Anvendte oplysninger'!M111*0.02,POWER(1.05,'Anvendte oplysninger'!M111)/POWER(1.05,2))))</f>
        <v/>
      </c>
      <c r="K111" s="6" t="str">
        <f>IF('Anvendte oplysninger'!I111="Nej","",IF('Anvendte oplysninger'!M111&gt;9,1.15,IF('Anvendte oplysninger'!M111&lt;2,0.98+'Anvendte oplysninger'!M111*0.01,POWER(1.02,'Anvendte oplysninger'!M111)/POWER(1.02,2))))</f>
        <v/>
      </c>
      <c r="L111" s="6" t="str">
        <f>IF('Anvendte oplysninger'!I111="Nej","",IF('Anvendte oplysninger'!N111="Delvis",0.9,IF('Anvendte oplysninger'!N111="Ja",0.75,1)))</f>
        <v/>
      </c>
      <c r="M111" s="6" t="str">
        <f>IF('Anvendte oplysninger'!I111="Nej","",IF('Anvendte oplysninger'!N111="Delvis",0.97,IF('Anvendte oplysninger'!N111="Ja",0.95,1)))</f>
        <v/>
      </c>
      <c r="N111" s="6" t="str">
        <f>IF('Anvendte oplysninger'!I111="Nej","",IF('Anvendte oplysninger'!O111&gt;4.25,1.06,IF('Anvendte oplysninger'!O111&lt;3.75,1.84-'Anvendte oplysninger'!O111*0.24,0.04+'Anvendte oplysninger'!O111*0.24)))</f>
        <v/>
      </c>
      <c r="O111" s="6" t="str">
        <f>IF('Anvendte oplysninger'!I111="Nej","",IF('Anvendte oplysninger'!P111&gt;1.99,0.81,IF('Anvendte oplysninger'!P111&lt;0.2,1.12,1.05-'Anvendte oplysninger'!P111*0.1)))</f>
        <v/>
      </c>
      <c r="P111" s="6" t="str">
        <f>IF('Anvendte oplysninger'!I111="Nej","",IF('Anvendte oplysninger'!Q111&gt;3,0.96,IF('Anvendte oplysninger'!Q111&lt;2,1.12-0.06*'Anvendte oplysninger'!Q111,1.08-0.04*'Anvendte oplysninger'!Q111)))</f>
        <v/>
      </c>
      <c r="Q111" s="6" t="str">
        <f>IF('Anvendte oplysninger'!I111="Nej","",IF('Anvendte oplysninger'!R111="Ja",0.91,1))</f>
        <v/>
      </c>
      <c r="R111" s="6" t="str">
        <f>IF('Anvendte oplysninger'!I111="Nej","",IF('Anvendte oplysninger'!R111="Ja",0.96,1))</f>
        <v/>
      </c>
      <c r="S111" s="6" t="str">
        <f>IF('Anvendte oplysninger'!I111="Nej","",IF('Anvendte oplysninger'!R111="Ja",0.82,1))</f>
        <v/>
      </c>
      <c r="T111" s="6" t="str">
        <f>IF('Anvendte oplysninger'!I111="Nej","",IF('Anvendte oplysninger'!R111="Ja",0.9,1))</f>
        <v/>
      </c>
      <c r="U111" s="6" t="str">
        <f>IF('Anvendte oplysninger'!I111="Nej","",IF('Anvendte oplysninger'!R111="Ja",0.93,1))</f>
        <v/>
      </c>
      <c r="V111" s="6" t="str">
        <f>IF('Anvendte oplysninger'!I111="Nej","",IF('Anvendte oplysninger'!S111="Ja",0.85,1))</f>
        <v/>
      </c>
      <c r="W111" s="6" t="str">
        <f>IF('Anvendte oplysninger'!I111="Nej","",IF('Anvendte oplysninger'!T111&gt;5,1.4,1+0.08*'Anvendte oplysninger'!T111))</f>
        <v/>
      </c>
      <c r="X111" s="6" t="str">
        <f>IF('Anvendte oplysninger'!I111="Nej","",IF('Anvendte oplysninger'!U111=80,1,POWER((80-0.0058*('Anvendte oplysninger'!U111-80)^2+0.2781*('Anvendte oplysninger'!U111-80)-0.2343)/80,1.6)))</f>
        <v/>
      </c>
      <c r="Y111" s="6" t="str">
        <f>IF('Anvendte oplysninger'!I111="Nej","",IF('Anvendte oplysninger'!U111=80,1,POWER((80-0.0058*('Anvendte oplysninger'!U111-80)^2+0.2781*('Anvendte oplysninger'!U111-80)-0.2343)/80,1.5)))</f>
        <v/>
      </c>
      <c r="Z111" s="6" t="str">
        <f>IF('Anvendte oplysninger'!I111="Nej","",IF('Anvendte oplysninger'!U111=80,1,POWER((80-0.0058*('Anvendte oplysninger'!U111-80)^2+0.2781*('Anvendte oplysninger'!U111-80)-0.2343)/80,4.6)))</f>
        <v/>
      </c>
      <c r="AA111" s="6" t="str">
        <f>IF('Anvendte oplysninger'!I111="Nej","",IF('Anvendte oplysninger'!U111=80,1,POWER((80-0.0058*('Anvendte oplysninger'!U111-80)^2+0.2781*('Anvendte oplysninger'!U111-80)-0.2343)/80,3.5)))</f>
        <v/>
      </c>
      <c r="AB111" s="6" t="str">
        <f>IF('Anvendte oplysninger'!I111="Nej","",IF('Anvendte oplysninger'!U111=80,1,POWER((80-0.0058*('Anvendte oplysninger'!U111-80)^2+0.2781*('Anvendte oplysninger'!U111-80)-0.2343)/80,1.4)))</f>
        <v/>
      </c>
      <c r="AC111" s="6"/>
      <c r="AD111" s="7" t="str">
        <f>IF('Anvendte oplysninger'!I111="Nej","",EXP(-10.0958)*POWER(H111,0.8138))</f>
        <v/>
      </c>
      <c r="AE111" s="7" t="str">
        <f>IF('Anvendte oplysninger'!I111="Nej","",EXP(-9.9896)*POWER(H111,0.8381))</f>
        <v/>
      </c>
      <c r="AF111" s="7" t="str">
        <f>IF('Anvendte oplysninger'!I111="Nej","",EXP(-12.5826)*POWER(H111,1.148))</f>
        <v/>
      </c>
      <c r="AG111" s="7" t="str">
        <f>IF('Anvendte oplysninger'!I111="Nej","",EXP(-11.3408)*POWER(H111,0.7373))</f>
        <v/>
      </c>
      <c r="AH111" s="7" t="str">
        <f>IF('Anvendte oplysninger'!I111="Nej","",EXP(-10.8985)*POWER(H111,0.841))</f>
        <v/>
      </c>
      <c r="AI111" s="7" t="str">
        <f>IF('Anvendte oplysninger'!I111="Nej","",EXP(-12.4273)*POWER(H111,1.0197))</f>
        <v/>
      </c>
      <c r="AJ111" s="9" t="str">
        <f>IF('Anvendte oplysninger'!I111="Nej","",SUM(AD111:AE111)*740934+AG111*29492829+AH111*4654307+AI111*608667)</f>
        <v/>
      </c>
    </row>
    <row r="112" spans="1:36" x14ac:dyDescent="0.3">
      <c r="A112" s="4" t="str">
        <f>IF(Inddata!A118="","",Inddata!A118)</f>
        <v/>
      </c>
      <c r="B112" s="4" t="str">
        <f>IF(Inddata!B118="","",Inddata!B118)</f>
        <v/>
      </c>
      <c r="C112" s="4" t="str">
        <f>IF(Inddata!C118="","",Inddata!C118)</f>
        <v/>
      </c>
      <c r="D112" s="4" t="str">
        <f>IF(Inddata!D118="","",Inddata!D118)</f>
        <v/>
      </c>
      <c r="E112" s="4" t="str">
        <f>IF(Inddata!E118="","",Inddata!E118)</f>
        <v/>
      </c>
      <c r="F112" s="4" t="str">
        <f>IF(Inddata!F118="","",Inddata!F118)</f>
        <v/>
      </c>
      <c r="G112" s="20" t="str">
        <f>IF(Inddata!G118=0,"",Inddata!G118)</f>
        <v/>
      </c>
      <c r="H112" s="9" t="str">
        <f>IF(Inddata!H118="","",Inddata!H118)</f>
        <v/>
      </c>
      <c r="I112" s="6" t="str">
        <f>IF('Anvendte oplysninger'!I112="Nej","",IF('Anvendte oplysninger'!L112&lt;10,1.1-'Anvendte oplysninger'!L112*0.01,IF('Anvendte oplysninger'!L112&lt;120,POWER(1.003,'Anvendte oplysninger'!L112)/POWER(1.003,10),1.4)))</f>
        <v/>
      </c>
      <c r="J112" s="6" t="str">
        <f>IF('Anvendte oplysninger'!I112="Nej","",IF('Anvendte oplysninger'!M112&gt;9,1.41,IF('Anvendte oplysninger'!M112&lt;2,0.96+'Anvendte oplysninger'!M112*0.02,POWER(1.05,'Anvendte oplysninger'!M112)/POWER(1.05,2))))</f>
        <v/>
      </c>
      <c r="K112" s="6" t="str">
        <f>IF('Anvendte oplysninger'!I112="Nej","",IF('Anvendte oplysninger'!M112&gt;9,1.15,IF('Anvendte oplysninger'!M112&lt;2,0.98+'Anvendte oplysninger'!M112*0.01,POWER(1.02,'Anvendte oplysninger'!M112)/POWER(1.02,2))))</f>
        <v/>
      </c>
      <c r="L112" s="6" t="str">
        <f>IF('Anvendte oplysninger'!I112="Nej","",IF('Anvendte oplysninger'!N112="Delvis",0.9,IF('Anvendte oplysninger'!N112="Ja",0.75,1)))</f>
        <v/>
      </c>
      <c r="M112" s="6" t="str">
        <f>IF('Anvendte oplysninger'!I112="Nej","",IF('Anvendte oplysninger'!N112="Delvis",0.97,IF('Anvendte oplysninger'!N112="Ja",0.95,1)))</f>
        <v/>
      </c>
      <c r="N112" s="6" t="str">
        <f>IF('Anvendte oplysninger'!I112="Nej","",IF('Anvendte oplysninger'!O112&gt;4.25,1.06,IF('Anvendte oplysninger'!O112&lt;3.75,1.84-'Anvendte oplysninger'!O112*0.24,0.04+'Anvendte oplysninger'!O112*0.24)))</f>
        <v/>
      </c>
      <c r="O112" s="6" t="str">
        <f>IF('Anvendte oplysninger'!I112="Nej","",IF('Anvendte oplysninger'!P112&gt;1.99,0.81,IF('Anvendte oplysninger'!P112&lt;0.2,1.12,1.05-'Anvendte oplysninger'!P112*0.1)))</f>
        <v/>
      </c>
      <c r="P112" s="6" t="str">
        <f>IF('Anvendte oplysninger'!I112="Nej","",IF('Anvendte oplysninger'!Q112&gt;3,0.96,IF('Anvendte oplysninger'!Q112&lt;2,1.12-0.06*'Anvendte oplysninger'!Q112,1.08-0.04*'Anvendte oplysninger'!Q112)))</f>
        <v/>
      </c>
      <c r="Q112" s="6" t="str">
        <f>IF('Anvendte oplysninger'!I112="Nej","",IF('Anvendte oplysninger'!R112="Ja",0.91,1))</f>
        <v/>
      </c>
      <c r="R112" s="6" t="str">
        <f>IF('Anvendte oplysninger'!I112="Nej","",IF('Anvendte oplysninger'!R112="Ja",0.96,1))</f>
        <v/>
      </c>
      <c r="S112" s="6" t="str">
        <f>IF('Anvendte oplysninger'!I112="Nej","",IF('Anvendte oplysninger'!R112="Ja",0.82,1))</f>
        <v/>
      </c>
      <c r="T112" s="6" t="str">
        <f>IF('Anvendte oplysninger'!I112="Nej","",IF('Anvendte oplysninger'!R112="Ja",0.9,1))</f>
        <v/>
      </c>
      <c r="U112" s="6" t="str">
        <f>IF('Anvendte oplysninger'!I112="Nej","",IF('Anvendte oplysninger'!R112="Ja",0.93,1))</f>
        <v/>
      </c>
      <c r="V112" s="6" t="str">
        <f>IF('Anvendte oplysninger'!I112="Nej","",IF('Anvendte oplysninger'!S112="Ja",0.85,1))</f>
        <v/>
      </c>
      <c r="W112" s="6" t="str">
        <f>IF('Anvendte oplysninger'!I112="Nej","",IF('Anvendte oplysninger'!T112&gt;5,1.4,1+0.08*'Anvendte oplysninger'!T112))</f>
        <v/>
      </c>
      <c r="X112" s="6" t="str">
        <f>IF('Anvendte oplysninger'!I112="Nej","",IF('Anvendte oplysninger'!U112=80,1,POWER((80-0.0058*('Anvendte oplysninger'!U112-80)^2+0.2781*('Anvendte oplysninger'!U112-80)-0.2343)/80,1.6)))</f>
        <v/>
      </c>
      <c r="Y112" s="6" t="str">
        <f>IF('Anvendte oplysninger'!I112="Nej","",IF('Anvendte oplysninger'!U112=80,1,POWER((80-0.0058*('Anvendte oplysninger'!U112-80)^2+0.2781*('Anvendte oplysninger'!U112-80)-0.2343)/80,1.5)))</f>
        <v/>
      </c>
      <c r="Z112" s="6" t="str">
        <f>IF('Anvendte oplysninger'!I112="Nej","",IF('Anvendte oplysninger'!U112=80,1,POWER((80-0.0058*('Anvendte oplysninger'!U112-80)^2+0.2781*('Anvendte oplysninger'!U112-80)-0.2343)/80,4.6)))</f>
        <v/>
      </c>
      <c r="AA112" s="6" t="str">
        <f>IF('Anvendte oplysninger'!I112="Nej","",IF('Anvendte oplysninger'!U112=80,1,POWER((80-0.0058*('Anvendte oplysninger'!U112-80)^2+0.2781*('Anvendte oplysninger'!U112-80)-0.2343)/80,3.5)))</f>
        <v/>
      </c>
      <c r="AB112" s="6" t="str">
        <f>IF('Anvendte oplysninger'!I112="Nej","",IF('Anvendte oplysninger'!U112=80,1,POWER((80-0.0058*('Anvendte oplysninger'!U112-80)^2+0.2781*('Anvendte oplysninger'!U112-80)-0.2343)/80,1.4)))</f>
        <v/>
      </c>
      <c r="AC112" s="6"/>
      <c r="AD112" s="7" t="str">
        <f>IF('Anvendte oplysninger'!I112="Nej","",EXP(-10.0958)*POWER(H112,0.8138))</f>
        <v/>
      </c>
      <c r="AE112" s="7" t="str">
        <f>IF('Anvendte oplysninger'!I112="Nej","",EXP(-9.9896)*POWER(H112,0.8381))</f>
        <v/>
      </c>
      <c r="AF112" s="7" t="str">
        <f>IF('Anvendte oplysninger'!I112="Nej","",EXP(-12.5826)*POWER(H112,1.148))</f>
        <v/>
      </c>
      <c r="AG112" s="7" t="str">
        <f>IF('Anvendte oplysninger'!I112="Nej","",EXP(-11.3408)*POWER(H112,0.7373))</f>
        <v/>
      </c>
      <c r="AH112" s="7" t="str">
        <f>IF('Anvendte oplysninger'!I112="Nej","",EXP(-10.8985)*POWER(H112,0.841))</f>
        <v/>
      </c>
      <c r="AI112" s="7" t="str">
        <f>IF('Anvendte oplysninger'!I112="Nej","",EXP(-12.4273)*POWER(H112,1.0197))</f>
        <v/>
      </c>
      <c r="AJ112" s="9" t="str">
        <f>IF('Anvendte oplysninger'!I112="Nej","",SUM(AD112:AE112)*740934+AG112*29492829+AH112*4654307+AI112*608667)</f>
        <v/>
      </c>
    </row>
    <row r="113" spans="1:36" x14ac:dyDescent="0.3">
      <c r="A113" s="4" t="str">
        <f>IF(Inddata!A119="","",Inddata!A119)</f>
        <v/>
      </c>
      <c r="B113" s="4" t="str">
        <f>IF(Inddata!B119="","",Inddata!B119)</f>
        <v/>
      </c>
      <c r="C113" s="4" t="str">
        <f>IF(Inddata!C119="","",Inddata!C119)</f>
        <v/>
      </c>
      <c r="D113" s="4" t="str">
        <f>IF(Inddata!D119="","",Inddata!D119)</f>
        <v/>
      </c>
      <c r="E113" s="4" t="str">
        <f>IF(Inddata!E119="","",Inddata!E119)</f>
        <v/>
      </c>
      <c r="F113" s="4" t="str">
        <f>IF(Inddata!F119="","",Inddata!F119)</f>
        <v/>
      </c>
      <c r="G113" s="20" t="str">
        <f>IF(Inddata!G119=0,"",Inddata!G119)</f>
        <v/>
      </c>
      <c r="H113" s="9" t="str">
        <f>IF(Inddata!H119="","",Inddata!H119)</f>
        <v/>
      </c>
      <c r="I113" s="6" t="str">
        <f>IF('Anvendte oplysninger'!I113="Nej","",IF('Anvendte oplysninger'!L113&lt;10,1.1-'Anvendte oplysninger'!L113*0.01,IF('Anvendte oplysninger'!L113&lt;120,POWER(1.003,'Anvendte oplysninger'!L113)/POWER(1.003,10),1.4)))</f>
        <v/>
      </c>
      <c r="J113" s="6" t="str">
        <f>IF('Anvendte oplysninger'!I113="Nej","",IF('Anvendte oplysninger'!M113&gt;9,1.41,IF('Anvendte oplysninger'!M113&lt;2,0.96+'Anvendte oplysninger'!M113*0.02,POWER(1.05,'Anvendte oplysninger'!M113)/POWER(1.05,2))))</f>
        <v/>
      </c>
      <c r="K113" s="6" t="str">
        <f>IF('Anvendte oplysninger'!I113="Nej","",IF('Anvendte oplysninger'!M113&gt;9,1.15,IF('Anvendte oplysninger'!M113&lt;2,0.98+'Anvendte oplysninger'!M113*0.01,POWER(1.02,'Anvendte oplysninger'!M113)/POWER(1.02,2))))</f>
        <v/>
      </c>
      <c r="L113" s="6" t="str">
        <f>IF('Anvendte oplysninger'!I113="Nej","",IF('Anvendte oplysninger'!N113="Delvis",0.9,IF('Anvendte oplysninger'!N113="Ja",0.75,1)))</f>
        <v/>
      </c>
      <c r="M113" s="6" t="str">
        <f>IF('Anvendte oplysninger'!I113="Nej","",IF('Anvendte oplysninger'!N113="Delvis",0.97,IF('Anvendte oplysninger'!N113="Ja",0.95,1)))</f>
        <v/>
      </c>
      <c r="N113" s="6" t="str">
        <f>IF('Anvendte oplysninger'!I113="Nej","",IF('Anvendte oplysninger'!O113&gt;4.25,1.06,IF('Anvendte oplysninger'!O113&lt;3.75,1.84-'Anvendte oplysninger'!O113*0.24,0.04+'Anvendte oplysninger'!O113*0.24)))</f>
        <v/>
      </c>
      <c r="O113" s="6" t="str">
        <f>IF('Anvendte oplysninger'!I113="Nej","",IF('Anvendte oplysninger'!P113&gt;1.99,0.81,IF('Anvendte oplysninger'!P113&lt;0.2,1.12,1.05-'Anvendte oplysninger'!P113*0.1)))</f>
        <v/>
      </c>
      <c r="P113" s="6" t="str">
        <f>IF('Anvendte oplysninger'!I113="Nej","",IF('Anvendte oplysninger'!Q113&gt;3,0.96,IF('Anvendte oplysninger'!Q113&lt;2,1.12-0.06*'Anvendte oplysninger'!Q113,1.08-0.04*'Anvendte oplysninger'!Q113)))</f>
        <v/>
      </c>
      <c r="Q113" s="6" t="str">
        <f>IF('Anvendte oplysninger'!I113="Nej","",IF('Anvendte oplysninger'!R113="Ja",0.91,1))</f>
        <v/>
      </c>
      <c r="R113" s="6" t="str">
        <f>IF('Anvendte oplysninger'!I113="Nej","",IF('Anvendte oplysninger'!R113="Ja",0.96,1))</f>
        <v/>
      </c>
      <c r="S113" s="6" t="str">
        <f>IF('Anvendte oplysninger'!I113="Nej","",IF('Anvendte oplysninger'!R113="Ja",0.82,1))</f>
        <v/>
      </c>
      <c r="T113" s="6" t="str">
        <f>IF('Anvendte oplysninger'!I113="Nej","",IF('Anvendte oplysninger'!R113="Ja",0.9,1))</f>
        <v/>
      </c>
      <c r="U113" s="6" t="str">
        <f>IF('Anvendte oplysninger'!I113="Nej","",IF('Anvendte oplysninger'!R113="Ja",0.93,1))</f>
        <v/>
      </c>
      <c r="V113" s="6" t="str">
        <f>IF('Anvendte oplysninger'!I113="Nej","",IF('Anvendte oplysninger'!S113="Ja",0.85,1))</f>
        <v/>
      </c>
      <c r="W113" s="6" t="str">
        <f>IF('Anvendte oplysninger'!I113="Nej","",IF('Anvendte oplysninger'!T113&gt;5,1.4,1+0.08*'Anvendte oplysninger'!T113))</f>
        <v/>
      </c>
      <c r="X113" s="6" t="str">
        <f>IF('Anvendte oplysninger'!I113="Nej","",IF('Anvendte oplysninger'!U113=80,1,POWER((80-0.0058*('Anvendte oplysninger'!U113-80)^2+0.2781*('Anvendte oplysninger'!U113-80)-0.2343)/80,1.6)))</f>
        <v/>
      </c>
      <c r="Y113" s="6" t="str">
        <f>IF('Anvendte oplysninger'!I113="Nej","",IF('Anvendte oplysninger'!U113=80,1,POWER((80-0.0058*('Anvendte oplysninger'!U113-80)^2+0.2781*('Anvendte oplysninger'!U113-80)-0.2343)/80,1.5)))</f>
        <v/>
      </c>
      <c r="Z113" s="6" t="str">
        <f>IF('Anvendte oplysninger'!I113="Nej","",IF('Anvendte oplysninger'!U113=80,1,POWER((80-0.0058*('Anvendte oplysninger'!U113-80)^2+0.2781*('Anvendte oplysninger'!U113-80)-0.2343)/80,4.6)))</f>
        <v/>
      </c>
      <c r="AA113" s="6" t="str">
        <f>IF('Anvendte oplysninger'!I113="Nej","",IF('Anvendte oplysninger'!U113=80,1,POWER((80-0.0058*('Anvendte oplysninger'!U113-80)^2+0.2781*('Anvendte oplysninger'!U113-80)-0.2343)/80,3.5)))</f>
        <v/>
      </c>
      <c r="AB113" s="6" t="str">
        <f>IF('Anvendte oplysninger'!I113="Nej","",IF('Anvendte oplysninger'!U113=80,1,POWER((80-0.0058*('Anvendte oplysninger'!U113-80)^2+0.2781*('Anvendte oplysninger'!U113-80)-0.2343)/80,1.4)))</f>
        <v/>
      </c>
      <c r="AC113" s="6"/>
      <c r="AD113" s="7" t="str">
        <f>IF('Anvendte oplysninger'!I113="Nej","",EXP(-10.0958)*POWER(H113,0.8138))</f>
        <v/>
      </c>
      <c r="AE113" s="7" t="str">
        <f>IF('Anvendte oplysninger'!I113="Nej","",EXP(-9.9896)*POWER(H113,0.8381))</f>
        <v/>
      </c>
      <c r="AF113" s="7" t="str">
        <f>IF('Anvendte oplysninger'!I113="Nej","",EXP(-12.5826)*POWER(H113,1.148))</f>
        <v/>
      </c>
      <c r="AG113" s="7" t="str">
        <f>IF('Anvendte oplysninger'!I113="Nej","",EXP(-11.3408)*POWER(H113,0.7373))</f>
        <v/>
      </c>
      <c r="AH113" s="7" t="str">
        <f>IF('Anvendte oplysninger'!I113="Nej","",EXP(-10.8985)*POWER(H113,0.841))</f>
        <v/>
      </c>
      <c r="AI113" s="7" t="str">
        <f>IF('Anvendte oplysninger'!I113="Nej","",EXP(-12.4273)*POWER(H113,1.0197))</f>
        <v/>
      </c>
      <c r="AJ113" s="9" t="str">
        <f>IF('Anvendte oplysninger'!I113="Nej","",SUM(AD113:AE113)*740934+AG113*29492829+AH113*4654307+AI113*608667)</f>
        <v/>
      </c>
    </row>
    <row r="114" spans="1:36" x14ac:dyDescent="0.3">
      <c r="A114" s="4" t="str">
        <f>IF(Inddata!A120="","",Inddata!A120)</f>
        <v/>
      </c>
      <c r="B114" s="4" t="str">
        <f>IF(Inddata!B120="","",Inddata!B120)</f>
        <v/>
      </c>
      <c r="C114" s="4" t="str">
        <f>IF(Inddata!C120="","",Inddata!C120)</f>
        <v/>
      </c>
      <c r="D114" s="4" t="str">
        <f>IF(Inddata!D120="","",Inddata!D120)</f>
        <v/>
      </c>
      <c r="E114" s="4" t="str">
        <f>IF(Inddata!E120="","",Inddata!E120)</f>
        <v/>
      </c>
      <c r="F114" s="4" t="str">
        <f>IF(Inddata!F120="","",Inddata!F120)</f>
        <v/>
      </c>
      <c r="G114" s="20" t="str">
        <f>IF(Inddata!G120=0,"",Inddata!G120)</f>
        <v/>
      </c>
      <c r="H114" s="9" t="str">
        <f>IF(Inddata!H120="","",Inddata!H120)</f>
        <v/>
      </c>
      <c r="I114" s="6" t="str">
        <f>IF('Anvendte oplysninger'!I114="Nej","",IF('Anvendte oplysninger'!L114&lt;10,1.1-'Anvendte oplysninger'!L114*0.01,IF('Anvendte oplysninger'!L114&lt;120,POWER(1.003,'Anvendte oplysninger'!L114)/POWER(1.003,10),1.4)))</f>
        <v/>
      </c>
      <c r="J114" s="6" t="str">
        <f>IF('Anvendte oplysninger'!I114="Nej","",IF('Anvendte oplysninger'!M114&gt;9,1.41,IF('Anvendte oplysninger'!M114&lt;2,0.96+'Anvendte oplysninger'!M114*0.02,POWER(1.05,'Anvendte oplysninger'!M114)/POWER(1.05,2))))</f>
        <v/>
      </c>
      <c r="K114" s="6" t="str">
        <f>IF('Anvendte oplysninger'!I114="Nej","",IF('Anvendte oplysninger'!M114&gt;9,1.15,IF('Anvendte oplysninger'!M114&lt;2,0.98+'Anvendte oplysninger'!M114*0.01,POWER(1.02,'Anvendte oplysninger'!M114)/POWER(1.02,2))))</f>
        <v/>
      </c>
      <c r="L114" s="6" t="str">
        <f>IF('Anvendte oplysninger'!I114="Nej","",IF('Anvendte oplysninger'!N114="Delvis",0.9,IF('Anvendte oplysninger'!N114="Ja",0.75,1)))</f>
        <v/>
      </c>
      <c r="M114" s="6" t="str">
        <f>IF('Anvendte oplysninger'!I114="Nej","",IF('Anvendte oplysninger'!N114="Delvis",0.97,IF('Anvendte oplysninger'!N114="Ja",0.95,1)))</f>
        <v/>
      </c>
      <c r="N114" s="6" t="str">
        <f>IF('Anvendte oplysninger'!I114="Nej","",IF('Anvendte oplysninger'!O114&gt;4.25,1.06,IF('Anvendte oplysninger'!O114&lt;3.75,1.84-'Anvendte oplysninger'!O114*0.24,0.04+'Anvendte oplysninger'!O114*0.24)))</f>
        <v/>
      </c>
      <c r="O114" s="6" t="str">
        <f>IF('Anvendte oplysninger'!I114="Nej","",IF('Anvendte oplysninger'!P114&gt;1.99,0.81,IF('Anvendte oplysninger'!P114&lt;0.2,1.12,1.05-'Anvendte oplysninger'!P114*0.1)))</f>
        <v/>
      </c>
      <c r="P114" s="6" t="str">
        <f>IF('Anvendte oplysninger'!I114="Nej","",IF('Anvendte oplysninger'!Q114&gt;3,0.96,IF('Anvendte oplysninger'!Q114&lt;2,1.12-0.06*'Anvendte oplysninger'!Q114,1.08-0.04*'Anvendte oplysninger'!Q114)))</f>
        <v/>
      </c>
      <c r="Q114" s="6" t="str">
        <f>IF('Anvendte oplysninger'!I114="Nej","",IF('Anvendte oplysninger'!R114="Ja",0.91,1))</f>
        <v/>
      </c>
      <c r="R114" s="6" t="str">
        <f>IF('Anvendte oplysninger'!I114="Nej","",IF('Anvendte oplysninger'!R114="Ja",0.96,1))</f>
        <v/>
      </c>
      <c r="S114" s="6" t="str">
        <f>IF('Anvendte oplysninger'!I114="Nej","",IF('Anvendte oplysninger'!R114="Ja",0.82,1))</f>
        <v/>
      </c>
      <c r="T114" s="6" t="str">
        <f>IF('Anvendte oplysninger'!I114="Nej","",IF('Anvendte oplysninger'!R114="Ja",0.9,1))</f>
        <v/>
      </c>
      <c r="U114" s="6" t="str">
        <f>IF('Anvendte oplysninger'!I114="Nej","",IF('Anvendte oplysninger'!R114="Ja",0.93,1))</f>
        <v/>
      </c>
      <c r="V114" s="6" t="str">
        <f>IF('Anvendte oplysninger'!I114="Nej","",IF('Anvendte oplysninger'!S114="Ja",0.85,1))</f>
        <v/>
      </c>
      <c r="W114" s="6" t="str">
        <f>IF('Anvendte oplysninger'!I114="Nej","",IF('Anvendte oplysninger'!T114&gt;5,1.4,1+0.08*'Anvendte oplysninger'!T114))</f>
        <v/>
      </c>
      <c r="X114" s="6" t="str">
        <f>IF('Anvendte oplysninger'!I114="Nej","",IF('Anvendte oplysninger'!U114=80,1,POWER((80-0.0058*('Anvendte oplysninger'!U114-80)^2+0.2781*('Anvendte oplysninger'!U114-80)-0.2343)/80,1.6)))</f>
        <v/>
      </c>
      <c r="Y114" s="6" t="str">
        <f>IF('Anvendte oplysninger'!I114="Nej","",IF('Anvendte oplysninger'!U114=80,1,POWER((80-0.0058*('Anvendte oplysninger'!U114-80)^2+0.2781*('Anvendte oplysninger'!U114-80)-0.2343)/80,1.5)))</f>
        <v/>
      </c>
      <c r="Z114" s="6" t="str">
        <f>IF('Anvendte oplysninger'!I114="Nej","",IF('Anvendte oplysninger'!U114=80,1,POWER((80-0.0058*('Anvendte oplysninger'!U114-80)^2+0.2781*('Anvendte oplysninger'!U114-80)-0.2343)/80,4.6)))</f>
        <v/>
      </c>
      <c r="AA114" s="6" t="str">
        <f>IF('Anvendte oplysninger'!I114="Nej","",IF('Anvendte oplysninger'!U114=80,1,POWER((80-0.0058*('Anvendte oplysninger'!U114-80)^2+0.2781*('Anvendte oplysninger'!U114-80)-0.2343)/80,3.5)))</f>
        <v/>
      </c>
      <c r="AB114" s="6" t="str">
        <f>IF('Anvendte oplysninger'!I114="Nej","",IF('Anvendte oplysninger'!U114=80,1,POWER((80-0.0058*('Anvendte oplysninger'!U114-80)^2+0.2781*('Anvendte oplysninger'!U114-80)-0.2343)/80,1.4)))</f>
        <v/>
      </c>
      <c r="AC114" s="6"/>
      <c r="AD114" s="7" t="str">
        <f>IF('Anvendte oplysninger'!I114="Nej","",EXP(-10.0958)*POWER(H114,0.8138))</f>
        <v/>
      </c>
      <c r="AE114" s="7" t="str">
        <f>IF('Anvendte oplysninger'!I114="Nej","",EXP(-9.9896)*POWER(H114,0.8381))</f>
        <v/>
      </c>
      <c r="AF114" s="7" t="str">
        <f>IF('Anvendte oplysninger'!I114="Nej","",EXP(-12.5826)*POWER(H114,1.148))</f>
        <v/>
      </c>
      <c r="AG114" s="7" t="str">
        <f>IF('Anvendte oplysninger'!I114="Nej","",EXP(-11.3408)*POWER(H114,0.7373))</f>
        <v/>
      </c>
      <c r="AH114" s="7" t="str">
        <f>IF('Anvendte oplysninger'!I114="Nej","",EXP(-10.8985)*POWER(H114,0.841))</f>
        <v/>
      </c>
      <c r="AI114" s="7" t="str">
        <f>IF('Anvendte oplysninger'!I114="Nej","",EXP(-12.4273)*POWER(H114,1.0197))</f>
        <v/>
      </c>
      <c r="AJ114" s="9" t="str">
        <f>IF('Anvendte oplysninger'!I114="Nej","",SUM(AD114:AE114)*740934+AG114*29492829+AH114*4654307+AI114*608667)</f>
        <v/>
      </c>
    </row>
    <row r="115" spans="1:36" x14ac:dyDescent="0.3">
      <c r="A115" s="4" t="str">
        <f>IF(Inddata!A121="","",Inddata!A121)</f>
        <v/>
      </c>
      <c r="B115" s="4" t="str">
        <f>IF(Inddata!B121="","",Inddata!B121)</f>
        <v/>
      </c>
      <c r="C115" s="4" t="str">
        <f>IF(Inddata!C121="","",Inddata!C121)</f>
        <v/>
      </c>
      <c r="D115" s="4" t="str">
        <f>IF(Inddata!D121="","",Inddata!D121)</f>
        <v/>
      </c>
      <c r="E115" s="4" t="str">
        <f>IF(Inddata!E121="","",Inddata!E121)</f>
        <v/>
      </c>
      <c r="F115" s="4" t="str">
        <f>IF(Inddata!F121="","",Inddata!F121)</f>
        <v/>
      </c>
      <c r="G115" s="20" t="str">
        <f>IF(Inddata!G121=0,"",Inddata!G121)</f>
        <v/>
      </c>
      <c r="H115" s="9" t="str">
        <f>IF(Inddata!H121="","",Inddata!H121)</f>
        <v/>
      </c>
      <c r="I115" s="6" t="str">
        <f>IF('Anvendte oplysninger'!I115="Nej","",IF('Anvendte oplysninger'!L115&lt;10,1.1-'Anvendte oplysninger'!L115*0.01,IF('Anvendte oplysninger'!L115&lt;120,POWER(1.003,'Anvendte oplysninger'!L115)/POWER(1.003,10),1.4)))</f>
        <v/>
      </c>
      <c r="J115" s="6" t="str">
        <f>IF('Anvendte oplysninger'!I115="Nej","",IF('Anvendte oplysninger'!M115&gt;9,1.41,IF('Anvendte oplysninger'!M115&lt;2,0.96+'Anvendte oplysninger'!M115*0.02,POWER(1.05,'Anvendte oplysninger'!M115)/POWER(1.05,2))))</f>
        <v/>
      </c>
      <c r="K115" s="6" t="str">
        <f>IF('Anvendte oplysninger'!I115="Nej","",IF('Anvendte oplysninger'!M115&gt;9,1.15,IF('Anvendte oplysninger'!M115&lt;2,0.98+'Anvendte oplysninger'!M115*0.01,POWER(1.02,'Anvendte oplysninger'!M115)/POWER(1.02,2))))</f>
        <v/>
      </c>
      <c r="L115" s="6" t="str">
        <f>IF('Anvendte oplysninger'!I115="Nej","",IF('Anvendte oplysninger'!N115="Delvis",0.9,IF('Anvendte oplysninger'!N115="Ja",0.75,1)))</f>
        <v/>
      </c>
      <c r="M115" s="6" t="str">
        <f>IF('Anvendte oplysninger'!I115="Nej","",IF('Anvendte oplysninger'!N115="Delvis",0.97,IF('Anvendte oplysninger'!N115="Ja",0.95,1)))</f>
        <v/>
      </c>
      <c r="N115" s="6" t="str">
        <f>IF('Anvendte oplysninger'!I115="Nej","",IF('Anvendte oplysninger'!O115&gt;4.25,1.06,IF('Anvendte oplysninger'!O115&lt;3.75,1.84-'Anvendte oplysninger'!O115*0.24,0.04+'Anvendte oplysninger'!O115*0.24)))</f>
        <v/>
      </c>
      <c r="O115" s="6" t="str">
        <f>IF('Anvendte oplysninger'!I115="Nej","",IF('Anvendte oplysninger'!P115&gt;1.99,0.81,IF('Anvendte oplysninger'!P115&lt;0.2,1.12,1.05-'Anvendte oplysninger'!P115*0.1)))</f>
        <v/>
      </c>
      <c r="P115" s="6" t="str">
        <f>IF('Anvendte oplysninger'!I115="Nej","",IF('Anvendte oplysninger'!Q115&gt;3,0.96,IF('Anvendte oplysninger'!Q115&lt;2,1.12-0.06*'Anvendte oplysninger'!Q115,1.08-0.04*'Anvendte oplysninger'!Q115)))</f>
        <v/>
      </c>
      <c r="Q115" s="6" t="str">
        <f>IF('Anvendte oplysninger'!I115="Nej","",IF('Anvendte oplysninger'!R115="Ja",0.91,1))</f>
        <v/>
      </c>
      <c r="R115" s="6" t="str">
        <f>IF('Anvendte oplysninger'!I115="Nej","",IF('Anvendte oplysninger'!R115="Ja",0.96,1))</f>
        <v/>
      </c>
      <c r="S115" s="6" t="str">
        <f>IF('Anvendte oplysninger'!I115="Nej","",IF('Anvendte oplysninger'!R115="Ja",0.82,1))</f>
        <v/>
      </c>
      <c r="T115" s="6" t="str">
        <f>IF('Anvendte oplysninger'!I115="Nej","",IF('Anvendte oplysninger'!R115="Ja",0.9,1))</f>
        <v/>
      </c>
      <c r="U115" s="6" t="str">
        <f>IF('Anvendte oplysninger'!I115="Nej","",IF('Anvendte oplysninger'!R115="Ja",0.93,1))</f>
        <v/>
      </c>
      <c r="V115" s="6" t="str">
        <f>IF('Anvendte oplysninger'!I115="Nej","",IF('Anvendte oplysninger'!S115="Ja",0.85,1))</f>
        <v/>
      </c>
      <c r="W115" s="6" t="str">
        <f>IF('Anvendte oplysninger'!I115="Nej","",IF('Anvendte oplysninger'!T115&gt;5,1.4,1+0.08*'Anvendte oplysninger'!T115))</f>
        <v/>
      </c>
      <c r="X115" s="6" t="str">
        <f>IF('Anvendte oplysninger'!I115="Nej","",IF('Anvendte oplysninger'!U115=80,1,POWER((80-0.0058*('Anvendte oplysninger'!U115-80)^2+0.2781*('Anvendte oplysninger'!U115-80)-0.2343)/80,1.6)))</f>
        <v/>
      </c>
      <c r="Y115" s="6" t="str">
        <f>IF('Anvendte oplysninger'!I115="Nej","",IF('Anvendte oplysninger'!U115=80,1,POWER((80-0.0058*('Anvendte oplysninger'!U115-80)^2+0.2781*('Anvendte oplysninger'!U115-80)-0.2343)/80,1.5)))</f>
        <v/>
      </c>
      <c r="Z115" s="6" t="str">
        <f>IF('Anvendte oplysninger'!I115="Nej","",IF('Anvendte oplysninger'!U115=80,1,POWER((80-0.0058*('Anvendte oplysninger'!U115-80)^2+0.2781*('Anvendte oplysninger'!U115-80)-0.2343)/80,4.6)))</f>
        <v/>
      </c>
      <c r="AA115" s="6" t="str">
        <f>IF('Anvendte oplysninger'!I115="Nej","",IF('Anvendte oplysninger'!U115=80,1,POWER((80-0.0058*('Anvendte oplysninger'!U115-80)^2+0.2781*('Anvendte oplysninger'!U115-80)-0.2343)/80,3.5)))</f>
        <v/>
      </c>
      <c r="AB115" s="6" t="str">
        <f>IF('Anvendte oplysninger'!I115="Nej","",IF('Anvendte oplysninger'!U115=80,1,POWER((80-0.0058*('Anvendte oplysninger'!U115-80)^2+0.2781*('Anvendte oplysninger'!U115-80)-0.2343)/80,1.4)))</f>
        <v/>
      </c>
      <c r="AC115" s="6"/>
      <c r="AD115" s="7" t="str">
        <f>IF('Anvendte oplysninger'!I115="Nej","",EXP(-10.0958)*POWER(H115,0.8138))</f>
        <v/>
      </c>
      <c r="AE115" s="7" t="str">
        <f>IF('Anvendte oplysninger'!I115="Nej","",EXP(-9.9896)*POWER(H115,0.8381))</f>
        <v/>
      </c>
      <c r="AF115" s="7" t="str">
        <f>IF('Anvendte oplysninger'!I115="Nej","",EXP(-12.5826)*POWER(H115,1.148))</f>
        <v/>
      </c>
      <c r="AG115" s="7" t="str">
        <f>IF('Anvendte oplysninger'!I115="Nej","",EXP(-11.3408)*POWER(H115,0.7373))</f>
        <v/>
      </c>
      <c r="AH115" s="7" t="str">
        <f>IF('Anvendte oplysninger'!I115="Nej","",EXP(-10.8985)*POWER(H115,0.841))</f>
        <v/>
      </c>
      <c r="AI115" s="7" t="str">
        <f>IF('Anvendte oplysninger'!I115="Nej","",EXP(-12.4273)*POWER(H115,1.0197))</f>
        <v/>
      </c>
      <c r="AJ115" s="9" t="str">
        <f>IF('Anvendte oplysninger'!I115="Nej","",SUM(AD115:AE115)*740934+AG115*29492829+AH115*4654307+AI115*608667)</f>
        <v/>
      </c>
    </row>
    <row r="116" spans="1:36" x14ac:dyDescent="0.3">
      <c r="A116" s="4" t="str">
        <f>IF(Inddata!A122="","",Inddata!A122)</f>
        <v/>
      </c>
      <c r="B116" s="4" t="str">
        <f>IF(Inddata!B122="","",Inddata!B122)</f>
        <v/>
      </c>
      <c r="C116" s="4" t="str">
        <f>IF(Inddata!C122="","",Inddata!C122)</f>
        <v/>
      </c>
      <c r="D116" s="4" t="str">
        <f>IF(Inddata!D122="","",Inddata!D122)</f>
        <v/>
      </c>
      <c r="E116" s="4" t="str">
        <f>IF(Inddata!E122="","",Inddata!E122)</f>
        <v/>
      </c>
      <c r="F116" s="4" t="str">
        <f>IF(Inddata!F122="","",Inddata!F122)</f>
        <v/>
      </c>
      <c r="G116" s="20" t="str">
        <f>IF(Inddata!G122=0,"",Inddata!G122)</f>
        <v/>
      </c>
      <c r="H116" s="9" t="str">
        <f>IF(Inddata!H122="","",Inddata!H122)</f>
        <v/>
      </c>
      <c r="I116" s="6" t="str">
        <f>IF('Anvendte oplysninger'!I116="Nej","",IF('Anvendte oplysninger'!L116&lt;10,1.1-'Anvendte oplysninger'!L116*0.01,IF('Anvendte oplysninger'!L116&lt;120,POWER(1.003,'Anvendte oplysninger'!L116)/POWER(1.003,10),1.4)))</f>
        <v/>
      </c>
      <c r="J116" s="6" t="str">
        <f>IF('Anvendte oplysninger'!I116="Nej","",IF('Anvendte oplysninger'!M116&gt;9,1.41,IF('Anvendte oplysninger'!M116&lt;2,0.96+'Anvendte oplysninger'!M116*0.02,POWER(1.05,'Anvendte oplysninger'!M116)/POWER(1.05,2))))</f>
        <v/>
      </c>
      <c r="K116" s="6" t="str">
        <f>IF('Anvendte oplysninger'!I116="Nej","",IF('Anvendte oplysninger'!M116&gt;9,1.15,IF('Anvendte oplysninger'!M116&lt;2,0.98+'Anvendte oplysninger'!M116*0.01,POWER(1.02,'Anvendte oplysninger'!M116)/POWER(1.02,2))))</f>
        <v/>
      </c>
      <c r="L116" s="6" t="str">
        <f>IF('Anvendte oplysninger'!I116="Nej","",IF('Anvendte oplysninger'!N116="Delvis",0.9,IF('Anvendte oplysninger'!N116="Ja",0.75,1)))</f>
        <v/>
      </c>
      <c r="M116" s="6" t="str">
        <f>IF('Anvendte oplysninger'!I116="Nej","",IF('Anvendte oplysninger'!N116="Delvis",0.97,IF('Anvendte oplysninger'!N116="Ja",0.95,1)))</f>
        <v/>
      </c>
      <c r="N116" s="6" t="str">
        <f>IF('Anvendte oplysninger'!I116="Nej","",IF('Anvendte oplysninger'!O116&gt;4.25,1.06,IF('Anvendte oplysninger'!O116&lt;3.75,1.84-'Anvendte oplysninger'!O116*0.24,0.04+'Anvendte oplysninger'!O116*0.24)))</f>
        <v/>
      </c>
      <c r="O116" s="6" t="str">
        <f>IF('Anvendte oplysninger'!I116="Nej","",IF('Anvendte oplysninger'!P116&gt;1.99,0.81,IF('Anvendte oplysninger'!P116&lt;0.2,1.12,1.05-'Anvendte oplysninger'!P116*0.1)))</f>
        <v/>
      </c>
      <c r="P116" s="6" t="str">
        <f>IF('Anvendte oplysninger'!I116="Nej","",IF('Anvendte oplysninger'!Q116&gt;3,0.96,IF('Anvendte oplysninger'!Q116&lt;2,1.12-0.06*'Anvendte oplysninger'!Q116,1.08-0.04*'Anvendte oplysninger'!Q116)))</f>
        <v/>
      </c>
      <c r="Q116" s="6" t="str">
        <f>IF('Anvendte oplysninger'!I116="Nej","",IF('Anvendte oplysninger'!R116="Ja",0.91,1))</f>
        <v/>
      </c>
      <c r="R116" s="6" t="str">
        <f>IF('Anvendte oplysninger'!I116="Nej","",IF('Anvendte oplysninger'!R116="Ja",0.96,1))</f>
        <v/>
      </c>
      <c r="S116" s="6" t="str">
        <f>IF('Anvendte oplysninger'!I116="Nej","",IF('Anvendte oplysninger'!R116="Ja",0.82,1))</f>
        <v/>
      </c>
      <c r="T116" s="6" t="str">
        <f>IF('Anvendte oplysninger'!I116="Nej","",IF('Anvendte oplysninger'!R116="Ja",0.9,1))</f>
        <v/>
      </c>
      <c r="U116" s="6" t="str">
        <f>IF('Anvendte oplysninger'!I116="Nej","",IF('Anvendte oplysninger'!R116="Ja",0.93,1))</f>
        <v/>
      </c>
      <c r="V116" s="6" t="str">
        <f>IF('Anvendte oplysninger'!I116="Nej","",IF('Anvendte oplysninger'!S116="Ja",0.85,1))</f>
        <v/>
      </c>
      <c r="W116" s="6" t="str">
        <f>IF('Anvendte oplysninger'!I116="Nej","",IF('Anvendte oplysninger'!T116&gt;5,1.4,1+0.08*'Anvendte oplysninger'!T116))</f>
        <v/>
      </c>
      <c r="X116" s="6" t="str">
        <f>IF('Anvendte oplysninger'!I116="Nej","",IF('Anvendte oplysninger'!U116=80,1,POWER((80-0.0058*('Anvendte oplysninger'!U116-80)^2+0.2781*('Anvendte oplysninger'!U116-80)-0.2343)/80,1.6)))</f>
        <v/>
      </c>
      <c r="Y116" s="6" t="str">
        <f>IF('Anvendte oplysninger'!I116="Nej","",IF('Anvendte oplysninger'!U116=80,1,POWER((80-0.0058*('Anvendte oplysninger'!U116-80)^2+0.2781*('Anvendte oplysninger'!U116-80)-0.2343)/80,1.5)))</f>
        <v/>
      </c>
      <c r="Z116" s="6" t="str">
        <f>IF('Anvendte oplysninger'!I116="Nej","",IF('Anvendte oplysninger'!U116=80,1,POWER((80-0.0058*('Anvendte oplysninger'!U116-80)^2+0.2781*('Anvendte oplysninger'!U116-80)-0.2343)/80,4.6)))</f>
        <v/>
      </c>
      <c r="AA116" s="6" t="str">
        <f>IF('Anvendte oplysninger'!I116="Nej","",IF('Anvendte oplysninger'!U116=80,1,POWER((80-0.0058*('Anvendte oplysninger'!U116-80)^2+0.2781*('Anvendte oplysninger'!U116-80)-0.2343)/80,3.5)))</f>
        <v/>
      </c>
      <c r="AB116" s="6" t="str">
        <f>IF('Anvendte oplysninger'!I116="Nej","",IF('Anvendte oplysninger'!U116=80,1,POWER((80-0.0058*('Anvendte oplysninger'!U116-80)^2+0.2781*('Anvendte oplysninger'!U116-80)-0.2343)/80,1.4)))</f>
        <v/>
      </c>
      <c r="AC116" s="6"/>
      <c r="AD116" s="7" t="str">
        <f>IF('Anvendte oplysninger'!I116="Nej","",EXP(-10.0958)*POWER(H116,0.8138))</f>
        <v/>
      </c>
      <c r="AE116" s="7" t="str">
        <f>IF('Anvendte oplysninger'!I116="Nej","",EXP(-9.9896)*POWER(H116,0.8381))</f>
        <v/>
      </c>
      <c r="AF116" s="7" t="str">
        <f>IF('Anvendte oplysninger'!I116="Nej","",EXP(-12.5826)*POWER(H116,1.148))</f>
        <v/>
      </c>
      <c r="AG116" s="7" t="str">
        <f>IF('Anvendte oplysninger'!I116="Nej","",EXP(-11.3408)*POWER(H116,0.7373))</f>
        <v/>
      </c>
      <c r="AH116" s="7" t="str">
        <f>IF('Anvendte oplysninger'!I116="Nej","",EXP(-10.8985)*POWER(H116,0.841))</f>
        <v/>
      </c>
      <c r="AI116" s="7" t="str">
        <f>IF('Anvendte oplysninger'!I116="Nej","",EXP(-12.4273)*POWER(H116,1.0197))</f>
        <v/>
      </c>
      <c r="AJ116" s="9" t="str">
        <f>IF('Anvendte oplysninger'!I116="Nej","",SUM(AD116:AE116)*740934+AG116*29492829+AH116*4654307+AI116*608667)</f>
        <v/>
      </c>
    </row>
    <row r="117" spans="1:36" x14ac:dyDescent="0.3">
      <c r="A117" s="4" t="str">
        <f>IF(Inddata!A123="","",Inddata!A123)</f>
        <v/>
      </c>
      <c r="B117" s="4" t="str">
        <f>IF(Inddata!B123="","",Inddata!B123)</f>
        <v/>
      </c>
      <c r="C117" s="4" t="str">
        <f>IF(Inddata!C123="","",Inddata!C123)</f>
        <v/>
      </c>
      <c r="D117" s="4" t="str">
        <f>IF(Inddata!D123="","",Inddata!D123)</f>
        <v/>
      </c>
      <c r="E117" s="4" t="str">
        <f>IF(Inddata!E123="","",Inddata!E123)</f>
        <v/>
      </c>
      <c r="F117" s="4" t="str">
        <f>IF(Inddata!F123="","",Inddata!F123)</f>
        <v/>
      </c>
      <c r="G117" s="20" t="str">
        <f>IF(Inddata!G123=0,"",Inddata!G123)</f>
        <v/>
      </c>
      <c r="H117" s="9" t="str">
        <f>IF(Inddata!H123="","",Inddata!H123)</f>
        <v/>
      </c>
      <c r="I117" s="6" t="str">
        <f>IF('Anvendte oplysninger'!I117="Nej","",IF('Anvendte oplysninger'!L117&lt;10,1.1-'Anvendte oplysninger'!L117*0.01,IF('Anvendte oplysninger'!L117&lt;120,POWER(1.003,'Anvendte oplysninger'!L117)/POWER(1.003,10),1.4)))</f>
        <v/>
      </c>
      <c r="J117" s="6" t="str">
        <f>IF('Anvendte oplysninger'!I117="Nej","",IF('Anvendte oplysninger'!M117&gt;9,1.41,IF('Anvendte oplysninger'!M117&lt;2,0.96+'Anvendte oplysninger'!M117*0.02,POWER(1.05,'Anvendte oplysninger'!M117)/POWER(1.05,2))))</f>
        <v/>
      </c>
      <c r="K117" s="6" t="str">
        <f>IF('Anvendte oplysninger'!I117="Nej","",IF('Anvendte oplysninger'!M117&gt;9,1.15,IF('Anvendte oplysninger'!M117&lt;2,0.98+'Anvendte oplysninger'!M117*0.01,POWER(1.02,'Anvendte oplysninger'!M117)/POWER(1.02,2))))</f>
        <v/>
      </c>
      <c r="L117" s="6" t="str">
        <f>IF('Anvendte oplysninger'!I117="Nej","",IF('Anvendte oplysninger'!N117="Delvis",0.9,IF('Anvendte oplysninger'!N117="Ja",0.75,1)))</f>
        <v/>
      </c>
      <c r="M117" s="6" t="str">
        <f>IF('Anvendte oplysninger'!I117="Nej","",IF('Anvendte oplysninger'!N117="Delvis",0.97,IF('Anvendte oplysninger'!N117="Ja",0.95,1)))</f>
        <v/>
      </c>
      <c r="N117" s="6" t="str">
        <f>IF('Anvendte oplysninger'!I117="Nej","",IF('Anvendte oplysninger'!O117&gt;4.25,1.06,IF('Anvendte oplysninger'!O117&lt;3.75,1.84-'Anvendte oplysninger'!O117*0.24,0.04+'Anvendte oplysninger'!O117*0.24)))</f>
        <v/>
      </c>
      <c r="O117" s="6" t="str">
        <f>IF('Anvendte oplysninger'!I117="Nej","",IF('Anvendte oplysninger'!P117&gt;1.99,0.81,IF('Anvendte oplysninger'!P117&lt;0.2,1.12,1.05-'Anvendte oplysninger'!P117*0.1)))</f>
        <v/>
      </c>
      <c r="P117" s="6" t="str">
        <f>IF('Anvendte oplysninger'!I117="Nej","",IF('Anvendte oplysninger'!Q117&gt;3,0.96,IF('Anvendte oplysninger'!Q117&lt;2,1.12-0.06*'Anvendte oplysninger'!Q117,1.08-0.04*'Anvendte oplysninger'!Q117)))</f>
        <v/>
      </c>
      <c r="Q117" s="6" t="str">
        <f>IF('Anvendte oplysninger'!I117="Nej","",IF('Anvendte oplysninger'!R117="Ja",0.91,1))</f>
        <v/>
      </c>
      <c r="R117" s="6" t="str">
        <f>IF('Anvendte oplysninger'!I117="Nej","",IF('Anvendte oplysninger'!R117="Ja",0.96,1))</f>
        <v/>
      </c>
      <c r="S117" s="6" t="str">
        <f>IF('Anvendte oplysninger'!I117="Nej","",IF('Anvendte oplysninger'!R117="Ja",0.82,1))</f>
        <v/>
      </c>
      <c r="T117" s="6" t="str">
        <f>IF('Anvendte oplysninger'!I117="Nej","",IF('Anvendte oplysninger'!R117="Ja",0.9,1))</f>
        <v/>
      </c>
      <c r="U117" s="6" t="str">
        <f>IF('Anvendte oplysninger'!I117="Nej","",IF('Anvendte oplysninger'!R117="Ja",0.93,1))</f>
        <v/>
      </c>
      <c r="V117" s="6" t="str">
        <f>IF('Anvendte oplysninger'!I117="Nej","",IF('Anvendte oplysninger'!S117="Ja",0.85,1))</f>
        <v/>
      </c>
      <c r="W117" s="6" t="str">
        <f>IF('Anvendte oplysninger'!I117="Nej","",IF('Anvendte oplysninger'!T117&gt;5,1.4,1+0.08*'Anvendte oplysninger'!T117))</f>
        <v/>
      </c>
      <c r="X117" s="6" t="str">
        <f>IF('Anvendte oplysninger'!I117="Nej","",IF('Anvendte oplysninger'!U117=80,1,POWER((80-0.0058*('Anvendte oplysninger'!U117-80)^2+0.2781*('Anvendte oplysninger'!U117-80)-0.2343)/80,1.6)))</f>
        <v/>
      </c>
      <c r="Y117" s="6" t="str">
        <f>IF('Anvendte oplysninger'!I117="Nej","",IF('Anvendte oplysninger'!U117=80,1,POWER((80-0.0058*('Anvendte oplysninger'!U117-80)^2+0.2781*('Anvendte oplysninger'!U117-80)-0.2343)/80,1.5)))</f>
        <v/>
      </c>
      <c r="Z117" s="6" t="str">
        <f>IF('Anvendte oplysninger'!I117="Nej","",IF('Anvendte oplysninger'!U117=80,1,POWER((80-0.0058*('Anvendte oplysninger'!U117-80)^2+0.2781*('Anvendte oplysninger'!U117-80)-0.2343)/80,4.6)))</f>
        <v/>
      </c>
      <c r="AA117" s="6" t="str">
        <f>IF('Anvendte oplysninger'!I117="Nej","",IF('Anvendte oplysninger'!U117=80,1,POWER((80-0.0058*('Anvendte oplysninger'!U117-80)^2+0.2781*('Anvendte oplysninger'!U117-80)-0.2343)/80,3.5)))</f>
        <v/>
      </c>
      <c r="AB117" s="6" t="str">
        <f>IF('Anvendte oplysninger'!I117="Nej","",IF('Anvendte oplysninger'!U117=80,1,POWER((80-0.0058*('Anvendte oplysninger'!U117-80)^2+0.2781*('Anvendte oplysninger'!U117-80)-0.2343)/80,1.4)))</f>
        <v/>
      </c>
      <c r="AC117" s="6"/>
      <c r="AD117" s="7" t="str">
        <f>IF('Anvendte oplysninger'!I117="Nej","",EXP(-10.0958)*POWER(H117,0.8138))</f>
        <v/>
      </c>
      <c r="AE117" s="7" t="str">
        <f>IF('Anvendte oplysninger'!I117="Nej","",EXP(-9.9896)*POWER(H117,0.8381))</f>
        <v/>
      </c>
      <c r="AF117" s="7" t="str">
        <f>IF('Anvendte oplysninger'!I117="Nej","",EXP(-12.5826)*POWER(H117,1.148))</f>
        <v/>
      </c>
      <c r="AG117" s="7" t="str">
        <f>IF('Anvendte oplysninger'!I117="Nej","",EXP(-11.3408)*POWER(H117,0.7373))</f>
        <v/>
      </c>
      <c r="AH117" s="7" t="str">
        <f>IF('Anvendte oplysninger'!I117="Nej","",EXP(-10.8985)*POWER(H117,0.841))</f>
        <v/>
      </c>
      <c r="AI117" s="7" t="str">
        <f>IF('Anvendte oplysninger'!I117="Nej","",EXP(-12.4273)*POWER(H117,1.0197))</f>
        <v/>
      </c>
      <c r="AJ117" s="9" t="str">
        <f>IF('Anvendte oplysninger'!I117="Nej","",SUM(AD117:AE117)*740934+AG117*29492829+AH117*4654307+AI117*608667)</f>
        <v/>
      </c>
    </row>
    <row r="118" spans="1:36" x14ac:dyDescent="0.3">
      <c r="A118" s="4" t="str">
        <f>IF(Inddata!A124="","",Inddata!A124)</f>
        <v/>
      </c>
      <c r="B118" s="4" t="str">
        <f>IF(Inddata!B124="","",Inddata!B124)</f>
        <v/>
      </c>
      <c r="C118" s="4" t="str">
        <f>IF(Inddata!C124="","",Inddata!C124)</f>
        <v/>
      </c>
      <c r="D118" s="4" t="str">
        <f>IF(Inddata!D124="","",Inddata!D124)</f>
        <v/>
      </c>
      <c r="E118" s="4" t="str">
        <f>IF(Inddata!E124="","",Inddata!E124)</f>
        <v/>
      </c>
      <c r="F118" s="4" t="str">
        <f>IF(Inddata!F124="","",Inddata!F124)</f>
        <v/>
      </c>
      <c r="G118" s="20" t="str">
        <f>IF(Inddata!G124=0,"",Inddata!G124)</f>
        <v/>
      </c>
      <c r="H118" s="9" t="str">
        <f>IF(Inddata!H124="","",Inddata!H124)</f>
        <v/>
      </c>
      <c r="I118" s="6" t="str">
        <f>IF('Anvendte oplysninger'!I118="Nej","",IF('Anvendte oplysninger'!L118&lt;10,1.1-'Anvendte oplysninger'!L118*0.01,IF('Anvendte oplysninger'!L118&lt;120,POWER(1.003,'Anvendte oplysninger'!L118)/POWER(1.003,10),1.4)))</f>
        <v/>
      </c>
      <c r="J118" s="6" t="str">
        <f>IF('Anvendte oplysninger'!I118="Nej","",IF('Anvendte oplysninger'!M118&gt;9,1.41,IF('Anvendte oplysninger'!M118&lt;2,0.96+'Anvendte oplysninger'!M118*0.02,POWER(1.05,'Anvendte oplysninger'!M118)/POWER(1.05,2))))</f>
        <v/>
      </c>
      <c r="K118" s="6" t="str">
        <f>IF('Anvendte oplysninger'!I118="Nej","",IF('Anvendte oplysninger'!M118&gt;9,1.15,IF('Anvendte oplysninger'!M118&lt;2,0.98+'Anvendte oplysninger'!M118*0.01,POWER(1.02,'Anvendte oplysninger'!M118)/POWER(1.02,2))))</f>
        <v/>
      </c>
      <c r="L118" s="6" t="str">
        <f>IF('Anvendte oplysninger'!I118="Nej","",IF('Anvendte oplysninger'!N118="Delvis",0.9,IF('Anvendte oplysninger'!N118="Ja",0.75,1)))</f>
        <v/>
      </c>
      <c r="M118" s="6" t="str">
        <f>IF('Anvendte oplysninger'!I118="Nej","",IF('Anvendte oplysninger'!N118="Delvis",0.97,IF('Anvendte oplysninger'!N118="Ja",0.95,1)))</f>
        <v/>
      </c>
      <c r="N118" s="6" t="str">
        <f>IF('Anvendte oplysninger'!I118="Nej","",IF('Anvendte oplysninger'!O118&gt;4.25,1.06,IF('Anvendte oplysninger'!O118&lt;3.75,1.84-'Anvendte oplysninger'!O118*0.24,0.04+'Anvendte oplysninger'!O118*0.24)))</f>
        <v/>
      </c>
      <c r="O118" s="6" t="str">
        <f>IF('Anvendte oplysninger'!I118="Nej","",IF('Anvendte oplysninger'!P118&gt;1.99,0.81,IF('Anvendte oplysninger'!P118&lt;0.2,1.12,1.05-'Anvendte oplysninger'!P118*0.1)))</f>
        <v/>
      </c>
      <c r="P118" s="6" t="str">
        <f>IF('Anvendte oplysninger'!I118="Nej","",IF('Anvendte oplysninger'!Q118&gt;3,0.96,IF('Anvendte oplysninger'!Q118&lt;2,1.12-0.06*'Anvendte oplysninger'!Q118,1.08-0.04*'Anvendte oplysninger'!Q118)))</f>
        <v/>
      </c>
      <c r="Q118" s="6" t="str">
        <f>IF('Anvendte oplysninger'!I118="Nej","",IF('Anvendte oplysninger'!R118="Ja",0.91,1))</f>
        <v/>
      </c>
      <c r="R118" s="6" t="str">
        <f>IF('Anvendte oplysninger'!I118="Nej","",IF('Anvendte oplysninger'!R118="Ja",0.96,1))</f>
        <v/>
      </c>
      <c r="S118" s="6" t="str">
        <f>IF('Anvendte oplysninger'!I118="Nej","",IF('Anvendte oplysninger'!R118="Ja",0.82,1))</f>
        <v/>
      </c>
      <c r="T118" s="6" t="str">
        <f>IF('Anvendte oplysninger'!I118="Nej","",IF('Anvendte oplysninger'!R118="Ja",0.9,1))</f>
        <v/>
      </c>
      <c r="U118" s="6" t="str">
        <f>IF('Anvendte oplysninger'!I118="Nej","",IF('Anvendte oplysninger'!R118="Ja",0.93,1))</f>
        <v/>
      </c>
      <c r="V118" s="6" t="str">
        <f>IF('Anvendte oplysninger'!I118="Nej","",IF('Anvendte oplysninger'!S118="Ja",0.85,1))</f>
        <v/>
      </c>
      <c r="W118" s="6" t="str">
        <f>IF('Anvendte oplysninger'!I118="Nej","",IF('Anvendte oplysninger'!T118&gt;5,1.4,1+0.08*'Anvendte oplysninger'!T118))</f>
        <v/>
      </c>
      <c r="X118" s="6" t="str">
        <f>IF('Anvendte oplysninger'!I118="Nej","",IF('Anvendte oplysninger'!U118=80,1,POWER((80-0.0058*('Anvendte oplysninger'!U118-80)^2+0.2781*('Anvendte oplysninger'!U118-80)-0.2343)/80,1.6)))</f>
        <v/>
      </c>
      <c r="Y118" s="6" t="str">
        <f>IF('Anvendte oplysninger'!I118="Nej","",IF('Anvendte oplysninger'!U118=80,1,POWER((80-0.0058*('Anvendte oplysninger'!U118-80)^2+0.2781*('Anvendte oplysninger'!U118-80)-0.2343)/80,1.5)))</f>
        <v/>
      </c>
      <c r="Z118" s="6" t="str">
        <f>IF('Anvendte oplysninger'!I118="Nej","",IF('Anvendte oplysninger'!U118=80,1,POWER((80-0.0058*('Anvendte oplysninger'!U118-80)^2+0.2781*('Anvendte oplysninger'!U118-80)-0.2343)/80,4.6)))</f>
        <v/>
      </c>
      <c r="AA118" s="6" t="str">
        <f>IF('Anvendte oplysninger'!I118="Nej","",IF('Anvendte oplysninger'!U118=80,1,POWER((80-0.0058*('Anvendte oplysninger'!U118-80)^2+0.2781*('Anvendte oplysninger'!U118-80)-0.2343)/80,3.5)))</f>
        <v/>
      </c>
      <c r="AB118" s="6" t="str">
        <f>IF('Anvendte oplysninger'!I118="Nej","",IF('Anvendte oplysninger'!U118=80,1,POWER((80-0.0058*('Anvendte oplysninger'!U118-80)^2+0.2781*('Anvendte oplysninger'!U118-80)-0.2343)/80,1.4)))</f>
        <v/>
      </c>
      <c r="AC118" s="6"/>
      <c r="AD118" s="7" t="str">
        <f>IF('Anvendte oplysninger'!I118="Nej","",EXP(-10.0958)*POWER(H118,0.8138))</f>
        <v/>
      </c>
      <c r="AE118" s="7" t="str">
        <f>IF('Anvendte oplysninger'!I118="Nej","",EXP(-9.9896)*POWER(H118,0.8381))</f>
        <v/>
      </c>
      <c r="AF118" s="7" t="str">
        <f>IF('Anvendte oplysninger'!I118="Nej","",EXP(-12.5826)*POWER(H118,1.148))</f>
        <v/>
      </c>
      <c r="AG118" s="7" t="str">
        <f>IF('Anvendte oplysninger'!I118="Nej","",EXP(-11.3408)*POWER(H118,0.7373))</f>
        <v/>
      </c>
      <c r="AH118" s="7" t="str">
        <f>IF('Anvendte oplysninger'!I118="Nej","",EXP(-10.8985)*POWER(H118,0.841))</f>
        <v/>
      </c>
      <c r="AI118" s="7" t="str">
        <f>IF('Anvendte oplysninger'!I118="Nej","",EXP(-12.4273)*POWER(H118,1.0197))</f>
        <v/>
      </c>
      <c r="AJ118" s="9" t="str">
        <f>IF('Anvendte oplysninger'!I118="Nej","",SUM(AD118:AE118)*740934+AG118*29492829+AH118*4654307+AI118*608667)</f>
        <v/>
      </c>
    </row>
    <row r="119" spans="1:36" x14ac:dyDescent="0.3">
      <c r="A119" s="4" t="str">
        <f>IF(Inddata!A125="","",Inddata!A125)</f>
        <v/>
      </c>
      <c r="B119" s="4" t="str">
        <f>IF(Inddata!B125="","",Inddata!B125)</f>
        <v/>
      </c>
      <c r="C119" s="4" t="str">
        <f>IF(Inddata!C125="","",Inddata!C125)</f>
        <v/>
      </c>
      <c r="D119" s="4" t="str">
        <f>IF(Inddata!D125="","",Inddata!D125)</f>
        <v/>
      </c>
      <c r="E119" s="4" t="str">
        <f>IF(Inddata!E125="","",Inddata!E125)</f>
        <v/>
      </c>
      <c r="F119" s="4" t="str">
        <f>IF(Inddata!F125="","",Inddata!F125)</f>
        <v/>
      </c>
      <c r="G119" s="20" t="str">
        <f>IF(Inddata!G125=0,"",Inddata!G125)</f>
        <v/>
      </c>
      <c r="H119" s="9" t="str">
        <f>IF(Inddata!H125="","",Inddata!H125)</f>
        <v/>
      </c>
      <c r="I119" s="6" t="str">
        <f>IF('Anvendte oplysninger'!I119="Nej","",IF('Anvendte oplysninger'!L119&lt;10,1.1-'Anvendte oplysninger'!L119*0.01,IF('Anvendte oplysninger'!L119&lt;120,POWER(1.003,'Anvendte oplysninger'!L119)/POWER(1.003,10),1.4)))</f>
        <v/>
      </c>
      <c r="J119" s="6" t="str">
        <f>IF('Anvendte oplysninger'!I119="Nej","",IF('Anvendte oplysninger'!M119&gt;9,1.41,IF('Anvendte oplysninger'!M119&lt;2,0.96+'Anvendte oplysninger'!M119*0.02,POWER(1.05,'Anvendte oplysninger'!M119)/POWER(1.05,2))))</f>
        <v/>
      </c>
      <c r="K119" s="6" t="str">
        <f>IF('Anvendte oplysninger'!I119="Nej","",IF('Anvendte oplysninger'!M119&gt;9,1.15,IF('Anvendte oplysninger'!M119&lt;2,0.98+'Anvendte oplysninger'!M119*0.01,POWER(1.02,'Anvendte oplysninger'!M119)/POWER(1.02,2))))</f>
        <v/>
      </c>
      <c r="L119" s="6" t="str">
        <f>IF('Anvendte oplysninger'!I119="Nej","",IF('Anvendte oplysninger'!N119="Delvis",0.9,IF('Anvendte oplysninger'!N119="Ja",0.75,1)))</f>
        <v/>
      </c>
      <c r="M119" s="6" t="str">
        <f>IF('Anvendte oplysninger'!I119="Nej","",IF('Anvendte oplysninger'!N119="Delvis",0.97,IF('Anvendte oplysninger'!N119="Ja",0.95,1)))</f>
        <v/>
      </c>
      <c r="N119" s="6" t="str">
        <f>IF('Anvendte oplysninger'!I119="Nej","",IF('Anvendte oplysninger'!O119&gt;4.25,1.06,IF('Anvendte oplysninger'!O119&lt;3.75,1.84-'Anvendte oplysninger'!O119*0.24,0.04+'Anvendte oplysninger'!O119*0.24)))</f>
        <v/>
      </c>
      <c r="O119" s="6" t="str">
        <f>IF('Anvendte oplysninger'!I119="Nej","",IF('Anvendte oplysninger'!P119&gt;1.99,0.81,IF('Anvendte oplysninger'!P119&lt;0.2,1.12,1.05-'Anvendte oplysninger'!P119*0.1)))</f>
        <v/>
      </c>
      <c r="P119" s="6" t="str">
        <f>IF('Anvendte oplysninger'!I119="Nej","",IF('Anvendte oplysninger'!Q119&gt;3,0.96,IF('Anvendte oplysninger'!Q119&lt;2,1.12-0.06*'Anvendte oplysninger'!Q119,1.08-0.04*'Anvendte oplysninger'!Q119)))</f>
        <v/>
      </c>
      <c r="Q119" s="6" t="str">
        <f>IF('Anvendte oplysninger'!I119="Nej","",IF('Anvendte oplysninger'!R119="Ja",0.91,1))</f>
        <v/>
      </c>
      <c r="R119" s="6" t="str">
        <f>IF('Anvendte oplysninger'!I119="Nej","",IF('Anvendte oplysninger'!R119="Ja",0.96,1))</f>
        <v/>
      </c>
      <c r="S119" s="6" t="str">
        <f>IF('Anvendte oplysninger'!I119="Nej","",IF('Anvendte oplysninger'!R119="Ja",0.82,1))</f>
        <v/>
      </c>
      <c r="T119" s="6" t="str">
        <f>IF('Anvendte oplysninger'!I119="Nej","",IF('Anvendte oplysninger'!R119="Ja",0.9,1))</f>
        <v/>
      </c>
      <c r="U119" s="6" t="str">
        <f>IF('Anvendte oplysninger'!I119="Nej","",IF('Anvendte oplysninger'!R119="Ja",0.93,1))</f>
        <v/>
      </c>
      <c r="V119" s="6" t="str">
        <f>IF('Anvendte oplysninger'!I119="Nej","",IF('Anvendte oplysninger'!S119="Ja",0.85,1))</f>
        <v/>
      </c>
      <c r="W119" s="6" t="str">
        <f>IF('Anvendte oplysninger'!I119="Nej","",IF('Anvendte oplysninger'!T119&gt;5,1.4,1+0.08*'Anvendte oplysninger'!T119))</f>
        <v/>
      </c>
      <c r="X119" s="6" t="str">
        <f>IF('Anvendte oplysninger'!I119="Nej","",IF('Anvendte oplysninger'!U119=80,1,POWER((80-0.0058*('Anvendte oplysninger'!U119-80)^2+0.2781*('Anvendte oplysninger'!U119-80)-0.2343)/80,1.6)))</f>
        <v/>
      </c>
      <c r="Y119" s="6" t="str">
        <f>IF('Anvendte oplysninger'!I119="Nej","",IF('Anvendte oplysninger'!U119=80,1,POWER((80-0.0058*('Anvendte oplysninger'!U119-80)^2+0.2781*('Anvendte oplysninger'!U119-80)-0.2343)/80,1.5)))</f>
        <v/>
      </c>
      <c r="Z119" s="6" t="str">
        <f>IF('Anvendte oplysninger'!I119="Nej","",IF('Anvendte oplysninger'!U119=80,1,POWER((80-0.0058*('Anvendte oplysninger'!U119-80)^2+0.2781*('Anvendte oplysninger'!U119-80)-0.2343)/80,4.6)))</f>
        <v/>
      </c>
      <c r="AA119" s="6" t="str">
        <f>IF('Anvendte oplysninger'!I119="Nej","",IF('Anvendte oplysninger'!U119=80,1,POWER((80-0.0058*('Anvendte oplysninger'!U119-80)^2+0.2781*('Anvendte oplysninger'!U119-80)-0.2343)/80,3.5)))</f>
        <v/>
      </c>
      <c r="AB119" s="6" t="str">
        <f>IF('Anvendte oplysninger'!I119="Nej","",IF('Anvendte oplysninger'!U119=80,1,POWER((80-0.0058*('Anvendte oplysninger'!U119-80)^2+0.2781*('Anvendte oplysninger'!U119-80)-0.2343)/80,1.4)))</f>
        <v/>
      </c>
      <c r="AC119" s="6"/>
      <c r="AD119" s="7" t="str">
        <f>IF('Anvendte oplysninger'!I119="Nej","",EXP(-10.0958)*POWER(H119,0.8138))</f>
        <v/>
      </c>
      <c r="AE119" s="7" t="str">
        <f>IF('Anvendte oplysninger'!I119="Nej","",EXP(-9.9896)*POWER(H119,0.8381))</f>
        <v/>
      </c>
      <c r="AF119" s="7" t="str">
        <f>IF('Anvendte oplysninger'!I119="Nej","",EXP(-12.5826)*POWER(H119,1.148))</f>
        <v/>
      </c>
      <c r="AG119" s="7" t="str">
        <f>IF('Anvendte oplysninger'!I119="Nej","",EXP(-11.3408)*POWER(H119,0.7373))</f>
        <v/>
      </c>
      <c r="AH119" s="7" t="str">
        <f>IF('Anvendte oplysninger'!I119="Nej","",EXP(-10.8985)*POWER(H119,0.841))</f>
        <v/>
      </c>
      <c r="AI119" s="7" t="str">
        <f>IF('Anvendte oplysninger'!I119="Nej","",EXP(-12.4273)*POWER(H119,1.0197))</f>
        <v/>
      </c>
      <c r="AJ119" s="9" t="str">
        <f>IF('Anvendte oplysninger'!I119="Nej","",SUM(AD119:AE119)*740934+AG119*29492829+AH119*4654307+AI119*608667)</f>
        <v/>
      </c>
    </row>
    <row r="120" spans="1:36" x14ac:dyDescent="0.3">
      <c r="A120" s="4" t="str">
        <f>IF(Inddata!A126="","",Inddata!A126)</f>
        <v/>
      </c>
      <c r="B120" s="4" t="str">
        <f>IF(Inddata!B126="","",Inddata!B126)</f>
        <v/>
      </c>
      <c r="C120" s="4" t="str">
        <f>IF(Inddata!C126="","",Inddata!C126)</f>
        <v/>
      </c>
      <c r="D120" s="4" t="str">
        <f>IF(Inddata!D126="","",Inddata!D126)</f>
        <v/>
      </c>
      <c r="E120" s="4" t="str">
        <f>IF(Inddata!E126="","",Inddata!E126)</f>
        <v/>
      </c>
      <c r="F120" s="4" t="str">
        <f>IF(Inddata!F126="","",Inddata!F126)</f>
        <v/>
      </c>
      <c r="G120" s="20" t="str">
        <f>IF(Inddata!G126=0,"",Inddata!G126)</f>
        <v/>
      </c>
      <c r="H120" s="9" t="str">
        <f>IF(Inddata!H126="","",Inddata!H126)</f>
        <v/>
      </c>
      <c r="I120" s="6" t="str">
        <f>IF('Anvendte oplysninger'!I120="Nej","",IF('Anvendte oplysninger'!L120&lt;10,1.1-'Anvendte oplysninger'!L120*0.01,IF('Anvendte oplysninger'!L120&lt;120,POWER(1.003,'Anvendte oplysninger'!L120)/POWER(1.003,10),1.4)))</f>
        <v/>
      </c>
      <c r="J120" s="6" t="str">
        <f>IF('Anvendte oplysninger'!I120="Nej","",IF('Anvendte oplysninger'!M120&gt;9,1.41,IF('Anvendte oplysninger'!M120&lt;2,0.96+'Anvendte oplysninger'!M120*0.02,POWER(1.05,'Anvendte oplysninger'!M120)/POWER(1.05,2))))</f>
        <v/>
      </c>
      <c r="K120" s="6" t="str">
        <f>IF('Anvendte oplysninger'!I120="Nej","",IF('Anvendte oplysninger'!M120&gt;9,1.15,IF('Anvendte oplysninger'!M120&lt;2,0.98+'Anvendte oplysninger'!M120*0.01,POWER(1.02,'Anvendte oplysninger'!M120)/POWER(1.02,2))))</f>
        <v/>
      </c>
      <c r="L120" s="6" t="str">
        <f>IF('Anvendte oplysninger'!I120="Nej","",IF('Anvendte oplysninger'!N120="Delvis",0.9,IF('Anvendte oplysninger'!N120="Ja",0.75,1)))</f>
        <v/>
      </c>
      <c r="M120" s="6" t="str">
        <f>IF('Anvendte oplysninger'!I120="Nej","",IF('Anvendte oplysninger'!N120="Delvis",0.97,IF('Anvendte oplysninger'!N120="Ja",0.95,1)))</f>
        <v/>
      </c>
      <c r="N120" s="6" t="str">
        <f>IF('Anvendte oplysninger'!I120="Nej","",IF('Anvendte oplysninger'!O120&gt;4.25,1.06,IF('Anvendte oplysninger'!O120&lt;3.75,1.84-'Anvendte oplysninger'!O120*0.24,0.04+'Anvendte oplysninger'!O120*0.24)))</f>
        <v/>
      </c>
      <c r="O120" s="6" t="str">
        <f>IF('Anvendte oplysninger'!I120="Nej","",IF('Anvendte oplysninger'!P120&gt;1.99,0.81,IF('Anvendte oplysninger'!P120&lt;0.2,1.12,1.05-'Anvendte oplysninger'!P120*0.1)))</f>
        <v/>
      </c>
      <c r="P120" s="6" t="str">
        <f>IF('Anvendte oplysninger'!I120="Nej","",IF('Anvendte oplysninger'!Q120&gt;3,0.96,IF('Anvendte oplysninger'!Q120&lt;2,1.12-0.06*'Anvendte oplysninger'!Q120,1.08-0.04*'Anvendte oplysninger'!Q120)))</f>
        <v/>
      </c>
      <c r="Q120" s="6" t="str">
        <f>IF('Anvendte oplysninger'!I120="Nej","",IF('Anvendte oplysninger'!R120="Ja",0.91,1))</f>
        <v/>
      </c>
      <c r="R120" s="6" t="str">
        <f>IF('Anvendte oplysninger'!I120="Nej","",IF('Anvendte oplysninger'!R120="Ja",0.96,1))</f>
        <v/>
      </c>
      <c r="S120" s="6" t="str">
        <f>IF('Anvendte oplysninger'!I120="Nej","",IF('Anvendte oplysninger'!R120="Ja",0.82,1))</f>
        <v/>
      </c>
      <c r="T120" s="6" t="str">
        <f>IF('Anvendte oplysninger'!I120="Nej","",IF('Anvendte oplysninger'!R120="Ja",0.9,1))</f>
        <v/>
      </c>
      <c r="U120" s="6" t="str">
        <f>IF('Anvendte oplysninger'!I120="Nej","",IF('Anvendte oplysninger'!R120="Ja",0.93,1))</f>
        <v/>
      </c>
      <c r="V120" s="6" t="str">
        <f>IF('Anvendte oplysninger'!I120="Nej","",IF('Anvendte oplysninger'!S120="Ja",0.85,1))</f>
        <v/>
      </c>
      <c r="W120" s="6" t="str">
        <f>IF('Anvendte oplysninger'!I120="Nej","",IF('Anvendte oplysninger'!T120&gt;5,1.4,1+0.08*'Anvendte oplysninger'!T120))</f>
        <v/>
      </c>
      <c r="X120" s="6" t="str">
        <f>IF('Anvendte oplysninger'!I120="Nej","",IF('Anvendte oplysninger'!U120=80,1,POWER((80-0.0058*('Anvendte oplysninger'!U120-80)^2+0.2781*('Anvendte oplysninger'!U120-80)-0.2343)/80,1.6)))</f>
        <v/>
      </c>
      <c r="Y120" s="6" t="str">
        <f>IF('Anvendte oplysninger'!I120="Nej","",IF('Anvendte oplysninger'!U120=80,1,POWER((80-0.0058*('Anvendte oplysninger'!U120-80)^2+0.2781*('Anvendte oplysninger'!U120-80)-0.2343)/80,1.5)))</f>
        <v/>
      </c>
      <c r="Z120" s="6" t="str">
        <f>IF('Anvendte oplysninger'!I120="Nej","",IF('Anvendte oplysninger'!U120=80,1,POWER((80-0.0058*('Anvendte oplysninger'!U120-80)^2+0.2781*('Anvendte oplysninger'!U120-80)-0.2343)/80,4.6)))</f>
        <v/>
      </c>
      <c r="AA120" s="6" t="str">
        <f>IF('Anvendte oplysninger'!I120="Nej","",IF('Anvendte oplysninger'!U120=80,1,POWER((80-0.0058*('Anvendte oplysninger'!U120-80)^2+0.2781*('Anvendte oplysninger'!U120-80)-0.2343)/80,3.5)))</f>
        <v/>
      </c>
      <c r="AB120" s="6" t="str">
        <f>IF('Anvendte oplysninger'!I120="Nej","",IF('Anvendte oplysninger'!U120=80,1,POWER((80-0.0058*('Anvendte oplysninger'!U120-80)^2+0.2781*('Anvendte oplysninger'!U120-80)-0.2343)/80,1.4)))</f>
        <v/>
      </c>
      <c r="AC120" s="6"/>
      <c r="AD120" s="7" t="str">
        <f>IF('Anvendte oplysninger'!I120="Nej","",EXP(-10.0958)*POWER(H120,0.8138))</f>
        <v/>
      </c>
      <c r="AE120" s="7" t="str">
        <f>IF('Anvendte oplysninger'!I120="Nej","",EXP(-9.9896)*POWER(H120,0.8381))</f>
        <v/>
      </c>
      <c r="AF120" s="7" t="str">
        <f>IF('Anvendte oplysninger'!I120="Nej","",EXP(-12.5826)*POWER(H120,1.148))</f>
        <v/>
      </c>
      <c r="AG120" s="7" t="str">
        <f>IF('Anvendte oplysninger'!I120="Nej","",EXP(-11.3408)*POWER(H120,0.7373))</f>
        <v/>
      </c>
      <c r="AH120" s="7" t="str">
        <f>IF('Anvendte oplysninger'!I120="Nej","",EXP(-10.8985)*POWER(H120,0.841))</f>
        <v/>
      </c>
      <c r="AI120" s="7" t="str">
        <f>IF('Anvendte oplysninger'!I120="Nej","",EXP(-12.4273)*POWER(H120,1.0197))</f>
        <v/>
      </c>
      <c r="AJ120" s="9" t="str">
        <f>IF('Anvendte oplysninger'!I120="Nej","",SUM(AD120:AE120)*740934+AG120*29492829+AH120*4654307+AI120*608667)</f>
        <v/>
      </c>
    </row>
    <row r="121" spans="1:36" x14ac:dyDescent="0.3">
      <c r="A121" s="4" t="str">
        <f>IF(Inddata!A127="","",Inddata!A127)</f>
        <v/>
      </c>
      <c r="B121" s="4" t="str">
        <f>IF(Inddata!B127="","",Inddata!B127)</f>
        <v/>
      </c>
      <c r="C121" s="4" t="str">
        <f>IF(Inddata!C127="","",Inddata!C127)</f>
        <v/>
      </c>
      <c r="D121" s="4" t="str">
        <f>IF(Inddata!D127="","",Inddata!D127)</f>
        <v/>
      </c>
      <c r="E121" s="4" t="str">
        <f>IF(Inddata!E127="","",Inddata!E127)</f>
        <v/>
      </c>
      <c r="F121" s="4" t="str">
        <f>IF(Inddata!F127="","",Inddata!F127)</f>
        <v/>
      </c>
      <c r="G121" s="20" t="str">
        <f>IF(Inddata!G127=0,"",Inddata!G127)</f>
        <v/>
      </c>
      <c r="H121" s="9" t="str">
        <f>IF(Inddata!H127="","",Inddata!H127)</f>
        <v/>
      </c>
      <c r="I121" s="6" t="str">
        <f>IF('Anvendte oplysninger'!I121="Nej","",IF('Anvendte oplysninger'!L121&lt;10,1.1-'Anvendte oplysninger'!L121*0.01,IF('Anvendte oplysninger'!L121&lt;120,POWER(1.003,'Anvendte oplysninger'!L121)/POWER(1.003,10),1.4)))</f>
        <v/>
      </c>
      <c r="J121" s="6" t="str">
        <f>IF('Anvendte oplysninger'!I121="Nej","",IF('Anvendte oplysninger'!M121&gt;9,1.41,IF('Anvendte oplysninger'!M121&lt;2,0.96+'Anvendte oplysninger'!M121*0.02,POWER(1.05,'Anvendte oplysninger'!M121)/POWER(1.05,2))))</f>
        <v/>
      </c>
      <c r="K121" s="6" t="str">
        <f>IF('Anvendte oplysninger'!I121="Nej","",IF('Anvendte oplysninger'!M121&gt;9,1.15,IF('Anvendte oplysninger'!M121&lt;2,0.98+'Anvendte oplysninger'!M121*0.01,POWER(1.02,'Anvendte oplysninger'!M121)/POWER(1.02,2))))</f>
        <v/>
      </c>
      <c r="L121" s="6" t="str">
        <f>IF('Anvendte oplysninger'!I121="Nej","",IF('Anvendte oplysninger'!N121="Delvis",0.9,IF('Anvendte oplysninger'!N121="Ja",0.75,1)))</f>
        <v/>
      </c>
      <c r="M121" s="6" t="str">
        <f>IF('Anvendte oplysninger'!I121="Nej","",IF('Anvendte oplysninger'!N121="Delvis",0.97,IF('Anvendte oplysninger'!N121="Ja",0.95,1)))</f>
        <v/>
      </c>
      <c r="N121" s="6" t="str">
        <f>IF('Anvendte oplysninger'!I121="Nej","",IF('Anvendte oplysninger'!O121&gt;4.25,1.06,IF('Anvendte oplysninger'!O121&lt;3.75,1.84-'Anvendte oplysninger'!O121*0.24,0.04+'Anvendte oplysninger'!O121*0.24)))</f>
        <v/>
      </c>
      <c r="O121" s="6" t="str">
        <f>IF('Anvendte oplysninger'!I121="Nej","",IF('Anvendte oplysninger'!P121&gt;1.99,0.81,IF('Anvendte oplysninger'!P121&lt;0.2,1.12,1.05-'Anvendte oplysninger'!P121*0.1)))</f>
        <v/>
      </c>
      <c r="P121" s="6" t="str">
        <f>IF('Anvendte oplysninger'!I121="Nej","",IF('Anvendte oplysninger'!Q121&gt;3,0.96,IF('Anvendte oplysninger'!Q121&lt;2,1.12-0.06*'Anvendte oplysninger'!Q121,1.08-0.04*'Anvendte oplysninger'!Q121)))</f>
        <v/>
      </c>
      <c r="Q121" s="6" t="str">
        <f>IF('Anvendte oplysninger'!I121="Nej","",IF('Anvendte oplysninger'!R121="Ja",0.91,1))</f>
        <v/>
      </c>
      <c r="R121" s="6" t="str">
        <f>IF('Anvendte oplysninger'!I121="Nej","",IF('Anvendte oplysninger'!R121="Ja",0.96,1))</f>
        <v/>
      </c>
      <c r="S121" s="6" t="str">
        <f>IF('Anvendte oplysninger'!I121="Nej","",IF('Anvendte oplysninger'!R121="Ja",0.82,1))</f>
        <v/>
      </c>
      <c r="T121" s="6" t="str">
        <f>IF('Anvendte oplysninger'!I121="Nej","",IF('Anvendte oplysninger'!R121="Ja",0.9,1))</f>
        <v/>
      </c>
      <c r="U121" s="6" t="str">
        <f>IF('Anvendte oplysninger'!I121="Nej","",IF('Anvendte oplysninger'!R121="Ja",0.93,1))</f>
        <v/>
      </c>
      <c r="V121" s="6" t="str">
        <f>IF('Anvendte oplysninger'!I121="Nej","",IF('Anvendte oplysninger'!S121="Ja",0.85,1))</f>
        <v/>
      </c>
      <c r="W121" s="6" t="str">
        <f>IF('Anvendte oplysninger'!I121="Nej","",IF('Anvendte oplysninger'!T121&gt;5,1.4,1+0.08*'Anvendte oplysninger'!T121))</f>
        <v/>
      </c>
      <c r="X121" s="6" t="str">
        <f>IF('Anvendte oplysninger'!I121="Nej","",IF('Anvendte oplysninger'!U121=80,1,POWER((80-0.0058*('Anvendte oplysninger'!U121-80)^2+0.2781*('Anvendte oplysninger'!U121-80)-0.2343)/80,1.6)))</f>
        <v/>
      </c>
      <c r="Y121" s="6" t="str">
        <f>IF('Anvendte oplysninger'!I121="Nej","",IF('Anvendte oplysninger'!U121=80,1,POWER((80-0.0058*('Anvendte oplysninger'!U121-80)^2+0.2781*('Anvendte oplysninger'!U121-80)-0.2343)/80,1.5)))</f>
        <v/>
      </c>
      <c r="Z121" s="6" t="str">
        <f>IF('Anvendte oplysninger'!I121="Nej","",IF('Anvendte oplysninger'!U121=80,1,POWER((80-0.0058*('Anvendte oplysninger'!U121-80)^2+0.2781*('Anvendte oplysninger'!U121-80)-0.2343)/80,4.6)))</f>
        <v/>
      </c>
      <c r="AA121" s="6" t="str">
        <f>IF('Anvendte oplysninger'!I121="Nej","",IF('Anvendte oplysninger'!U121=80,1,POWER((80-0.0058*('Anvendte oplysninger'!U121-80)^2+0.2781*('Anvendte oplysninger'!U121-80)-0.2343)/80,3.5)))</f>
        <v/>
      </c>
      <c r="AB121" s="6" t="str">
        <f>IF('Anvendte oplysninger'!I121="Nej","",IF('Anvendte oplysninger'!U121=80,1,POWER((80-0.0058*('Anvendte oplysninger'!U121-80)^2+0.2781*('Anvendte oplysninger'!U121-80)-0.2343)/80,1.4)))</f>
        <v/>
      </c>
      <c r="AC121" s="6"/>
      <c r="AD121" s="7" t="str">
        <f>IF('Anvendte oplysninger'!I121="Nej","",EXP(-10.0958)*POWER(H121,0.8138))</f>
        <v/>
      </c>
      <c r="AE121" s="7" t="str">
        <f>IF('Anvendte oplysninger'!I121="Nej","",EXP(-9.9896)*POWER(H121,0.8381))</f>
        <v/>
      </c>
      <c r="AF121" s="7" t="str">
        <f>IF('Anvendte oplysninger'!I121="Nej","",EXP(-12.5826)*POWER(H121,1.148))</f>
        <v/>
      </c>
      <c r="AG121" s="7" t="str">
        <f>IF('Anvendte oplysninger'!I121="Nej","",EXP(-11.3408)*POWER(H121,0.7373))</f>
        <v/>
      </c>
      <c r="AH121" s="7" t="str">
        <f>IF('Anvendte oplysninger'!I121="Nej","",EXP(-10.8985)*POWER(H121,0.841))</f>
        <v/>
      </c>
      <c r="AI121" s="7" t="str">
        <f>IF('Anvendte oplysninger'!I121="Nej","",EXP(-12.4273)*POWER(H121,1.0197))</f>
        <v/>
      </c>
      <c r="AJ121" s="9" t="str">
        <f>IF('Anvendte oplysninger'!I121="Nej","",SUM(AD121:AE121)*740934+AG121*29492829+AH121*4654307+AI121*608667)</f>
        <v/>
      </c>
    </row>
    <row r="122" spans="1:36" x14ac:dyDescent="0.3">
      <c r="A122" s="4" t="str">
        <f>IF(Inddata!A128="","",Inddata!A128)</f>
        <v/>
      </c>
      <c r="B122" s="4" t="str">
        <f>IF(Inddata!B128="","",Inddata!B128)</f>
        <v/>
      </c>
      <c r="C122" s="4" t="str">
        <f>IF(Inddata!C128="","",Inddata!C128)</f>
        <v/>
      </c>
      <c r="D122" s="4" t="str">
        <f>IF(Inddata!D128="","",Inddata!D128)</f>
        <v/>
      </c>
      <c r="E122" s="4" t="str">
        <f>IF(Inddata!E128="","",Inddata!E128)</f>
        <v/>
      </c>
      <c r="F122" s="4" t="str">
        <f>IF(Inddata!F128="","",Inddata!F128)</f>
        <v/>
      </c>
      <c r="G122" s="20" t="str">
        <f>IF(Inddata!G128=0,"",Inddata!G128)</f>
        <v/>
      </c>
      <c r="H122" s="9" t="str">
        <f>IF(Inddata!H128="","",Inddata!H128)</f>
        <v/>
      </c>
      <c r="I122" s="6" t="str">
        <f>IF('Anvendte oplysninger'!I122="Nej","",IF('Anvendte oplysninger'!L122&lt;10,1.1-'Anvendte oplysninger'!L122*0.01,IF('Anvendte oplysninger'!L122&lt;120,POWER(1.003,'Anvendte oplysninger'!L122)/POWER(1.003,10),1.4)))</f>
        <v/>
      </c>
      <c r="J122" s="6" t="str">
        <f>IF('Anvendte oplysninger'!I122="Nej","",IF('Anvendte oplysninger'!M122&gt;9,1.41,IF('Anvendte oplysninger'!M122&lt;2,0.96+'Anvendte oplysninger'!M122*0.02,POWER(1.05,'Anvendte oplysninger'!M122)/POWER(1.05,2))))</f>
        <v/>
      </c>
      <c r="K122" s="6" t="str">
        <f>IF('Anvendte oplysninger'!I122="Nej","",IF('Anvendte oplysninger'!M122&gt;9,1.15,IF('Anvendte oplysninger'!M122&lt;2,0.98+'Anvendte oplysninger'!M122*0.01,POWER(1.02,'Anvendte oplysninger'!M122)/POWER(1.02,2))))</f>
        <v/>
      </c>
      <c r="L122" s="6" t="str">
        <f>IF('Anvendte oplysninger'!I122="Nej","",IF('Anvendte oplysninger'!N122="Delvis",0.9,IF('Anvendte oplysninger'!N122="Ja",0.75,1)))</f>
        <v/>
      </c>
      <c r="M122" s="6" t="str">
        <f>IF('Anvendte oplysninger'!I122="Nej","",IF('Anvendte oplysninger'!N122="Delvis",0.97,IF('Anvendte oplysninger'!N122="Ja",0.95,1)))</f>
        <v/>
      </c>
      <c r="N122" s="6" t="str">
        <f>IF('Anvendte oplysninger'!I122="Nej","",IF('Anvendte oplysninger'!O122&gt;4.25,1.06,IF('Anvendte oplysninger'!O122&lt;3.75,1.84-'Anvendte oplysninger'!O122*0.24,0.04+'Anvendte oplysninger'!O122*0.24)))</f>
        <v/>
      </c>
      <c r="O122" s="6" t="str">
        <f>IF('Anvendte oplysninger'!I122="Nej","",IF('Anvendte oplysninger'!P122&gt;1.99,0.81,IF('Anvendte oplysninger'!P122&lt;0.2,1.12,1.05-'Anvendte oplysninger'!P122*0.1)))</f>
        <v/>
      </c>
      <c r="P122" s="6" t="str">
        <f>IF('Anvendte oplysninger'!I122="Nej","",IF('Anvendte oplysninger'!Q122&gt;3,0.96,IF('Anvendte oplysninger'!Q122&lt;2,1.12-0.06*'Anvendte oplysninger'!Q122,1.08-0.04*'Anvendte oplysninger'!Q122)))</f>
        <v/>
      </c>
      <c r="Q122" s="6" t="str">
        <f>IF('Anvendte oplysninger'!I122="Nej","",IF('Anvendte oplysninger'!R122="Ja",0.91,1))</f>
        <v/>
      </c>
      <c r="R122" s="6" t="str">
        <f>IF('Anvendte oplysninger'!I122="Nej","",IF('Anvendte oplysninger'!R122="Ja",0.96,1))</f>
        <v/>
      </c>
      <c r="S122" s="6" t="str">
        <f>IF('Anvendte oplysninger'!I122="Nej","",IF('Anvendte oplysninger'!R122="Ja",0.82,1))</f>
        <v/>
      </c>
      <c r="T122" s="6" t="str">
        <f>IF('Anvendte oplysninger'!I122="Nej","",IF('Anvendte oplysninger'!R122="Ja",0.9,1))</f>
        <v/>
      </c>
      <c r="U122" s="6" t="str">
        <f>IF('Anvendte oplysninger'!I122="Nej","",IF('Anvendte oplysninger'!R122="Ja",0.93,1))</f>
        <v/>
      </c>
      <c r="V122" s="6" t="str">
        <f>IF('Anvendte oplysninger'!I122="Nej","",IF('Anvendte oplysninger'!S122="Ja",0.85,1))</f>
        <v/>
      </c>
      <c r="W122" s="6" t="str">
        <f>IF('Anvendte oplysninger'!I122="Nej","",IF('Anvendte oplysninger'!T122&gt;5,1.4,1+0.08*'Anvendte oplysninger'!T122))</f>
        <v/>
      </c>
      <c r="X122" s="6" t="str">
        <f>IF('Anvendte oplysninger'!I122="Nej","",IF('Anvendte oplysninger'!U122=80,1,POWER((80-0.0058*('Anvendte oplysninger'!U122-80)^2+0.2781*('Anvendte oplysninger'!U122-80)-0.2343)/80,1.6)))</f>
        <v/>
      </c>
      <c r="Y122" s="6" t="str">
        <f>IF('Anvendte oplysninger'!I122="Nej","",IF('Anvendte oplysninger'!U122=80,1,POWER((80-0.0058*('Anvendte oplysninger'!U122-80)^2+0.2781*('Anvendte oplysninger'!U122-80)-0.2343)/80,1.5)))</f>
        <v/>
      </c>
      <c r="Z122" s="6" t="str">
        <f>IF('Anvendte oplysninger'!I122="Nej","",IF('Anvendte oplysninger'!U122=80,1,POWER((80-0.0058*('Anvendte oplysninger'!U122-80)^2+0.2781*('Anvendte oplysninger'!U122-80)-0.2343)/80,4.6)))</f>
        <v/>
      </c>
      <c r="AA122" s="6" t="str">
        <f>IF('Anvendte oplysninger'!I122="Nej","",IF('Anvendte oplysninger'!U122=80,1,POWER((80-0.0058*('Anvendte oplysninger'!U122-80)^2+0.2781*('Anvendte oplysninger'!U122-80)-0.2343)/80,3.5)))</f>
        <v/>
      </c>
      <c r="AB122" s="6" t="str">
        <f>IF('Anvendte oplysninger'!I122="Nej","",IF('Anvendte oplysninger'!U122=80,1,POWER((80-0.0058*('Anvendte oplysninger'!U122-80)^2+0.2781*('Anvendte oplysninger'!U122-80)-0.2343)/80,1.4)))</f>
        <v/>
      </c>
      <c r="AC122" s="6"/>
      <c r="AD122" s="7" t="str">
        <f>IF('Anvendte oplysninger'!I122="Nej","",EXP(-10.0958)*POWER(H122,0.8138))</f>
        <v/>
      </c>
      <c r="AE122" s="7" t="str">
        <f>IF('Anvendte oplysninger'!I122="Nej","",EXP(-9.9896)*POWER(H122,0.8381))</f>
        <v/>
      </c>
      <c r="AF122" s="7" t="str">
        <f>IF('Anvendte oplysninger'!I122="Nej","",EXP(-12.5826)*POWER(H122,1.148))</f>
        <v/>
      </c>
      <c r="AG122" s="7" t="str">
        <f>IF('Anvendte oplysninger'!I122="Nej","",EXP(-11.3408)*POWER(H122,0.7373))</f>
        <v/>
      </c>
      <c r="AH122" s="7" t="str">
        <f>IF('Anvendte oplysninger'!I122="Nej","",EXP(-10.8985)*POWER(H122,0.841))</f>
        <v/>
      </c>
      <c r="AI122" s="7" t="str">
        <f>IF('Anvendte oplysninger'!I122="Nej","",EXP(-12.4273)*POWER(H122,1.0197))</f>
        <v/>
      </c>
      <c r="AJ122" s="9" t="str">
        <f>IF('Anvendte oplysninger'!I122="Nej","",SUM(AD122:AE122)*740934+AG122*29492829+AH122*4654307+AI122*608667)</f>
        <v/>
      </c>
    </row>
    <row r="123" spans="1:36" x14ac:dyDescent="0.3">
      <c r="A123" s="4" t="str">
        <f>IF(Inddata!A129="","",Inddata!A129)</f>
        <v/>
      </c>
      <c r="B123" s="4" t="str">
        <f>IF(Inddata!B129="","",Inddata!B129)</f>
        <v/>
      </c>
      <c r="C123" s="4" t="str">
        <f>IF(Inddata!C129="","",Inddata!C129)</f>
        <v/>
      </c>
      <c r="D123" s="4" t="str">
        <f>IF(Inddata!D129="","",Inddata!D129)</f>
        <v/>
      </c>
      <c r="E123" s="4" t="str">
        <f>IF(Inddata!E129="","",Inddata!E129)</f>
        <v/>
      </c>
      <c r="F123" s="4" t="str">
        <f>IF(Inddata!F129="","",Inddata!F129)</f>
        <v/>
      </c>
      <c r="G123" s="20" t="str">
        <f>IF(Inddata!G129=0,"",Inddata!G129)</f>
        <v/>
      </c>
      <c r="H123" s="9" t="str">
        <f>IF(Inddata!H129="","",Inddata!H129)</f>
        <v/>
      </c>
      <c r="I123" s="6" t="str">
        <f>IF('Anvendte oplysninger'!I123="Nej","",IF('Anvendte oplysninger'!L123&lt;10,1.1-'Anvendte oplysninger'!L123*0.01,IF('Anvendte oplysninger'!L123&lt;120,POWER(1.003,'Anvendte oplysninger'!L123)/POWER(1.003,10),1.4)))</f>
        <v/>
      </c>
      <c r="J123" s="6" t="str">
        <f>IF('Anvendte oplysninger'!I123="Nej","",IF('Anvendte oplysninger'!M123&gt;9,1.41,IF('Anvendte oplysninger'!M123&lt;2,0.96+'Anvendte oplysninger'!M123*0.02,POWER(1.05,'Anvendte oplysninger'!M123)/POWER(1.05,2))))</f>
        <v/>
      </c>
      <c r="K123" s="6" t="str">
        <f>IF('Anvendte oplysninger'!I123="Nej","",IF('Anvendte oplysninger'!M123&gt;9,1.15,IF('Anvendte oplysninger'!M123&lt;2,0.98+'Anvendte oplysninger'!M123*0.01,POWER(1.02,'Anvendte oplysninger'!M123)/POWER(1.02,2))))</f>
        <v/>
      </c>
      <c r="L123" s="6" t="str">
        <f>IF('Anvendte oplysninger'!I123="Nej","",IF('Anvendte oplysninger'!N123="Delvis",0.9,IF('Anvendte oplysninger'!N123="Ja",0.75,1)))</f>
        <v/>
      </c>
      <c r="M123" s="6" t="str">
        <f>IF('Anvendte oplysninger'!I123="Nej","",IF('Anvendte oplysninger'!N123="Delvis",0.97,IF('Anvendte oplysninger'!N123="Ja",0.95,1)))</f>
        <v/>
      </c>
      <c r="N123" s="6" t="str">
        <f>IF('Anvendte oplysninger'!I123="Nej","",IF('Anvendte oplysninger'!O123&gt;4.25,1.06,IF('Anvendte oplysninger'!O123&lt;3.75,1.84-'Anvendte oplysninger'!O123*0.24,0.04+'Anvendte oplysninger'!O123*0.24)))</f>
        <v/>
      </c>
      <c r="O123" s="6" t="str">
        <f>IF('Anvendte oplysninger'!I123="Nej","",IF('Anvendte oplysninger'!P123&gt;1.99,0.81,IF('Anvendte oplysninger'!P123&lt;0.2,1.12,1.05-'Anvendte oplysninger'!P123*0.1)))</f>
        <v/>
      </c>
      <c r="P123" s="6" t="str">
        <f>IF('Anvendte oplysninger'!I123="Nej","",IF('Anvendte oplysninger'!Q123&gt;3,0.96,IF('Anvendte oplysninger'!Q123&lt;2,1.12-0.06*'Anvendte oplysninger'!Q123,1.08-0.04*'Anvendte oplysninger'!Q123)))</f>
        <v/>
      </c>
      <c r="Q123" s="6" t="str">
        <f>IF('Anvendte oplysninger'!I123="Nej","",IF('Anvendte oplysninger'!R123="Ja",0.91,1))</f>
        <v/>
      </c>
      <c r="R123" s="6" t="str">
        <f>IF('Anvendte oplysninger'!I123="Nej","",IF('Anvendte oplysninger'!R123="Ja",0.96,1))</f>
        <v/>
      </c>
      <c r="S123" s="6" t="str">
        <f>IF('Anvendte oplysninger'!I123="Nej","",IF('Anvendte oplysninger'!R123="Ja",0.82,1))</f>
        <v/>
      </c>
      <c r="T123" s="6" t="str">
        <f>IF('Anvendte oplysninger'!I123="Nej","",IF('Anvendte oplysninger'!R123="Ja",0.9,1))</f>
        <v/>
      </c>
      <c r="U123" s="6" t="str">
        <f>IF('Anvendte oplysninger'!I123="Nej","",IF('Anvendte oplysninger'!R123="Ja",0.93,1))</f>
        <v/>
      </c>
      <c r="V123" s="6" t="str">
        <f>IF('Anvendte oplysninger'!I123="Nej","",IF('Anvendte oplysninger'!S123="Ja",0.85,1))</f>
        <v/>
      </c>
      <c r="W123" s="6" t="str">
        <f>IF('Anvendte oplysninger'!I123="Nej","",IF('Anvendte oplysninger'!T123&gt;5,1.4,1+0.08*'Anvendte oplysninger'!T123))</f>
        <v/>
      </c>
      <c r="X123" s="6" t="str">
        <f>IF('Anvendte oplysninger'!I123="Nej","",IF('Anvendte oplysninger'!U123=80,1,POWER((80-0.0058*('Anvendte oplysninger'!U123-80)^2+0.2781*('Anvendte oplysninger'!U123-80)-0.2343)/80,1.6)))</f>
        <v/>
      </c>
      <c r="Y123" s="6" t="str">
        <f>IF('Anvendte oplysninger'!I123="Nej","",IF('Anvendte oplysninger'!U123=80,1,POWER((80-0.0058*('Anvendte oplysninger'!U123-80)^2+0.2781*('Anvendte oplysninger'!U123-80)-0.2343)/80,1.5)))</f>
        <v/>
      </c>
      <c r="Z123" s="6" t="str">
        <f>IF('Anvendte oplysninger'!I123="Nej","",IF('Anvendte oplysninger'!U123=80,1,POWER((80-0.0058*('Anvendte oplysninger'!U123-80)^2+0.2781*('Anvendte oplysninger'!U123-80)-0.2343)/80,4.6)))</f>
        <v/>
      </c>
      <c r="AA123" s="6" t="str">
        <f>IF('Anvendte oplysninger'!I123="Nej","",IF('Anvendte oplysninger'!U123=80,1,POWER((80-0.0058*('Anvendte oplysninger'!U123-80)^2+0.2781*('Anvendte oplysninger'!U123-80)-0.2343)/80,3.5)))</f>
        <v/>
      </c>
      <c r="AB123" s="6" t="str">
        <f>IF('Anvendte oplysninger'!I123="Nej","",IF('Anvendte oplysninger'!U123=80,1,POWER((80-0.0058*('Anvendte oplysninger'!U123-80)^2+0.2781*('Anvendte oplysninger'!U123-80)-0.2343)/80,1.4)))</f>
        <v/>
      </c>
      <c r="AC123" s="6"/>
      <c r="AD123" s="7" t="str">
        <f>IF('Anvendte oplysninger'!I123="Nej","",EXP(-10.0958)*POWER(H123,0.8138))</f>
        <v/>
      </c>
      <c r="AE123" s="7" t="str">
        <f>IF('Anvendte oplysninger'!I123="Nej","",EXP(-9.9896)*POWER(H123,0.8381))</f>
        <v/>
      </c>
      <c r="AF123" s="7" t="str">
        <f>IF('Anvendte oplysninger'!I123="Nej","",EXP(-12.5826)*POWER(H123,1.148))</f>
        <v/>
      </c>
      <c r="AG123" s="7" t="str">
        <f>IF('Anvendte oplysninger'!I123="Nej","",EXP(-11.3408)*POWER(H123,0.7373))</f>
        <v/>
      </c>
      <c r="AH123" s="7" t="str">
        <f>IF('Anvendte oplysninger'!I123="Nej","",EXP(-10.8985)*POWER(H123,0.841))</f>
        <v/>
      </c>
      <c r="AI123" s="7" t="str">
        <f>IF('Anvendte oplysninger'!I123="Nej","",EXP(-12.4273)*POWER(H123,1.0197))</f>
        <v/>
      </c>
      <c r="AJ123" s="9" t="str">
        <f>IF('Anvendte oplysninger'!I123="Nej","",SUM(AD123:AE123)*740934+AG123*29492829+AH123*4654307+AI123*608667)</f>
        <v/>
      </c>
    </row>
    <row r="124" spans="1:36" x14ac:dyDescent="0.3">
      <c r="A124" s="4" t="str">
        <f>IF(Inddata!A130="","",Inddata!A130)</f>
        <v/>
      </c>
      <c r="B124" s="4" t="str">
        <f>IF(Inddata!B130="","",Inddata!B130)</f>
        <v/>
      </c>
      <c r="C124" s="4" t="str">
        <f>IF(Inddata!C130="","",Inddata!C130)</f>
        <v/>
      </c>
      <c r="D124" s="4" t="str">
        <f>IF(Inddata!D130="","",Inddata!D130)</f>
        <v/>
      </c>
      <c r="E124" s="4" t="str">
        <f>IF(Inddata!E130="","",Inddata!E130)</f>
        <v/>
      </c>
      <c r="F124" s="4" t="str">
        <f>IF(Inddata!F130="","",Inddata!F130)</f>
        <v/>
      </c>
      <c r="G124" s="20" t="str">
        <f>IF(Inddata!G130=0,"",Inddata!G130)</f>
        <v/>
      </c>
      <c r="H124" s="9" t="str">
        <f>IF(Inddata!H130="","",Inddata!H130)</f>
        <v/>
      </c>
      <c r="I124" s="6" t="str">
        <f>IF('Anvendte oplysninger'!I124="Nej","",IF('Anvendte oplysninger'!L124&lt;10,1.1-'Anvendte oplysninger'!L124*0.01,IF('Anvendte oplysninger'!L124&lt;120,POWER(1.003,'Anvendte oplysninger'!L124)/POWER(1.003,10),1.4)))</f>
        <v/>
      </c>
      <c r="J124" s="6" t="str">
        <f>IF('Anvendte oplysninger'!I124="Nej","",IF('Anvendte oplysninger'!M124&gt;9,1.41,IF('Anvendte oplysninger'!M124&lt;2,0.96+'Anvendte oplysninger'!M124*0.02,POWER(1.05,'Anvendte oplysninger'!M124)/POWER(1.05,2))))</f>
        <v/>
      </c>
      <c r="K124" s="6" t="str">
        <f>IF('Anvendte oplysninger'!I124="Nej","",IF('Anvendte oplysninger'!M124&gt;9,1.15,IF('Anvendte oplysninger'!M124&lt;2,0.98+'Anvendte oplysninger'!M124*0.01,POWER(1.02,'Anvendte oplysninger'!M124)/POWER(1.02,2))))</f>
        <v/>
      </c>
      <c r="L124" s="6" t="str">
        <f>IF('Anvendte oplysninger'!I124="Nej","",IF('Anvendte oplysninger'!N124="Delvis",0.9,IF('Anvendte oplysninger'!N124="Ja",0.75,1)))</f>
        <v/>
      </c>
      <c r="M124" s="6" t="str">
        <f>IF('Anvendte oplysninger'!I124="Nej","",IF('Anvendte oplysninger'!N124="Delvis",0.97,IF('Anvendte oplysninger'!N124="Ja",0.95,1)))</f>
        <v/>
      </c>
      <c r="N124" s="6" t="str">
        <f>IF('Anvendte oplysninger'!I124="Nej","",IF('Anvendte oplysninger'!O124&gt;4.25,1.06,IF('Anvendte oplysninger'!O124&lt;3.75,1.84-'Anvendte oplysninger'!O124*0.24,0.04+'Anvendte oplysninger'!O124*0.24)))</f>
        <v/>
      </c>
      <c r="O124" s="6" t="str">
        <f>IF('Anvendte oplysninger'!I124="Nej","",IF('Anvendte oplysninger'!P124&gt;1.99,0.81,IF('Anvendte oplysninger'!P124&lt;0.2,1.12,1.05-'Anvendte oplysninger'!P124*0.1)))</f>
        <v/>
      </c>
      <c r="P124" s="6" t="str">
        <f>IF('Anvendte oplysninger'!I124="Nej","",IF('Anvendte oplysninger'!Q124&gt;3,0.96,IF('Anvendte oplysninger'!Q124&lt;2,1.12-0.06*'Anvendte oplysninger'!Q124,1.08-0.04*'Anvendte oplysninger'!Q124)))</f>
        <v/>
      </c>
      <c r="Q124" s="6" t="str">
        <f>IF('Anvendte oplysninger'!I124="Nej","",IF('Anvendte oplysninger'!R124="Ja",0.91,1))</f>
        <v/>
      </c>
      <c r="R124" s="6" t="str">
        <f>IF('Anvendte oplysninger'!I124="Nej","",IF('Anvendte oplysninger'!R124="Ja",0.96,1))</f>
        <v/>
      </c>
      <c r="S124" s="6" t="str">
        <f>IF('Anvendte oplysninger'!I124="Nej","",IF('Anvendte oplysninger'!R124="Ja",0.82,1))</f>
        <v/>
      </c>
      <c r="T124" s="6" t="str">
        <f>IF('Anvendte oplysninger'!I124="Nej","",IF('Anvendte oplysninger'!R124="Ja",0.9,1))</f>
        <v/>
      </c>
      <c r="U124" s="6" t="str">
        <f>IF('Anvendte oplysninger'!I124="Nej","",IF('Anvendte oplysninger'!R124="Ja",0.93,1))</f>
        <v/>
      </c>
      <c r="V124" s="6" t="str">
        <f>IF('Anvendte oplysninger'!I124="Nej","",IF('Anvendte oplysninger'!S124="Ja",0.85,1))</f>
        <v/>
      </c>
      <c r="W124" s="6" t="str">
        <f>IF('Anvendte oplysninger'!I124="Nej","",IF('Anvendte oplysninger'!T124&gt;5,1.4,1+0.08*'Anvendte oplysninger'!T124))</f>
        <v/>
      </c>
      <c r="X124" s="6" t="str">
        <f>IF('Anvendte oplysninger'!I124="Nej","",IF('Anvendte oplysninger'!U124=80,1,POWER((80-0.0058*('Anvendte oplysninger'!U124-80)^2+0.2781*('Anvendte oplysninger'!U124-80)-0.2343)/80,1.6)))</f>
        <v/>
      </c>
      <c r="Y124" s="6" t="str">
        <f>IF('Anvendte oplysninger'!I124="Nej","",IF('Anvendte oplysninger'!U124=80,1,POWER((80-0.0058*('Anvendte oplysninger'!U124-80)^2+0.2781*('Anvendte oplysninger'!U124-80)-0.2343)/80,1.5)))</f>
        <v/>
      </c>
      <c r="Z124" s="6" t="str">
        <f>IF('Anvendte oplysninger'!I124="Nej","",IF('Anvendte oplysninger'!U124=80,1,POWER((80-0.0058*('Anvendte oplysninger'!U124-80)^2+0.2781*('Anvendte oplysninger'!U124-80)-0.2343)/80,4.6)))</f>
        <v/>
      </c>
      <c r="AA124" s="6" t="str">
        <f>IF('Anvendte oplysninger'!I124="Nej","",IF('Anvendte oplysninger'!U124=80,1,POWER((80-0.0058*('Anvendte oplysninger'!U124-80)^2+0.2781*('Anvendte oplysninger'!U124-80)-0.2343)/80,3.5)))</f>
        <v/>
      </c>
      <c r="AB124" s="6" t="str">
        <f>IF('Anvendte oplysninger'!I124="Nej","",IF('Anvendte oplysninger'!U124=80,1,POWER((80-0.0058*('Anvendte oplysninger'!U124-80)^2+0.2781*('Anvendte oplysninger'!U124-80)-0.2343)/80,1.4)))</f>
        <v/>
      </c>
      <c r="AC124" s="6"/>
      <c r="AD124" s="7" t="str">
        <f>IF('Anvendte oplysninger'!I124="Nej","",EXP(-10.0958)*POWER(H124,0.8138))</f>
        <v/>
      </c>
      <c r="AE124" s="7" t="str">
        <f>IF('Anvendte oplysninger'!I124="Nej","",EXP(-9.9896)*POWER(H124,0.8381))</f>
        <v/>
      </c>
      <c r="AF124" s="7" t="str">
        <f>IF('Anvendte oplysninger'!I124="Nej","",EXP(-12.5826)*POWER(H124,1.148))</f>
        <v/>
      </c>
      <c r="AG124" s="7" t="str">
        <f>IF('Anvendte oplysninger'!I124="Nej","",EXP(-11.3408)*POWER(H124,0.7373))</f>
        <v/>
      </c>
      <c r="AH124" s="7" t="str">
        <f>IF('Anvendte oplysninger'!I124="Nej","",EXP(-10.8985)*POWER(H124,0.841))</f>
        <v/>
      </c>
      <c r="AI124" s="7" t="str">
        <f>IF('Anvendte oplysninger'!I124="Nej","",EXP(-12.4273)*POWER(H124,1.0197))</f>
        <v/>
      </c>
      <c r="AJ124" s="9" t="str">
        <f>IF('Anvendte oplysninger'!I124="Nej","",SUM(AD124:AE124)*740934+AG124*29492829+AH124*4654307+AI124*608667)</f>
        <v/>
      </c>
    </row>
    <row r="125" spans="1:36" x14ac:dyDescent="0.3">
      <c r="A125" s="4" t="str">
        <f>IF(Inddata!A131="","",Inddata!A131)</f>
        <v/>
      </c>
      <c r="B125" s="4" t="str">
        <f>IF(Inddata!B131="","",Inddata!B131)</f>
        <v/>
      </c>
      <c r="C125" s="4" t="str">
        <f>IF(Inddata!C131="","",Inddata!C131)</f>
        <v/>
      </c>
      <c r="D125" s="4" t="str">
        <f>IF(Inddata!D131="","",Inddata!D131)</f>
        <v/>
      </c>
      <c r="E125" s="4" t="str">
        <f>IF(Inddata!E131="","",Inddata!E131)</f>
        <v/>
      </c>
      <c r="F125" s="4" t="str">
        <f>IF(Inddata!F131="","",Inddata!F131)</f>
        <v/>
      </c>
      <c r="G125" s="20" t="str">
        <f>IF(Inddata!G131=0,"",Inddata!G131)</f>
        <v/>
      </c>
      <c r="H125" s="9" t="str">
        <f>IF(Inddata!H131="","",Inddata!H131)</f>
        <v/>
      </c>
      <c r="I125" s="6" t="str">
        <f>IF('Anvendte oplysninger'!I125="Nej","",IF('Anvendte oplysninger'!L125&lt;10,1.1-'Anvendte oplysninger'!L125*0.01,IF('Anvendte oplysninger'!L125&lt;120,POWER(1.003,'Anvendte oplysninger'!L125)/POWER(1.003,10),1.4)))</f>
        <v/>
      </c>
      <c r="J125" s="6" t="str">
        <f>IF('Anvendte oplysninger'!I125="Nej","",IF('Anvendte oplysninger'!M125&gt;9,1.41,IF('Anvendte oplysninger'!M125&lt;2,0.96+'Anvendte oplysninger'!M125*0.02,POWER(1.05,'Anvendte oplysninger'!M125)/POWER(1.05,2))))</f>
        <v/>
      </c>
      <c r="K125" s="6" t="str">
        <f>IF('Anvendte oplysninger'!I125="Nej","",IF('Anvendte oplysninger'!M125&gt;9,1.15,IF('Anvendte oplysninger'!M125&lt;2,0.98+'Anvendte oplysninger'!M125*0.01,POWER(1.02,'Anvendte oplysninger'!M125)/POWER(1.02,2))))</f>
        <v/>
      </c>
      <c r="L125" s="6" t="str">
        <f>IF('Anvendte oplysninger'!I125="Nej","",IF('Anvendte oplysninger'!N125="Delvis",0.9,IF('Anvendte oplysninger'!N125="Ja",0.75,1)))</f>
        <v/>
      </c>
      <c r="M125" s="6" t="str">
        <f>IF('Anvendte oplysninger'!I125="Nej","",IF('Anvendte oplysninger'!N125="Delvis",0.97,IF('Anvendte oplysninger'!N125="Ja",0.95,1)))</f>
        <v/>
      </c>
      <c r="N125" s="6" t="str">
        <f>IF('Anvendte oplysninger'!I125="Nej","",IF('Anvendte oplysninger'!O125&gt;4.25,1.06,IF('Anvendte oplysninger'!O125&lt;3.75,1.84-'Anvendte oplysninger'!O125*0.24,0.04+'Anvendte oplysninger'!O125*0.24)))</f>
        <v/>
      </c>
      <c r="O125" s="6" t="str">
        <f>IF('Anvendte oplysninger'!I125="Nej","",IF('Anvendte oplysninger'!P125&gt;1.99,0.81,IF('Anvendte oplysninger'!P125&lt;0.2,1.12,1.05-'Anvendte oplysninger'!P125*0.1)))</f>
        <v/>
      </c>
      <c r="P125" s="6" t="str">
        <f>IF('Anvendte oplysninger'!I125="Nej","",IF('Anvendte oplysninger'!Q125&gt;3,0.96,IF('Anvendte oplysninger'!Q125&lt;2,1.12-0.06*'Anvendte oplysninger'!Q125,1.08-0.04*'Anvendte oplysninger'!Q125)))</f>
        <v/>
      </c>
      <c r="Q125" s="6" t="str">
        <f>IF('Anvendte oplysninger'!I125="Nej","",IF('Anvendte oplysninger'!R125="Ja",0.91,1))</f>
        <v/>
      </c>
      <c r="R125" s="6" t="str">
        <f>IF('Anvendte oplysninger'!I125="Nej","",IF('Anvendte oplysninger'!R125="Ja",0.96,1))</f>
        <v/>
      </c>
      <c r="S125" s="6" t="str">
        <f>IF('Anvendte oplysninger'!I125="Nej","",IF('Anvendte oplysninger'!R125="Ja",0.82,1))</f>
        <v/>
      </c>
      <c r="T125" s="6" t="str">
        <f>IF('Anvendte oplysninger'!I125="Nej","",IF('Anvendte oplysninger'!R125="Ja",0.9,1))</f>
        <v/>
      </c>
      <c r="U125" s="6" t="str">
        <f>IF('Anvendte oplysninger'!I125="Nej","",IF('Anvendte oplysninger'!R125="Ja",0.93,1))</f>
        <v/>
      </c>
      <c r="V125" s="6" t="str">
        <f>IF('Anvendte oplysninger'!I125="Nej","",IF('Anvendte oplysninger'!S125="Ja",0.85,1))</f>
        <v/>
      </c>
      <c r="W125" s="6" t="str">
        <f>IF('Anvendte oplysninger'!I125="Nej","",IF('Anvendte oplysninger'!T125&gt;5,1.4,1+0.08*'Anvendte oplysninger'!T125))</f>
        <v/>
      </c>
      <c r="X125" s="6" t="str">
        <f>IF('Anvendte oplysninger'!I125="Nej","",IF('Anvendte oplysninger'!U125=80,1,POWER((80-0.0058*('Anvendte oplysninger'!U125-80)^2+0.2781*('Anvendte oplysninger'!U125-80)-0.2343)/80,1.6)))</f>
        <v/>
      </c>
      <c r="Y125" s="6" t="str">
        <f>IF('Anvendte oplysninger'!I125="Nej","",IF('Anvendte oplysninger'!U125=80,1,POWER((80-0.0058*('Anvendte oplysninger'!U125-80)^2+0.2781*('Anvendte oplysninger'!U125-80)-0.2343)/80,1.5)))</f>
        <v/>
      </c>
      <c r="Z125" s="6" t="str">
        <f>IF('Anvendte oplysninger'!I125="Nej","",IF('Anvendte oplysninger'!U125=80,1,POWER((80-0.0058*('Anvendte oplysninger'!U125-80)^2+0.2781*('Anvendte oplysninger'!U125-80)-0.2343)/80,4.6)))</f>
        <v/>
      </c>
      <c r="AA125" s="6" t="str">
        <f>IF('Anvendte oplysninger'!I125="Nej","",IF('Anvendte oplysninger'!U125=80,1,POWER((80-0.0058*('Anvendte oplysninger'!U125-80)^2+0.2781*('Anvendte oplysninger'!U125-80)-0.2343)/80,3.5)))</f>
        <v/>
      </c>
      <c r="AB125" s="6" t="str">
        <f>IF('Anvendte oplysninger'!I125="Nej","",IF('Anvendte oplysninger'!U125=80,1,POWER((80-0.0058*('Anvendte oplysninger'!U125-80)^2+0.2781*('Anvendte oplysninger'!U125-80)-0.2343)/80,1.4)))</f>
        <v/>
      </c>
      <c r="AC125" s="6"/>
      <c r="AD125" s="7" t="str">
        <f>IF('Anvendte oplysninger'!I125="Nej","",EXP(-10.0958)*POWER(H125,0.8138))</f>
        <v/>
      </c>
      <c r="AE125" s="7" t="str">
        <f>IF('Anvendte oplysninger'!I125="Nej","",EXP(-9.9896)*POWER(H125,0.8381))</f>
        <v/>
      </c>
      <c r="AF125" s="7" t="str">
        <f>IF('Anvendte oplysninger'!I125="Nej","",EXP(-12.5826)*POWER(H125,1.148))</f>
        <v/>
      </c>
      <c r="AG125" s="7" t="str">
        <f>IF('Anvendte oplysninger'!I125="Nej","",EXP(-11.3408)*POWER(H125,0.7373))</f>
        <v/>
      </c>
      <c r="AH125" s="7" t="str">
        <f>IF('Anvendte oplysninger'!I125="Nej","",EXP(-10.8985)*POWER(H125,0.841))</f>
        <v/>
      </c>
      <c r="AI125" s="7" t="str">
        <f>IF('Anvendte oplysninger'!I125="Nej","",EXP(-12.4273)*POWER(H125,1.0197))</f>
        <v/>
      </c>
      <c r="AJ125" s="9" t="str">
        <f>IF('Anvendte oplysninger'!I125="Nej","",SUM(AD125:AE125)*740934+AG125*29492829+AH125*4654307+AI125*608667)</f>
        <v/>
      </c>
    </row>
    <row r="126" spans="1:36" x14ac:dyDescent="0.3">
      <c r="A126" s="4" t="str">
        <f>IF(Inddata!A132="","",Inddata!A132)</f>
        <v/>
      </c>
      <c r="B126" s="4" t="str">
        <f>IF(Inddata!B132="","",Inddata!B132)</f>
        <v/>
      </c>
      <c r="C126" s="4" t="str">
        <f>IF(Inddata!C132="","",Inddata!C132)</f>
        <v/>
      </c>
      <c r="D126" s="4" t="str">
        <f>IF(Inddata!D132="","",Inddata!D132)</f>
        <v/>
      </c>
      <c r="E126" s="4" t="str">
        <f>IF(Inddata!E132="","",Inddata!E132)</f>
        <v/>
      </c>
      <c r="F126" s="4" t="str">
        <f>IF(Inddata!F132="","",Inddata!F132)</f>
        <v/>
      </c>
      <c r="G126" s="20" t="str">
        <f>IF(Inddata!G132=0,"",Inddata!G132)</f>
        <v/>
      </c>
      <c r="H126" s="9" t="str">
        <f>IF(Inddata!H132="","",Inddata!H132)</f>
        <v/>
      </c>
      <c r="I126" s="6" t="str">
        <f>IF('Anvendte oplysninger'!I126="Nej","",IF('Anvendte oplysninger'!L126&lt;10,1.1-'Anvendte oplysninger'!L126*0.01,IF('Anvendte oplysninger'!L126&lt;120,POWER(1.003,'Anvendte oplysninger'!L126)/POWER(1.003,10),1.4)))</f>
        <v/>
      </c>
      <c r="J126" s="6" t="str">
        <f>IF('Anvendte oplysninger'!I126="Nej","",IF('Anvendte oplysninger'!M126&gt;9,1.41,IF('Anvendte oplysninger'!M126&lt;2,0.96+'Anvendte oplysninger'!M126*0.02,POWER(1.05,'Anvendte oplysninger'!M126)/POWER(1.05,2))))</f>
        <v/>
      </c>
      <c r="K126" s="6" t="str">
        <f>IF('Anvendte oplysninger'!I126="Nej","",IF('Anvendte oplysninger'!M126&gt;9,1.15,IF('Anvendte oplysninger'!M126&lt;2,0.98+'Anvendte oplysninger'!M126*0.01,POWER(1.02,'Anvendte oplysninger'!M126)/POWER(1.02,2))))</f>
        <v/>
      </c>
      <c r="L126" s="6" t="str">
        <f>IF('Anvendte oplysninger'!I126="Nej","",IF('Anvendte oplysninger'!N126="Delvis",0.9,IF('Anvendte oplysninger'!N126="Ja",0.75,1)))</f>
        <v/>
      </c>
      <c r="M126" s="6" t="str">
        <f>IF('Anvendte oplysninger'!I126="Nej","",IF('Anvendte oplysninger'!N126="Delvis",0.97,IF('Anvendte oplysninger'!N126="Ja",0.95,1)))</f>
        <v/>
      </c>
      <c r="N126" s="6" t="str">
        <f>IF('Anvendte oplysninger'!I126="Nej","",IF('Anvendte oplysninger'!O126&gt;4.25,1.06,IF('Anvendte oplysninger'!O126&lt;3.75,1.84-'Anvendte oplysninger'!O126*0.24,0.04+'Anvendte oplysninger'!O126*0.24)))</f>
        <v/>
      </c>
      <c r="O126" s="6" t="str">
        <f>IF('Anvendte oplysninger'!I126="Nej","",IF('Anvendte oplysninger'!P126&gt;1.99,0.81,IF('Anvendte oplysninger'!P126&lt;0.2,1.12,1.05-'Anvendte oplysninger'!P126*0.1)))</f>
        <v/>
      </c>
      <c r="P126" s="6" t="str">
        <f>IF('Anvendte oplysninger'!I126="Nej","",IF('Anvendte oplysninger'!Q126&gt;3,0.96,IF('Anvendte oplysninger'!Q126&lt;2,1.12-0.06*'Anvendte oplysninger'!Q126,1.08-0.04*'Anvendte oplysninger'!Q126)))</f>
        <v/>
      </c>
      <c r="Q126" s="6" t="str">
        <f>IF('Anvendte oplysninger'!I126="Nej","",IF('Anvendte oplysninger'!R126="Ja",0.91,1))</f>
        <v/>
      </c>
      <c r="R126" s="6" t="str">
        <f>IF('Anvendte oplysninger'!I126="Nej","",IF('Anvendte oplysninger'!R126="Ja",0.96,1))</f>
        <v/>
      </c>
      <c r="S126" s="6" t="str">
        <f>IF('Anvendte oplysninger'!I126="Nej","",IF('Anvendte oplysninger'!R126="Ja",0.82,1))</f>
        <v/>
      </c>
      <c r="T126" s="6" t="str">
        <f>IF('Anvendte oplysninger'!I126="Nej","",IF('Anvendte oplysninger'!R126="Ja",0.9,1))</f>
        <v/>
      </c>
      <c r="U126" s="6" t="str">
        <f>IF('Anvendte oplysninger'!I126="Nej","",IF('Anvendte oplysninger'!R126="Ja",0.93,1))</f>
        <v/>
      </c>
      <c r="V126" s="6" t="str">
        <f>IF('Anvendte oplysninger'!I126="Nej","",IF('Anvendte oplysninger'!S126="Ja",0.85,1))</f>
        <v/>
      </c>
      <c r="W126" s="6" t="str">
        <f>IF('Anvendte oplysninger'!I126="Nej","",IF('Anvendte oplysninger'!T126&gt;5,1.4,1+0.08*'Anvendte oplysninger'!T126))</f>
        <v/>
      </c>
      <c r="X126" s="6" t="str">
        <f>IF('Anvendte oplysninger'!I126="Nej","",IF('Anvendte oplysninger'!U126=80,1,POWER((80-0.0058*('Anvendte oplysninger'!U126-80)^2+0.2781*('Anvendte oplysninger'!U126-80)-0.2343)/80,1.6)))</f>
        <v/>
      </c>
      <c r="Y126" s="6" t="str">
        <f>IF('Anvendte oplysninger'!I126="Nej","",IF('Anvendte oplysninger'!U126=80,1,POWER((80-0.0058*('Anvendte oplysninger'!U126-80)^2+0.2781*('Anvendte oplysninger'!U126-80)-0.2343)/80,1.5)))</f>
        <v/>
      </c>
      <c r="Z126" s="6" t="str">
        <f>IF('Anvendte oplysninger'!I126="Nej","",IF('Anvendte oplysninger'!U126=80,1,POWER((80-0.0058*('Anvendte oplysninger'!U126-80)^2+0.2781*('Anvendte oplysninger'!U126-80)-0.2343)/80,4.6)))</f>
        <v/>
      </c>
      <c r="AA126" s="6" t="str">
        <f>IF('Anvendte oplysninger'!I126="Nej","",IF('Anvendte oplysninger'!U126=80,1,POWER((80-0.0058*('Anvendte oplysninger'!U126-80)^2+0.2781*('Anvendte oplysninger'!U126-80)-0.2343)/80,3.5)))</f>
        <v/>
      </c>
      <c r="AB126" s="6" t="str">
        <f>IF('Anvendte oplysninger'!I126="Nej","",IF('Anvendte oplysninger'!U126=80,1,POWER((80-0.0058*('Anvendte oplysninger'!U126-80)^2+0.2781*('Anvendte oplysninger'!U126-80)-0.2343)/80,1.4)))</f>
        <v/>
      </c>
      <c r="AC126" s="6"/>
      <c r="AD126" s="7" t="str">
        <f>IF('Anvendte oplysninger'!I126="Nej","",EXP(-10.0958)*POWER(H126,0.8138))</f>
        <v/>
      </c>
      <c r="AE126" s="7" t="str">
        <f>IF('Anvendte oplysninger'!I126="Nej","",EXP(-9.9896)*POWER(H126,0.8381))</f>
        <v/>
      </c>
      <c r="AF126" s="7" t="str">
        <f>IF('Anvendte oplysninger'!I126="Nej","",EXP(-12.5826)*POWER(H126,1.148))</f>
        <v/>
      </c>
      <c r="AG126" s="7" t="str">
        <f>IF('Anvendte oplysninger'!I126="Nej","",EXP(-11.3408)*POWER(H126,0.7373))</f>
        <v/>
      </c>
      <c r="AH126" s="7" t="str">
        <f>IF('Anvendte oplysninger'!I126="Nej","",EXP(-10.8985)*POWER(H126,0.841))</f>
        <v/>
      </c>
      <c r="AI126" s="7" t="str">
        <f>IF('Anvendte oplysninger'!I126="Nej","",EXP(-12.4273)*POWER(H126,1.0197))</f>
        <v/>
      </c>
      <c r="AJ126" s="9" t="str">
        <f>IF('Anvendte oplysninger'!I126="Nej","",SUM(AD126:AE126)*740934+AG126*29492829+AH126*4654307+AI126*608667)</f>
        <v/>
      </c>
    </row>
    <row r="127" spans="1:36" x14ac:dyDescent="0.3">
      <c r="A127" s="4" t="str">
        <f>IF(Inddata!A133="","",Inddata!A133)</f>
        <v/>
      </c>
      <c r="B127" s="4" t="str">
        <f>IF(Inddata!B133="","",Inddata!B133)</f>
        <v/>
      </c>
      <c r="C127" s="4" t="str">
        <f>IF(Inddata!C133="","",Inddata!C133)</f>
        <v/>
      </c>
      <c r="D127" s="4" t="str">
        <f>IF(Inddata!D133="","",Inddata!D133)</f>
        <v/>
      </c>
      <c r="E127" s="4" t="str">
        <f>IF(Inddata!E133="","",Inddata!E133)</f>
        <v/>
      </c>
      <c r="F127" s="4" t="str">
        <f>IF(Inddata!F133="","",Inddata!F133)</f>
        <v/>
      </c>
      <c r="G127" s="20" t="str">
        <f>IF(Inddata!G133=0,"",Inddata!G133)</f>
        <v/>
      </c>
      <c r="H127" s="9" t="str">
        <f>IF(Inddata!H133="","",Inddata!H133)</f>
        <v/>
      </c>
      <c r="I127" s="6" t="str">
        <f>IF('Anvendte oplysninger'!I127="Nej","",IF('Anvendte oplysninger'!L127&lt;10,1.1-'Anvendte oplysninger'!L127*0.01,IF('Anvendte oplysninger'!L127&lt;120,POWER(1.003,'Anvendte oplysninger'!L127)/POWER(1.003,10),1.4)))</f>
        <v/>
      </c>
      <c r="J127" s="6" t="str">
        <f>IF('Anvendte oplysninger'!I127="Nej","",IF('Anvendte oplysninger'!M127&gt;9,1.41,IF('Anvendte oplysninger'!M127&lt;2,0.96+'Anvendte oplysninger'!M127*0.02,POWER(1.05,'Anvendte oplysninger'!M127)/POWER(1.05,2))))</f>
        <v/>
      </c>
      <c r="K127" s="6" t="str">
        <f>IF('Anvendte oplysninger'!I127="Nej","",IF('Anvendte oplysninger'!M127&gt;9,1.15,IF('Anvendte oplysninger'!M127&lt;2,0.98+'Anvendte oplysninger'!M127*0.01,POWER(1.02,'Anvendte oplysninger'!M127)/POWER(1.02,2))))</f>
        <v/>
      </c>
      <c r="L127" s="6" t="str">
        <f>IF('Anvendte oplysninger'!I127="Nej","",IF('Anvendte oplysninger'!N127="Delvis",0.9,IF('Anvendte oplysninger'!N127="Ja",0.75,1)))</f>
        <v/>
      </c>
      <c r="M127" s="6" t="str">
        <f>IF('Anvendte oplysninger'!I127="Nej","",IF('Anvendte oplysninger'!N127="Delvis",0.97,IF('Anvendte oplysninger'!N127="Ja",0.95,1)))</f>
        <v/>
      </c>
      <c r="N127" s="6" t="str">
        <f>IF('Anvendte oplysninger'!I127="Nej","",IF('Anvendte oplysninger'!O127&gt;4.25,1.06,IF('Anvendte oplysninger'!O127&lt;3.75,1.84-'Anvendte oplysninger'!O127*0.24,0.04+'Anvendte oplysninger'!O127*0.24)))</f>
        <v/>
      </c>
      <c r="O127" s="6" t="str">
        <f>IF('Anvendte oplysninger'!I127="Nej","",IF('Anvendte oplysninger'!P127&gt;1.99,0.81,IF('Anvendte oplysninger'!P127&lt;0.2,1.12,1.05-'Anvendte oplysninger'!P127*0.1)))</f>
        <v/>
      </c>
      <c r="P127" s="6" t="str">
        <f>IF('Anvendte oplysninger'!I127="Nej","",IF('Anvendte oplysninger'!Q127&gt;3,0.96,IF('Anvendte oplysninger'!Q127&lt;2,1.12-0.06*'Anvendte oplysninger'!Q127,1.08-0.04*'Anvendte oplysninger'!Q127)))</f>
        <v/>
      </c>
      <c r="Q127" s="6" t="str">
        <f>IF('Anvendte oplysninger'!I127="Nej","",IF('Anvendte oplysninger'!R127="Ja",0.91,1))</f>
        <v/>
      </c>
      <c r="R127" s="6" t="str">
        <f>IF('Anvendte oplysninger'!I127="Nej","",IF('Anvendte oplysninger'!R127="Ja",0.96,1))</f>
        <v/>
      </c>
      <c r="S127" s="6" t="str">
        <f>IF('Anvendte oplysninger'!I127="Nej","",IF('Anvendte oplysninger'!R127="Ja",0.82,1))</f>
        <v/>
      </c>
      <c r="T127" s="6" t="str">
        <f>IF('Anvendte oplysninger'!I127="Nej","",IF('Anvendte oplysninger'!R127="Ja",0.9,1))</f>
        <v/>
      </c>
      <c r="U127" s="6" t="str">
        <f>IF('Anvendte oplysninger'!I127="Nej","",IF('Anvendte oplysninger'!R127="Ja",0.93,1))</f>
        <v/>
      </c>
      <c r="V127" s="6" t="str">
        <f>IF('Anvendte oplysninger'!I127="Nej","",IF('Anvendte oplysninger'!S127="Ja",0.85,1))</f>
        <v/>
      </c>
      <c r="W127" s="6" t="str">
        <f>IF('Anvendte oplysninger'!I127="Nej","",IF('Anvendte oplysninger'!T127&gt;5,1.4,1+0.08*'Anvendte oplysninger'!T127))</f>
        <v/>
      </c>
      <c r="X127" s="6" t="str">
        <f>IF('Anvendte oplysninger'!I127="Nej","",IF('Anvendte oplysninger'!U127=80,1,POWER((80-0.0058*('Anvendte oplysninger'!U127-80)^2+0.2781*('Anvendte oplysninger'!U127-80)-0.2343)/80,1.6)))</f>
        <v/>
      </c>
      <c r="Y127" s="6" t="str">
        <f>IF('Anvendte oplysninger'!I127="Nej","",IF('Anvendte oplysninger'!U127=80,1,POWER((80-0.0058*('Anvendte oplysninger'!U127-80)^2+0.2781*('Anvendte oplysninger'!U127-80)-0.2343)/80,1.5)))</f>
        <v/>
      </c>
      <c r="Z127" s="6" t="str">
        <f>IF('Anvendte oplysninger'!I127="Nej","",IF('Anvendte oplysninger'!U127=80,1,POWER((80-0.0058*('Anvendte oplysninger'!U127-80)^2+0.2781*('Anvendte oplysninger'!U127-80)-0.2343)/80,4.6)))</f>
        <v/>
      </c>
      <c r="AA127" s="6" t="str">
        <f>IF('Anvendte oplysninger'!I127="Nej","",IF('Anvendte oplysninger'!U127=80,1,POWER((80-0.0058*('Anvendte oplysninger'!U127-80)^2+0.2781*('Anvendte oplysninger'!U127-80)-0.2343)/80,3.5)))</f>
        <v/>
      </c>
      <c r="AB127" s="6" t="str">
        <f>IF('Anvendte oplysninger'!I127="Nej","",IF('Anvendte oplysninger'!U127=80,1,POWER((80-0.0058*('Anvendte oplysninger'!U127-80)^2+0.2781*('Anvendte oplysninger'!U127-80)-0.2343)/80,1.4)))</f>
        <v/>
      </c>
      <c r="AC127" s="6"/>
      <c r="AD127" s="7" t="str">
        <f>IF('Anvendte oplysninger'!I127="Nej","",EXP(-10.0958)*POWER(H127,0.8138))</f>
        <v/>
      </c>
      <c r="AE127" s="7" t="str">
        <f>IF('Anvendte oplysninger'!I127="Nej","",EXP(-9.9896)*POWER(H127,0.8381))</f>
        <v/>
      </c>
      <c r="AF127" s="7" t="str">
        <f>IF('Anvendte oplysninger'!I127="Nej","",EXP(-12.5826)*POWER(H127,1.148))</f>
        <v/>
      </c>
      <c r="AG127" s="7" t="str">
        <f>IF('Anvendte oplysninger'!I127="Nej","",EXP(-11.3408)*POWER(H127,0.7373))</f>
        <v/>
      </c>
      <c r="AH127" s="7" t="str">
        <f>IF('Anvendte oplysninger'!I127="Nej","",EXP(-10.8985)*POWER(H127,0.841))</f>
        <v/>
      </c>
      <c r="AI127" s="7" t="str">
        <f>IF('Anvendte oplysninger'!I127="Nej","",EXP(-12.4273)*POWER(H127,1.0197))</f>
        <v/>
      </c>
      <c r="AJ127" s="9" t="str">
        <f>IF('Anvendte oplysninger'!I127="Nej","",SUM(AD127:AE127)*740934+AG127*29492829+AH127*4654307+AI127*608667)</f>
        <v/>
      </c>
    </row>
    <row r="128" spans="1:36" x14ac:dyDescent="0.3">
      <c r="A128" s="4" t="str">
        <f>IF(Inddata!A134="","",Inddata!A134)</f>
        <v/>
      </c>
      <c r="B128" s="4" t="str">
        <f>IF(Inddata!B134="","",Inddata!B134)</f>
        <v/>
      </c>
      <c r="C128" s="4" t="str">
        <f>IF(Inddata!C134="","",Inddata!C134)</f>
        <v/>
      </c>
      <c r="D128" s="4" t="str">
        <f>IF(Inddata!D134="","",Inddata!D134)</f>
        <v/>
      </c>
      <c r="E128" s="4" t="str">
        <f>IF(Inddata!E134="","",Inddata!E134)</f>
        <v/>
      </c>
      <c r="F128" s="4" t="str">
        <f>IF(Inddata!F134="","",Inddata!F134)</f>
        <v/>
      </c>
      <c r="G128" s="20" t="str">
        <f>IF(Inddata!G134=0,"",Inddata!G134)</f>
        <v/>
      </c>
      <c r="H128" s="9" t="str">
        <f>IF(Inddata!H134="","",Inddata!H134)</f>
        <v/>
      </c>
      <c r="I128" s="6" t="str">
        <f>IF('Anvendte oplysninger'!I128="Nej","",IF('Anvendte oplysninger'!L128&lt;10,1.1-'Anvendte oplysninger'!L128*0.01,IF('Anvendte oplysninger'!L128&lt;120,POWER(1.003,'Anvendte oplysninger'!L128)/POWER(1.003,10),1.4)))</f>
        <v/>
      </c>
      <c r="J128" s="6" t="str">
        <f>IF('Anvendte oplysninger'!I128="Nej","",IF('Anvendte oplysninger'!M128&gt;9,1.41,IF('Anvendte oplysninger'!M128&lt;2,0.96+'Anvendte oplysninger'!M128*0.02,POWER(1.05,'Anvendte oplysninger'!M128)/POWER(1.05,2))))</f>
        <v/>
      </c>
      <c r="K128" s="6" t="str">
        <f>IF('Anvendte oplysninger'!I128="Nej","",IF('Anvendte oplysninger'!M128&gt;9,1.15,IF('Anvendte oplysninger'!M128&lt;2,0.98+'Anvendte oplysninger'!M128*0.01,POWER(1.02,'Anvendte oplysninger'!M128)/POWER(1.02,2))))</f>
        <v/>
      </c>
      <c r="L128" s="6" t="str">
        <f>IF('Anvendte oplysninger'!I128="Nej","",IF('Anvendte oplysninger'!N128="Delvis",0.9,IF('Anvendte oplysninger'!N128="Ja",0.75,1)))</f>
        <v/>
      </c>
      <c r="M128" s="6" t="str">
        <f>IF('Anvendte oplysninger'!I128="Nej","",IF('Anvendte oplysninger'!N128="Delvis",0.97,IF('Anvendte oplysninger'!N128="Ja",0.95,1)))</f>
        <v/>
      </c>
      <c r="N128" s="6" t="str">
        <f>IF('Anvendte oplysninger'!I128="Nej","",IF('Anvendte oplysninger'!O128&gt;4.25,1.06,IF('Anvendte oplysninger'!O128&lt;3.75,1.84-'Anvendte oplysninger'!O128*0.24,0.04+'Anvendte oplysninger'!O128*0.24)))</f>
        <v/>
      </c>
      <c r="O128" s="6" t="str">
        <f>IF('Anvendte oplysninger'!I128="Nej","",IF('Anvendte oplysninger'!P128&gt;1.99,0.81,IF('Anvendte oplysninger'!P128&lt;0.2,1.12,1.05-'Anvendte oplysninger'!P128*0.1)))</f>
        <v/>
      </c>
      <c r="P128" s="6" t="str">
        <f>IF('Anvendte oplysninger'!I128="Nej","",IF('Anvendte oplysninger'!Q128&gt;3,0.96,IF('Anvendte oplysninger'!Q128&lt;2,1.12-0.06*'Anvendte oplysninger'!Q128,1.08-0.04*'Anvendte oplysninger'!Q128)))</f>
        <v/>
      </c>
      <c r="Q128" s="6" t="str">
        <f>IF('Anvendte oplysninger'!I128="Nej","",IF('Anvendte oplysninger'!R128="Ja",0.91,1))</f>
        <v/>
      </c>
      <c r="R128" s="6" t="str">
        <f>IF('Anvendte oplysninger'!I128="Nej","",IF('Anvendte oplysninger'!R128="Ja",0.96,1))</f>
        <v/>
      </c>
      <c r="S128" s="6" t="str">
        <f>IF('Anvendte oplysninger'!I128="Nej","",IF('Anvendte oplysninger'!R128="Ja",0.82,1))</f>
        <v/>
      </c>
      <c r="T128" s="6" t="str">
        <f>IF('Anvendte oplysninger'!I128="Nej","",IF('Anvendte oplysninger'!R128="Ja",0.9,1))</f>
        <v/>
      </c>
      <c r="U128" s="6" t="str">
        <f>IF('Anvendte oplysninger'!I128="Nej","",IF('Anvendte oplysninger'!R128="Ja",0.93,1))</f>
        <v/>
      </c>
      <c r="V128" s="6" t="str">
        <f>IF('Anvendte oplysninger'!I128="Nej","",IF('Anvendte oplysninger'!S128="Ja",0.85,1))</f>
        <v/>
      </c>
      <c r="W128" s="6" t="str">
        <f>IF('Anvendte oplysninger'!I128="Nej","",IF('Anvendte oplysninger'!T128&gt;5,1.4,1+0.08*'Anvendte oplysninger'!T128))</f>
        <v/>
      </c>
      <c r="X128" s="6" t="str">
        <f>IF('Anvendte oplysninger'!I128="Nej","",IF('Anvendte oplysninger'!U128=80,1,POWER((80-0.0058*('Anvendte oplysninger'!U128-80)^2+0.2781*('Anvendte oplysninger'!U128-80)-0.2343)/80,1.6)))</f>
        <v/>
      </c>
      <c r="Y128" s="6" t="str">
        <f>IF('Anvendte oplysninger'!I128="Nej","",IF('Anvendte oplysninger'!U128=80,1,POWER((80-0.0058*('Anvendte oplysninger'!U128-80)^2+0.2781*('Anvendte oplysninger'!U128-80)-0.2343)/80,1.5)))</f>
        <v/>
      </c>
      <c r="Z128" s="6" t="str">
        <f>IF('Anvendte oplysninger'!I128="Nej","",IF('Anvendte oplysninger'!U128=80,1,POWER((80-0.0058*('Anvendte oplysninger'!U128-80)^2+0.2781*('Anvendte oplysninger'!U128-80)-0.2343)/80,4.6)))</f>
        <v/>
      </c>
      <c r="AA128" s="6" t="str">
        <f>IF('Anvendte oplysninger'!I128="Nej","",IF('Anvendte oplysninger'!U128=80,1,POWER((80-0.0058*('Anvendte oplysninger'!U128-80)^2+0.2781*('Anvendte oplysninger'!U128-80)-0.2343)/80,3.5)))</f>
        <v/>
      </c>
      <c r="AB128" s="6" t="str">
        <f>IF('Anvendte oplysninger'!I128="Nej","",IF('Anvendte oplysninger'!U128=80,1,POWER((80-0.0058*('Anvendte oplysninger'!U128-80)^2+0.2781*('Anvendte oplysninger'!U128-80)-0.2343)/80,1.4)))</f>
        <v/>
      </c>
      <c r="AC128" s="6"/>
      <c r="AD128" s="7" t="str">
        <f>IF('Anvendte oplysninger'!I128="Nej","",EXP(-10.0958)*POWER(H128,0.8138))</f>
        <v/>
      </c>
      <c r="AE128" s="7" t="str">
        <f>IF('Anvendte oplysninger'!I128="Nej","",EXP(-9.9896)*POWER(H128,0.8381))</f>
        <v/>
      </c>
      <c r="AF128" s="7" t="str">
        <f>IF('Anvendte oplysninger'!I128="Nej","",EXP(-12.5826)*POWER(H128,1.148))</f>
        <v/>
      </c>
      <c r="AG128" s="7" t="str">
        <f>IF('Anvendte oplysninger'!I128="Nej","",EXP(-11.3408)*POWER(H128,0.7373))</f>
        <v/>
      </c>
      <c r="AH128" s="7" t="str">
        <f>IF('Anvendte oplysninger'!I128="Nej","",EXP(-10.8985)*POWER(H128,0.841))</f>
        <v/>
      </c>
      <c r="AI128" s="7" t="str">
        <f>IF('Anvendte oplysninger'!I128="Nej","",EXP(-12.4273)*POWER(H128,1.0197))</f>
        <v/>
      </c>
      <c r="AJ128" s="9" t="str">
        <f>IF('Anvendte oplysninger'!I128="Nej","",SUM(AD128:AE128)*740934+AG128*29492829+AH128*4654307+AI128*608667)</f>
        <v/>
      </c>
    </row>
    <row r="129" spans="1:36" x14ac:dyDescent="0.3">
      <c r="A129" s="4" t="str">
        <f>IF(Inddata!A135="","",Inddata!A135)</f>
        <v/>
      </c>
      <c r="B129" s="4" t="str">
        <f>IF(Inddata!B135="","",Inddata!B135)</f>
        <v/>
      </c>
      <c r="C129" s="4" t="str">
        <f>IF(Inddata!C135="","",Inddata!C135)</f>
        <v/>
      </c>
      <c r="D129" s="4" t="str">
        <f>IF(Inddata!D135="","",Inddata!D135)</f>
        <v/>
      </c>
      <c r="E129" s="4" t="str">
        <f>IF(Inddata!E135="","",Inddata!E135)</f>
        <v/>
      </c>
      <c r="F129" s="4" t="str">
        <f>IF(Inddata!F135="","",Inddata!F135)</f>
        <v/>
      </c>
      <c r="G129" s="20" t="str">
        <f>IF(Inddata!G135=0,"",Inddata!G135)</f>
        <v/>
      </c>
      <c r="H129" s="9" t="str">
        <f>IF(Inddata!H135="","",Inddata!H135)</f>
        <v/>
      </c>
      <c r="I129" s="6" t="str">
        <f>IF('Anvendte oplysninger'!I129="Nej","",IF('Anvendte oplysninger'!L129&lt;10,1.1-'Anvendte oplysninger'!L129*0.01,IF('Anvendte oplysninger'!L129&lt;120,POWER(1.003,'Anvendte oplysninger'!L129)/POWER(1.003,10),1.4)))</f>
        <v/>
      </c>
      <c r="J129" s="6" t="str">
        <f>IF('Anvendte oplysninger'!I129="Nej","",IF('Anvendte oplysninger'!M129&gt;9,1.41,IF('Anvendte oplysninger'!M129&lt;2,0.96+'Anvendte oplysninger'!M129*0.02,POWER(1.05,'Anvendte oplysninger'!M129)/POWER(1.05,2))))</f>
        <v/>
      </c>
      <c r="K129" s="6" t="str">
        <f>IF('Anvendte oplysninger'!I129="Nej","",IF('Anvendte oplysninger'!M129&gt;9,1.15,IF('Anvendte oplysninger'!M129&lt;2,0.98+'Anvendte oplysninger'!M129*0.01,POWER(1.02,'Anvendte oplysninger'!M129)/POWER(1.02,2))))</f>
        <v/>
      </c>
      <c r="L129" s="6" t="str">
        <f>IF('Anvendte oplysninger'!I129="Nej","",IF('Anvendte oplysninger'!N129="Delvis",0.9,IF('Anvendte oplysninger'!N129="Ja",0.75,1)))</f>
        <v/>
      </c>
      <c r="M129" s="6" t="str">
        <f>IF('Anvendte oplysninger'!I129="Nej","",IF('Anvendte oplysninger'!N129="Delvis",0.97,IF('Anvendte oplysninger'!N129="Ja",0.95,1)))</f>
        <v/>
      </c>
      <c r="N129" s="6" t="str">
        <f>IF('Anvendte oplysninger'!I129="Nej","",IF('Anvendte oplysninger'!O129&gt;4.25,1.06,IF('Anvendte oplysninger'!O129&lt;3.75,1.84-'Anvendte oplysninger'!O129*0.24,0.04+'Anvendte oplysninger'!O129*0.24)))</f>
        <v/>
      </c>
      <c r="O129" s="6" t="str">
        <f>IF('Anvendte oplysninger'!I129="Nej","",IF('Anvendte oplysninger'!P129&gt;1.99,0.81,IF('Anvendte oplysninger'!P129&lt;0.2,1.12,1.05-'Anvendte oplysninger'!P129*0.1)))</f>
        <v/>
      </c>
      <c r="P129" s="6" t="str">
        <f>IF('Anvendte oplysninger'!I129="Nej","",IF('Anvendte oplysninger'!Q129&gt;3,0.96,IF('Anvendte oplysninger'!Q129&lt;2,1.12-0.06*'Anvendte oplysninger'!Q129,1.08-0.04*'Anvendte oplysninger'!Q129)))</f>
        <v/>
      </c>
      <c r="Q129" s="6" t="str">
        <f>IF('Anvendte oplysninger'!I129="Nej","",IF('Anvendte oplysninger'!R129="Ja",0.91,1))</f>
        <v/>
      </c>
      <c r="R129" s="6" t="str">
        <f>IF('Anvendte oplysninger'!I129="Nej","",IF('Anvendte oplysninger'!R129="Ja",0.96,1))</f>
        <v/>
      </c>
      <c r="S129" s="6" t="str">
        <f>IF('Anvendte oplysninger'!I129="Nej","",IF('Anvendte oplysninger'!R129="Ja",0.82,1))</f>
        <v/>
      </c>
      <c r="T129" s="6" t="str">
        <f>IF('Anvendte oplysninger'!I129="Nej","",IF('Anvendte oplysninger'!R129="Ja",0.9,1))</f>
        <v/>
      </c>
      <c r="U129" s="6" t="str">
        <f>IF('Anvendte oplysninger'!I129="Nej","",IF('Anvendte oplysninger'!R129="Ja",0.93,1))</f>
        <v/>
      </c>
      <c r="V129" s="6" t="str">
        <f>IF('Anvendte oplysninger'!I129="Nej","",IF('Anvendte oplysninger'!S129="Ja",0.85,1))</f>
        <v/>
      </c>
      <c r="W129" s="6" t="str">
        <f>IF('Anvendte oplysninger'!I129="Nej","",IF('Anvendte oplysninger'!T129&gt;5,1.4,1+0.08*'Anvendte oplysninger'!T129))</f>
        <v/>
      </c>
      <c r="X129" s="6" t="str">
        <f>IF('Anvendte oplysninger'!I129="Nej","",IF('Anvendte oplysninger'!U129=80,1,POWER((80-0.0058*('Anvendte oplysninger'!U129-80)^2+0.2781*('Anvendte oplysninger'!U129-80)-0.2343)/80,1.6)))</f>
        <v/>
      </c>
      <c r="Y129" s="6" t="str">
        <f>IF('Anvendte oplysninger'!I129="Nej","",IF('Anvendte oplysninger'!U129=80,1,POWER((80-0.0058*('Anvendte oplysninger'!U129-80)^2+0.2781*('Anvendte oplysninger'!U129-80)-0.2343)/80,1.5)))</f>
        <v/>
      </c>
      <c r="Z129" s="6" t="str">
        <f>IF('Anvendte oplysninger'!I129="Nej","",IF('Anvendte oplysninger'!U129=80,1,POWER((80-0.0058*('Anvendte oplysninger'!U129-80)^2+0.2781*('Anvendte oplysninger'!U129-80)-0.2343)/80,4.6)))</f>
        <v/>
      </c>
      <c r="AA129" s="6" t="str">
        <f>IF('Anvendte oplysninger'!I129="Nej","",IF('Anvendte oplysninger'!U129=80,1,POWER((80-0.0058*('Anvendte oplysninger'!U129-80)^2+0.2781*('Anvendte oplysninger'!U129-80)-0.2343)/80,3.5)))</f>
        <v/>
      </c>
      <c r="AB129" s="6" t="str">
        <f>IF('Anvendte oplysninger'!I129="Nej","",IF('Anvendte oplysninger'!U129=80,1,POWER((80-0.0058*('Anvendte oplysninger'!U129-80)^2+0.2781*('Anvendte oplysninger'!U129-80)-0.2343)/80,1.4)))</f>
        <v/>
      </c>
      <c r="AC129" s="6"/>
      <c r="AD129" s="7" t="str">
        <f>IF('Anvendte oplysninger'!I129="Nej","",EXP(-10.0958)*POWER(H129,0.8138))</f>
        <v/>
      </c>
      <c r="AE129" s="7" t="str">
        <f>IF('Anvendte oplysninger'!I129="Nej","",EXP(-9.9896)*POWER(H129,0.8381))</f>
        <v/>
      </c>
      <c r="AF129" s="7" t="str">
        <f>IF('Anvendte oplysninger'!I129="Nej","",EXP(-12.5826)*POWER(H129,1.148))</f>
        <v/>
      </c>
      <c r="AG129" s="7" t="str">
        <f>IF('Anvendte oplysninger'!I129="Nej","",EXP(-11.3408)*POWER(H129,0.7373))</f>
        <v/>
      </c>
      <c r="AH129" s="7" t="str">
        <f>IF('Anvendte oplysninger'!I129="Nej","",EXP(-10.8985)*POWER(H129,0.841))</f>
        <v/>
      </c>
      <c r="AI129" s="7" t="str">
        <f>IF('Anvendte oplysninger'!I129="Nej","",EXP(-12.4273)*POWER(H129,1.0197))</f>
        <v/>
      </c>
      <c r="AJ129" s="9" t="str">
        <f>IF('Anvendte oplysninger'!I129="Nej","",SUM(AD129:AE129)*740934+AG129*29492829+AH129*4654307+AI129*608667)</f>
        <v/>
      </c>
    </row>
    <row r="130" spans="1:36" x14ac:dyDescent="0.3">
      <c r="A130" s="4" t="str">
        <f>IF(Inddata!A136="","",Inddata!A136)</f>
        <v/>
      </c>
      <c r="B130" s="4" t="str">
        <f>IF(Inddata!B136="","",Inddata!B136)</f>
        <v/>
      </c>
      <c r="C130" s="4" t="str">
        <f>IF(Inddata!C136="","",Inddata!C136)</f>
        <v/>
      </c>
      <c r="D130" s="4" t="str">
        <f>IF(Inddata!D136="","",Inddata!D136)</f>
        <v/>
      </c>
      <c r="E130" s="4" t="str">
        <f>IF(Inddata!E136="","",Inddata!E136)</f>
        <v/>
      </c>
      <c r="F130" s="4" t="str">
        <f>IF(Inddata!F136="","",Inddata!F136)</f>
        <v/>
      </c>
      <c r="G130" s="20" t="str">
        <f>IF(Inddata!G136=0,"",Inddata!G136)</f>
        <v/>
      </c>
      <c r="H130" s="9" t="str">
        <f>IF(Inddata!H136="","",Inddata!H136)</f>
        <v/>
      </c>
      <c r="I130" s="6" t="str">
        <f>IF('Anvendte oplysninger'!I130="Nej","",IF('Anvendte oplysninger'!L130&lt;10,1.1-'Anvendte oplysninger'!L130*0.01,IF('Anvendte oplysninger'!L130&lt;120,POWER(1.003,'Anvendte oplysninger'!L130)/POWER(1.003,10),1.4)))</f>
        <v/>
      </c>
      <c r="J130" s="6" t="str">
        <f>IF('Anvendte oplysninger'!I130="Nej","",IF('Anvendte oplysninger'!M130&gt;9,1.41,IF('Anvendte oplysninger'!M130&lt;2,0.96+'Anvendte oplysninger'!M130*0.02,POWER(1.05,'Anvendte oplysninger'!M130)/POWER(1.05,2))))</f>
        <v/>
      </c>
      <c r="K130" s="6" t="str">
        <f>IF('Anvendte oplysninger'!I130="Nej","",IF('Anvendte oplysninger'!M130&gt;9,1.15,IF('Anvendte oplysninger'!M130&lt;2,0.98+'Anvendte oplysninger'!M130*0.01,POWER(1.02,'Anvendte oplysninger'!M130)/POWER(1.02,2))))</f>
        <v/>
      </c>
      <c r="L130" s="6" t="str">
        <f>IF('Anvendte oplysninger'!I130="Nej","",IF('Anvendte oplysninger'!N130="Delvis",0.9,IF('Anvendte oplysninger'!N130="Ja",0.75,1)))</f>
        <v/>
      </c>
      <c r="M130" s="6" t="str">
        <f>IF('Anvendte oplysninger'!I130="Nej","",IF('Anvendte oplysninger'!N130="Delvis",0.97,IF('Anvendte oplysninger'!N130="Ja",0.95,1)))</f>
        <v/>
      </c>
      <c r="N130" s="6" t="str">
        <f>IF('Anvendte oplysninger'!I130="Nej","",IF('Anvendte oplysninger'!O130&gt;4.25,1.06,IF('Anvendte oplysninger'!O130&lt;3.75,1.84-'Anvendte oplysninger'!O130*0.24,0.04+'Anvendte oplysninger'!O130*0.24)))</f>
        <v/>
      </c>
      <c r="O130" s="6" t="str">
        <f>IF('Anvendte oplysninger'!I130="Nej","",IF('Anvendte oplysninger'!P130&gt;1.99,0.81,IF('Anvendte oplysninger'!P130&lt;0.2,1.12,1.05-'Anvendte oplysninger'!P130*0.1)))</f>
        <v/>
      </c>
      <c r="P130" s="6" t="str">
        <f>IF('Anvendte oplysninger'!I130="Nej","",IF('Anvendte oplysninger'!Q130&gt;3,0.96,IF('Anvendte oplysninger'!Q130&lt;2,1.12-0.06*'Anvendte oplysninger'!Q130,1.08-0.04*'Anvendte oplysninger'!Q130)))</f>
        <v/>
      </c>
      <c r="Q130" s="6" t="str">
        <f>IF('Anvendte oplysninger'!I130="Nej","",IF('Anvendte oplysninger'!R130="Ja",0.91,1))</f>
        <v/>
      </c>
      <c r="R130" s="6" t="str">
        <f>IF('Anvendte oplysninger'!I130="Nej","",IF('Anvendte oplysninger'!R130="Ja",0.96,1))</f>
        <v/>
      </c>
      <c r="S130" s="6" t="str">
        <f>IF('Anvendte oplysninger'!I130="Nej","",IF('Anvendte oplysninger'!R130="Ja",0.82,1))</f>
        <v/>
      </c>
      <c r="T130" s="6" t="str">
        <f>IF('Anvendte oplysninger'!I130="Nej","",IF('Anvendte oplysninger'!R130="Ja",0.9,1))</f>
        <v/>
      </c>
      <c r="U130" s="6" t="str">
        <f>IF('Anvendte oplysninger'!I130="Nej","",IF('Anvendte oplysninger'!R130="Ja",0.93,1))</f>
        <v/>
      </c>
      <c r="V130" s="6" t="str">
        <f>IF('Anvendte oplysninger'!I130="Nej","",IF('Anvendte oplysninger'!S130="Ja",0.85,1))</f>
        <v/>
      </c>
      <c r="W130" s="6" t="str">
        <f>IF('Anvendte oplysninger'!I130="Nej","",IF('Anvendte oplysninger'!T130&gt;5,1.4,1+0.08*'Anvendte oplysninger'!T130))</f>
        <v/>
      </c>
      <c r="X130" s="6" t="str">
        <f>IF('Anvendte oplysninger'!I130="Nej","",IF('Anvendte oplysninger'!U130=80,1,POWER((80-0.0058*('Anvendte oplysninger'!U130-80)^2+0.2781*('Anvendte oplysninger'!U130-80)-0.2343)/80,1.6)))</f>
        <v/>
      </c>
      <c r="Y130" s="6" t="str">
        <f>IF('Anvendte oplysninger'!I130="Nej","",IF('Anvendte oplysninger'!U130=80,1,POWER((80-0.0058*('Anvendte oplysninger'!U130-80)^2+0.2781*('Anvendte oplysninger'!U130-80)-0.2343)/80,1.5)))</f>
        <v/>
      </c>
      <c r="Z130" s="6" t="str">
        <f>IF('Anvendte oplysninger'!I130="Nej","",IF('Anvendte oplysninger'!U130=80,1,POWER((80-0.0058*('Anvendte oplysninger'!U130-80)^2+0.2781*('Anvendte oplysninger'!U130-80)-0.2343)/80,4.6)))</f>
        <v/>
      </c>
      <c r="AA130" s="6" t="str">
        <f>IF('Anvendte oplysninger'!I130="Nej","",IF('Anvendte oplysninger'!U130=80,1,POWER((80-0.0058*('Anvendte oplysninger'!U130-80)^2+0.2781*('Anvendte oplysninger'!U130-80)-0.2343)/80,3.5)))</f>
        <v/>
      </c>
      <c r="AB130" s="6" t="str">
        <f>IF('Anvendte oplysninger'!I130="Nej","",IF('Anvendte oplysninger'!U130=80,1,POWER((80-0.0058*('Anvendte oplysninger'!U130-80)^2+0.2781*('Anvendte oplysninger'!U130-80)-0.2343)/80,1.4)))</f>
        <v/>
      </c>
      <c r="AC130" s="6"/>
      <c r="AD130" s="7" t="str">
        <f>IF('Anvendte oplysninger'!I130="Nej","",EXP(-10.0958)*POWER(H130,0.8138))</f>
        <v/>
      </c>
      <c r="AE130" s="7" t="str">
        <f>IF('Anvendte oplysninger'!I130="Nej","",EXP(-9.9896)*POWER(H130,0.8381))</f>
        <v/>
      </c>
      <c r="AF130" s="7" t="str">
        <f>IF('Anvendte oplysninger'!I130="Nej","",EXP(-12.5826)*POWER(H130,1.148))</f>
        <v/>
      </c>
      <c r="AG130" s="7" t="str">
        <f>IF('Anvendte oplysninger'!I130="Nej","",EXP(-11.3408)*POWER(H130,0.7373))</f>
        <v/>
      </c>
      <c r="AH130" s="7" t="str">
        <f>IF('Anvendte oplysninger'!I130="Nej","",EXP(-10.8985)*POWER(H130,0.841))</f>
        <v/>
      </c>
      <c r="AI130" s="7" t="str">
        <f>IF('Anvendte oplysninger'!I130="Nej","",EXP(-12.4273)*POWER(H130,1.0197))</f>
        <v/>
      </c>
      <c r="AJ130" s="9" t="str">
        <f>IF('Anvendte oplysninger'!I130="Nej","",SUM(AD130:AE130)*740934+AG130*29492829+AH130*4654307+AI130*608667)</f>
        <v/>
      </c>
    </row>
    <row r="131" spans="1:36" x14ac:dyDescent="0.3">
      <c r="A131" s="4" t="str">
        <f>IF(Inddata!A137="","",Inddata!A137)</f>
        <v/>
      </c>
      <c r="B131" s="4" t="str">
        <f>IF(Inddata!B137="","",Inddata!B137)</f>
        <v/>
      </c>
      <c r="C131" s="4" t="str">
        <f>IF(Inddata!C137="","",Inddata!C137)</f>
        <v/>
      </c>
      <c r="D131" s="4" t="str">
        <f>IF(Inddata!D137="","",Inddata!D137)</f>
        <v/>
      </c>
      <c r="E131" s="4" t="str">
        <f>IF(Inddata!E137="","",Inddata!E137)</f>
        <v/>
      </c>
      <c r="F131" s="4" t="str">
        <f>IF(Inddata!F137="","",Inddata!F137)</f>
        <v/>
      </c>
      <c r="G131" s="20" t="str">
        <f>IF(Inddata!G137=0,"",Inddata!G137)</f>
        <v/>
      </c>
      <c r="H131" s="9" t="str">
        <f>IF(Inddata!H137="","",Inddata!H137)</f>
        <v/>
      </c>
      <c r="I131" s="6" t="str">
        <f>IF('Anvendte oplysninger'!I131="Nej","",IF('Anvendte oplysninger'!L131&lt;10,1.1-'Anvendte oplysninger'!L131*0.01,IF('Anvendte oplysninger'!L131&lt;120,POWER(1.003,'Anvendte oplysninger'!L131)/POWER(1.003,10),1.4)))</f>
        <v/>
      </c>
      <c r="J131" s="6" t="str">
        <f>IF('Anvendte oplysninger'!I131="Nej","",IF('Anvendte oplysninger'!M131&gt;9,1.41,IF('Anvendte oplysninger'!M131&lt;2,0.96+'Anvendte oplysninger'!M131*0.02,POWER(1.05,'Anvendte oplysninger'!M131)/POWER(1.05,2))))</f>
        <v/>
      </c>
      <c r="K131" s="6" t="str">
        <f>IF('Anvendte oplysninger'!I131="Nej","",IF('Anvendte oplysninger'!M131&gt;9,1.15,IF('Anvendte oplysninger'!M131&lt;2,0.98+'Anvendte oplysninger'!M131*0.01,POWER(1.02,'Anvendte oplysninger'!M131)/POWER(1.02,2))))</f>
        <v/>
      </c>
      <c r="L131" s="6" t="str">
        <f>IF('Anvendte oplysninger'!I131="Nej","",IF('Anvendte oplysninger'!N131="Delvis",0.9,IF('Anvendte oplysninger'!N131="Ja",0.75,1)))</f>
        <v/>
      </c>
      <c r="M131" s="6" t="str">
        <f>IF('Anvendte oplysninger'!I131="Nej","",IF('Anvendte oplysninger'!N131="Delvis",0.97,IF('Anvendte oplysninger'!N131="Ja",0.95,1)))</f>
        <v/>
      </c>
      <c r="N131" s="6" t="str">
        <f>IF('Anvendte oplysninger'!I131="Nej","",IF('Anvendte oplysninger'!O131&gt;4.25,1.06,IF('Anvendte oplysninger'!O131&lt;3.75,1.84-'Anvendte oplysninger'!O131*0.24,0.04+'Anvendte oplysninger'!O131*0.24)))</f>
        <v/>
      </c>
      <c r="O131" s="6" t="str">
        <f>IF('Anvendte oplysninger'!I131="Nej","",IF('Anvendte oplysninger'!P131&gt;1.99,0.81,IF('Anvendte oplysninger'!P131&lt;0.2,1.12,1.05-'Anvendte oplysninger'!P131*0.1)))</f>
        <v/>
      </c>
      <c r="P131" s="6" t="str">
        <f>IF('Anvendte oplysninger'!I131="Nej","",IF('Anvendte oplysninger'!Q131&gt;3,0.96,IF('Anvendte oplysninger'!Q131&lt;2,1.12-0.06*'Anvendte oplysninger'!Q131,1.08-0.04*'Anvendte oplysninger'!Q131)))</f>
        <v/>
      </c>
      <c r="Q131" s="6" t="str">
        <f>IF('Anvendte oplysninger'!I131="Nej","",IF('Anvendte oplysninger'!R131="Ja",0.91,1))</f>
        <v/>
      </c>
      <c r="R131" s="6" t="str">
        <f>IF('Anvendte oplysninger'!I131="Nej","",IF('Anvendte oplysninger'!R131="Ja",0.96,1))</f>
        <v/>
      </c>
      <c r="S131" s="6" t="str">
        <f>IF('Anvendte oplysninger'!I131="Nej","",IF('Anvendte oplysninger'!R131="Ja",0.82,1))</f>
        <v/>
      </c>
      <c r="T131" s="6" t="str">
        <f>IF('Anvendte oplysninger'!I131="Nej","",IF('Anvendte oplysninger'!R131="Ja",0.9,1))</f>
        <v/>
      </c>
      <c r="U131" s="6" t="str">
        <f>IF('Anvendte oplysninger'!I131="Nej","",IF('Anvendte oplysninger'!R131="Ja",0.93,1))</f>
        <v/>
      </c>
      <c r="V131" s="6" t="str">
        <f>IF('Anvendte oplysninger'!I131="Nej","",IF('Anvendte oplysninger'!S131="Ja",0.85,1))</f>
        <v/>
      </c>
      <c r="W131" s="6" t="str">
        <f>IF('Anvendte oplysninger'!I131="Nej","",IF('Anvendte oplysninger'!T131&gt;5,1.4,1+0.08*'Anvendte oplysninger'!T131))</f>
        <v/>
      </c>
      <c r="X131" s="6" t="str">
        <f>IF('Anvendte oplysninger'!I131="Nej","",IF('Anvendte oplysninger'!U131=80,1,POWER((80-0.0058*('Anvendte oplysninger'!U131-80)^2+0.2781*('Anvendte oplysninger'!U131-80)-0.2343)/80,1.6)))</f>
        <v/>
      </c>
      <c r="Y131" s="6" t="str">
        <f>IF('Anvendte oplysninger'!I131="Nej","",IF('Anvendte oplysninger'!U131=80,1,POWER((80-0.0058*('Anvendte oplysninger'!U131-80)^2+0.2781*('Anvendte oplysninger'!U131-80)-0.2343)/80,1.5)))</f>
        <v/>
      </c>
      <c r="Z131" s="6" t="str">
        <f>IF('Anvendte oplysninger'!I131="Nej","",IF('Anvendte oplysninger'!U131=80,1,POWER((80-0.0058*('Anvendte oplysninger'!U131-80)^2+0.2781*('Anvendte oplysninger'!U131-80)-0.2343)/80,4.6)))</f>
        <v/>
      </c>
      <c r="AA131" s="6" t="str">
        <f>IF('Anvendte oplysninger'!I131="Nej","",IF('Anvendte oplysninger'!U131=80,1,POWER((80-0.0058*('Anvendte oplysninger'!U131-80)^2+0.2781*('Anvendte oplysninger'!U131-80)-0.2343)/80,3.5)))</f>
        <v/>
      </c>
      <c r="AB131" s="6" t="str">
        <f>IF('Anvendte oplysninger'!I131="Nej","",IF('Anvendte oplysninger'!U131=80,1,POWER((80-0.0058*('Anvendte oplysninger'!U131-80)^2+0.2781*('Anvendte oplysninger'!U131-80)-0.2343)/80,1.4)))</f>
        <v/>
      </c>
      <c r="AC131" s="6"/>
      <c r="AD131" s="7" t="str">
        <f>IF('Anvendte oplysninger'!I131="Nej","",EXP(-10.0958)*POWER(H131,0.8138))</f>
        <v/>
      </c>
      <c r="AE131" s="7" t="str">
        <f>IF('Anvendte oplysninger'!I131="Nej","",EXP(-9.9896)*POWER(H131,0.8381))</f>
        <v/>
      </c>
      <c r="AF131" s="7" t="str">
        <f>IF('Anvendte oplysninger'!I131="Nej","",EXP(-12.5826)*POWER(H131,1.148))</f>
        <v/>
      </c>
      <c r="AG131" s="7" t="str">
        <f>IF('Anvendte oplysninger'!I131="Nej","",EXP(-11.3408)*POWER(H131,0.7373))</f>
        <v/>
      </c>
      <c r="AH131" s="7" t="str">
        <f>IF('Anvendte oplysninger'!I131="Nej","",EXP(-10.8985)*POWER(H131,0.841))</f>
        <v/>
      </c>
      <c r="AI131" s="7" t="str">
        <f>IF('Anvendte oplysninger'!I131="Nej","",EXP(-12.4273)*POWER(H131,1.0197))</f>
        <v/>
      </c>
      <c r="AJ131" s="9" t="str">
        <f>IF('Anvendte oplysninger'!I131="Nej","",SUM(AD131:AE131)*740934+AG131*29492829+AH131*4654307+AI131*608667)</f>
        <v/>
      </c>
    </row>
    <row r="132" spans="1:36" x14ac:dyDescent="0.3">
      <c r="A132" s="4" t="str">
        <f>IF(Inddata!A138="","",Inddata!A138)</f>
        <v/>
      </c>
      <c r="B132" s="4" t="str">
        <f>IF(Inddata!B138="","",Inddata!B138)</f>
        <v/>
      </c>
      <c r="C132" s="4" t="str">
        <f>IF(Inddata!C138="","",Inddata!C138)</f>
        <v/>
      </c>
      <c r="D132" s="4" t="str">
        <f>IF(Inddata!D138="","",Inddata!D138)</f>
        <v/>
      </c>
      <c r="E132" s="4" t="str">
        <f>IF(Inddata!E138="","",Inddata!E138)</f>
        <v/>
      </c>
      <c r="F132" s="4" t="str">
        <f>IF(Inddata!F138="","",Inddata!F138)</f>
        <v/>
      </c>
      <c r="G132" s="20" t="str">
        <f>IF(Inddata!G138=0,"",Inddata!G138)</f>
        <v/>
      </c>
      <c r="H132" s="9" t="str">
        <f>IF(Inddata!H138="","",Inddata!H138)</f>
        <v/>
      </c>
      <c r="I132" s="6" t="str">
        <f>IF('Anvendte oplysninger'!I132="Nej","",IF('Anvendte oplysninger'!L132&lt;10,1.1-'Anvendte oplysninger'!L132*0.01,IF('Anvendte oplysninger'!L132&lt;120,POWER(1.003,'Anvendte oplysninger'!L132)/POWER(1.003,10),1.4)))</f>
        <v/>
      </c>
      <c r="J132" s="6" t="str">
        <f>IF('Anvendte oplysninger'!I132="Nej","",IF('Anvendte oplysninger'!M132&gt;9,1.41,IF('Anvendte oplysninger'!M132&lt;2,0.96+'Anvendte oplysninger'!M132*0.02,POWER(1.05,'Anvendte oplysninger'!M132)/POWER(1.05,2))))</f>
        <v/>
      </c>
      <c r="K132" s="6" t="str">
        <f>IF('Anvendte oplysninger'!I132="Nej","",IF('Anvendte oplysninger'!M132&gt;9,1.15,IF('Anvendte oplysninger'!M132&lt;2,0.98+'Anvendte oplysninger'!M132*0.01,POWER(1.02,'Anvendte oplysninger'!M132)/POWER(1.02,2))))</f>
        <v/>
      </c>
      <c r="L132" s="6" t="str">
        <f>IF('Anvendte oplysninger'!I132="Nej","",IF('Anvendte oplysninger'!N132="Delvis",0.9,IF('Anvendte oplysninger'!N132="Ja",0.75,1)))</f>
        <v/>
      </c>
      <c r="M132" s="6" t="str">
        <f>IF('Anvendte oplysninger'!I132="Nej","",IF('Anvendte oplysninger'!N132="Delvis",0.97,IF('Anvendte oplysninger'!N132="Ja",0.95,1)))</f>
        <v/>
      </c>
      <c r="N132" s="6" t="str">
        <f>IF('Anvendte oplysninger'!I132="Nej","",IF('Anvendte oplysninger'!O132&gt;4.25,1.06,IF('Anvendte oplysninger'!O132&lt;3.75,1.84-'Anvendte oplysninger'!O132*0.24,0.04+'Anvendte oplysninger'!O132*0.24)))</f>
        <v/>
      </c>
      <c r="O132" s="6" t="str">
        <f>IF('Anvendte oplysninger'!I132="Nej","",IF('Anvendte oplysninger'!P132&gt;1.99,0.81,IF('Anvendte oplysninger'!P132&lt;0.2,1.12,1.05-'Anvendte oplysninger'!P132*0.1)))</f>
        <v/>
      </c>
      <c r="P132" s="6" t="str">
        <f>IF('Anvendte oplysninger'!I132="Nej","",IF('Anvendte oplysninger'!Q132&gt;3,0.96,IF('Anvendte oplysninger'!Q132&lt;2,1.12-0.06*'Anvendte oplysninger'!Q132,1.08-0.04*'Anvendte oplysninger'!Q132)))</f>
        <v/>
      </c>
      <c r="Q132" s="6" t="str">
        <f>IF('Anvendte oplysninger'!I132="Nej","",IF('Anvendte oplysninger'!R132="Ja",0.91,1))</f>
        <v/>
      </c>
      <c r="R132" s="6" t="str">
        <f>IF('Anvendte oplysninger'!I132="Nej","",IF('Anvendte oplysninger'!R132="Ja",0.96,1))</f>
        <v/>
      </c>
      <c r="S132" s="6" t="str">
        <f>IF('Anvendte oplysninger'!I132="Nej","",IF('Anvendte oplysninger'!R132="Ja",0.82,1))</f>
        <v/>
      </c>
      <c r="T132" s="6" t="str">
        <f>IF('Anvendte oplysninger'!I132="Nej","",IF('Anvendte oplysninger'!R132="Ja",0.9,1))</f>
        <v/>
      </c>
      <c r="U132" s="6" t="str">
        <f>IF('Anvendte oplysninger'!I132="Nej","",IF('Anvendte oplysninger'!R132="Ja",0.93,1))</f>
        <v/>
      </c>
      <c r="V132" s="6" t="str">
        <f>IF('Anvendte oplysninger'!I132="Nej","",IF('Anvendte oplysninger'!S132="Ja",0.85,1))</f>
        <v/>
      </c>
      <c r="W132" s="6" t="str">
        <f>IF('Anvendte oplysninger'!I132="Nej","",IF('Anvendte oplysninger'!T132&gt;5,1.4,1+0.08*'Anvendte oplysninger'!T132))</f>
        <v/>
      </c>
      <c r="X132" s="6" t="str">
        <f>IF('Anvendte oplysninger'!I132="Nej","",IF('Anvendte oplysninger'!U132=80,1,POWER((80-0.0058*('Anvendte oplysninger'!U132-80)^2+0.2781*('Anvendte oplysninger'!U132-80)-0.2343)/80,1.6)))</f>
        <v/>
      </c>
      <c r="Y132" s="6" t="str">
        <f>IF('Anvendte oplysninger'!I132="Nej","",IF('Anvendte oplysninger'!U132=80,1,POWER((80-0.0058*('Anvendte oplysninger'!U132-80)^2+0.2781*('Anvendte oplysninger'!U132-80)-0.2343)/80,1.5)))</f>
        <v/>
      </c>
      <c r="Z132" s="6" t="str">
        <f>IF('Anvendte oplysninger'!I132="Nej","",IF('Anvendte oplysninger'!U132=80,1,POWER((80-0.0058*('Anvendte oplysninger'!U132-80)^2+0.2781*('Anvendte oplysninger'!U132-80)-0.2343)/80,4.6)))</f>
        <v/>
      </c>
      <c r="AA132" s="6" t="str">
        <f>IF('Anvendte oplysninger'!I132="Nej","",IF('Anvendte oplysninger'!U132=80,1,POWER((80-0.0058*('Anvendte oplysninger'!U132-80)^2+0.2781*('Anvendte oplysninger'!U132-80)-0.2343)/80,3.5)))</f>
        <v/>
      </c>
      <c r="AB132" s="6" t="str">
        <f>IF('Anvendte oplysninger'!I132="Nej","",IF('Anvendte oplysninger'!U132=80,1,POWER((80-0.0058*('Anvendte oplysninger'!U132-80)^2+0.2781*('Anvendte oplysninger'!U132-80)-0.2343)/80,1.4)))</f>
        <v/>
      </c>
      <c r="AC132" s="6"/>
      <c r="AD132" s="7" t="str">
        <f>IF('Anvendte oplysninger'!I132="Nej","",EXP(-10.0958)*POWER(H132,0.8138))</f>
        <v/>
      </c>
      <c r="AE132" s="7" t="str">
        <f>IF('Anvendte oplysninger'!I132="Nej","",EXP(-9.9896)*POWER(H132,0.8381))</f>
        <v/>
      </c>
      <c r="AF132" s="7" t="str">
        <f>IF('Anvendte oplysninger'!I132="Nej","",EXP(-12.5826)*POWER(H132,1.148))</f>
        <v/>
      </c>
      <c r="AG132" s="7" t="str">
        <f>IF('Anvendte oplysninger'!I132="Nej","",EXP(-11.3408)*POWER(H132,0.7373))</f>
        <v/>
      </c>
      <c r="AH132" s="7" t="str">
        <f>IF('Anvendte oplysninger'!I132="Nej","",EXP(-10.8985)*POWER(H132,0.841))</f>
        <v/>
      </c>
      <c r="AI132" s="7" t="str">
        <f>IF('Anvendte oplysninger'!I132="Nej","",EXP(-12.4273)*POWER(H132,1.0197))</f>
        <v/>
      </c>
      <c r="AJ132" s="9" t="str">
        <f>IF('Anvendte oplysninger'!I132="Nej","",SUM(AD132:AE132)*740934+AG132*29492829+AH132*4654307+AI132*608667)</f>
        <v/>
      </c>
    </row>
    <row r="133" spans="1:36" x14ac:dyDescent="0.3">
      <c r="A133" s="4" t="str">
        <f>IF(Inddata!A139="","",Inddata!A139)</f>
        <v/>
      </c>
      <c r="B133" s="4" t="str">
        <f>IF(Inddata!B139="","",Inddata!B139)</f>
        <v/>
      </c>
      <c r="C133" s="4" t="str">
        <f>IF(Inddata!C139="","",Inddata!C139)</f>
        <v/>
      </c>
      <c r="D133" s="4" t="str">
        <f>IF(Inddata!D139="","",Inddata!D139)</f>
        <v/>
      </c>
      <c r="E133" s="4" t="str">
        <f>IF(Inddata!E139="","",Inddata!E139)</f>
        <v/>
      </c>
      <c r="F133" s="4" t="str">
        <f>IF(Inddata!F139="","",Inddata!F139)</f>
        <v/>
      </c>
      <c r="G133" s="20" t="str">
        <f>IF(Inddata!G139=0,"",Inddata!G139)</f>
        <v/>
      </c>
      <c r="H133" s="9" t="str">
        <f>IF(Inddata!H139="","",Inddata!H139)</f>
        <v/>
      </c>
      <c r="I133" s="6" t="str">
        <f>IF('Anvendte oplysninger'!I133="Nej","",IF('Anvendte oplysninger'!L133&lt;10,1.1-'Anvendte oplysninger'!L133*0.01,IF('Anvendte oplysninger'!L133&lt;120,POWER(1.003,'Anvendte oplysninger'!L133)/POWER(1.003,10),1.4)))</f>
        <v/>
      </c>
      <c r="J133" s="6" t="str">
        <f>IF('Anvendte oplysninger'!I133="Nej","",IF('Anvendte oplysninger'!M133&gt;9,1.41,IF('Anvendte oplysninger'!M133&lt;2,0.96+'Anvendte oplysninger'!M133*0.02,POWER(1.05,'Anvendte oplysninger'!M133)/POWER(1.05,2))))</f>
        <v/>
      </c>
      <c r="K133" s="6" t="str">
        <f>IF('Anvendte oplysninger'!I133="Nej","",IF('Anvendte oplysninger'!M133&gt;9,1.15,IF('Anvendte oplysninger'!M133&lt;2,0.98+'Anvendte oplysninger'!M133*0.01,POWER(1.02,'Anvendte oplysninger'!M133)/POWER(1.02,2))))</f>
        <v/>
      </c>
      <c r="L133" s="6" t="str">
        <f>IF('Anvendte oplysninger'!I133="Nej","",IF('Anvendte oplysninger'!N133="Delvis",0.9,IF('Anvendte oplysninger'!N133="Ja",0.75,1)))</f>
        <v/>
      </c>
      <c r="M133" s="6" t="str">
        <f>IF('Anvendte oplysninger'!I133="Nej","",IF('Anvendte oplysninger'!N133="Delvis",0.97,IF('Anvendte oplysninger'!N133="Ja",0.95,1)))</f>
        <v/>
      </c>
      <c r="N133" s="6" t="str">
        <f>IF('Anvendte oplysninger'!I133="Nej","",IF('Anvendte oplysninger'!O133&gt;4.25,1.06,IF('Anvendte oplysninger'!O133&lt;3.75,1.84-'Anvendte oplysninger'!O133*0.24,0.04+'Anvendte oplysninger'!O133*0.24)))</f>
        <v/>
      </c>
      <c r="O133" s="6" t="str">
        <f>IF('Anvendte oplysninger'!I133="Nej","",IF('Anvendte oplysninger'!P133&gt;1.99,0.81,IF('Anvendte oplysninger'!P133&lt;0.2,1.12,1.05-'Anvendte oplysninger'!P133*0.1)))</f>
        <v/>
      </c>
      <c r="P133" s="6" t="str">
        <f>IF('Anvendte oplysninger'!I133="Nej","",IF('Anvendte oplysninger'!Q133&gt;3,0.96,IF('Anvendte oplysninger'!Q133&lt;2,1.12-0.06*'Anvendte oplysninger'!Q133,1.08-0.04*'Anvendte oplysninger'!Q133)))</f>
        <v/>
      </c>
      <c r="Q133" s="6" t="str">
        <f>IF('Anvendte oplysninger'!I133="Nej","",IF('Anvendte oplysninger'!R133="Ja",0.91,1))</f>
        <v/>
      </c>
      <c r="R133" s="6" t="str">
        <f>IF('Anvendte oplysninger'!I133="Nej","",IF('Anvendte oplysninger'!R133="Ja",0.96,1))</f>
        <v/>
      </c>
      <c r="S133" s="6" t="str">
        <f>IF('Anvendte oplysninger'!I133="Nej","",IF('Anvendte oplysninger'!R133="Ja",0.82,1))</f>
        <v/>
      </c>
      <c r="T133" s="6" t="str">
        <f>IF('Anvendte oplysninger'!I133="Nej","",IF('Anvendte oplysninger'!R133="Ja",0.9,1))</f>
        <v/>
      </c>
      <c r="U133" s="6" t="str">
        <f>IF('Anvendte oplysninger'!I133="Nej","",IF('Anvendte oplysninger'!R133="Ja",0.93,1))</f>
        <v/>
      </c>
      <c r="V133" s="6" t="str">
        <f>IF('Anvendte oplysninger'!I133="Nej","",IF('Anvendte oplysninger'!S133="Ja",0.85,1))</f>
        <v/>
      </c>
      <c r="W133" s="6" t="str">
        <f>IF('Anvendte oplysninger'!I133="Nej","",IF('Anvendte oplysninger'!T133&gt;5,1.4,1+0.08*'Anvendte oplysninger'!T133))</f>
        <v/>
      </c>
      <c r="X133" s="6" t="str">
        <f>IF('Anvendte oplysninger'!I133="Nej","",IF('Anvendte oplysninger'!U133=80,1,POWER((80-0.0058*('Anvendte oplysninger'!U133-80)^2+0.2781*('Anvendte oplysninger'!U133-80)-0.2343)/80,1.6)))</f>
        <v/>
      </c>
      <c r="Y133" s="6" t="str">
        <f>IF('Anvendte oplysninger'!I133="Nej","",IF('Anvendte oplysninger'!U133=80,1,POWER((80-0.0058*('Anvendte oplysninger'!U133-80)^2+0.2781*('Anvendte oplysninger'!U133-80)-0.2343)/80,1.5)))</f>
        <v/>
      </c>
      <c r="Z133" s="6" t="str">
        <f>IF('Anvendte oplysninger'!I133="Nej","",IF('Anvendte oplysninger'!U133=80,1,POWER((80-0.0058*('Anvendte oplysninger'!U133-80)^2+0.2781*('Anvendte oplysninger'!U133-80)-0.2343)/80,4.6)))</f>
        <v/>
      </c>
      <c r="AA133" s="6" t="str">
        <f>IF('Anvendte oplysninger'!I133="Nej","",IF('Anvendte oplysninger'!U133=80,1,POWER((80-0.0058*('Anvendte oplysninger'!U133-80)^2+0.2781*('Anvendte oplysninger'!U133-80)-0.2343)/80,3.5)))</f>
        <v/>
      </c>
      <c r="AB133" s="6" t="str">
        <f>IF('Anvendte oplysninger'!I133="Nej","",IF('Anvendte oplysninger'!U133=80,1,POWER((80-0.0058*('Anvendte oplysninger'!U133-80)^2+0.2781*('Anvendte oplysninger'!U133-80)-0.2343)/80,1.4)))</f>
        <v/>
      </c>
      <c r="AC133" s="6"/>
      <c r="AD133" s="7" t="str">
        <f>IF('Anvendte oplysninger'!I133="Nej","",EXP(-10.0958)*POWER(H133,0.8138))</f>
        <v/>
      </c>
      <c r="AE133" s="7" t="str">
        <f>IF('Anvendte oplysninger'!I133="Nej","",EXP(-9.9896)*POWER(H133,0.8381))</f>
        <v/>
      </c>
      <c r="AF133" s="7" t="str">
        <f>IF('Anvendte oplysninger'!I133="Nej","",EXP(-12.5826)*POWER(H133,1.148))</f>
        <v/>
      </c>
      <c r="AG133" s="7" t="str">
        <f>IF('Anvendte oplysninger'!I133="Nej","",EXP(-11.3408)*POWER(H133,0.7373))</f>
        <v/>
      </c>
      <c r="AH133" s="7" t="str">
        <f>IF('Anvendte oplysninger'!I133="Nej","",EXP(-10.8985)*POWER(H133,0.841))</f>
        <v/>
      </c>
      <c r="AI133" s="7" t="str">
        <f>IF('Anvendte oplysninger'!I133="Nej","",EXP(-12.4273)*POWER(H133,1.0197))</f>
        <v/>
      </c>
      <c r="AJ133" s="9" t="str">
        <f>IF('Anvendte oplysninger'!I133="Nej","",SUM(AD133:AE133)*740934+AG133*29492829+AH133*4654307+AI133*608667)</f>
        <v/>
      </c>
    </row>
    <row r="134" spans="1:36" x14ac:dyDescent="0.3">
      <c r="A134" s="4" t="str">
        <f>IF(Inddata!A140="","",Inddata!A140)</f>
        <v/>
      </c>
      <c r="B134" s="4" t="str">
        <f>IF(Inddata!B140="","",Inddata!B140)</f>
        <v/>
      </c>
      <c r="C134" s="4" t="str">
        <f>IF(Inddata!C140="","",Inddata!C140)</f>
        <v/>
      </c>
      <c r="D134" s="4" t="str">
        <f>IF(Inddata!D140="","",Inddata!D140)</f>
        <v/>
      </c>
      <c r="E134" s="4" t="str">
        <f>IF(Inddata!E140="","",Inddata!E140)</f>
        <v/>
      </c>
      <c r="F134" s="4" t="str">
        <f>IF(Inddata!F140="","",Inddata!F140)</f>
        <v/>
      </c>
      <c r="G134" s="20" t="str">
        <f>IF(Inddata!G140=0,"",Inddata!G140)</f>
        <v/>
      </c>
      <c r="H134" s="9" t="str">
        <f>IF(Inddata!H140="","",Inddata!H140)</f>
        <v/>
      </c>
      <c r="I134" s="6" t="str">
        <f>IF('Anvendte oplysninger'!I134="Nej","",IF('Anvendte oplysninger'!L134&lt;10,1.1-'Anvendte oplysninger'!L134*0.01,IF('Anvendte oplysninger'!L134&lt;120,POWER(1.003,'Anvendte oplysninger'!L134)/POWER(1.003,10),1.4)))</f>
        <v/>
      </c>
      <c r="J134" s="6" t="str">
        <f>IF('Anvendte oplysninger'!I134="Nej","",IF('Anvendte oplysninger'!M134&gt;9,1.41,IF('Anvendte oplysninger'!M134&lt;2,0.96+'Anvendte oplysninger'!M134*0.02,POWER(1.05,'Anvendte oplysninger'!M134)/POWER(1.05,2))))</f>
        <v/>
      </c>
      <c r="K134" s="6" t="str">
        <f>IF('Anvendte oplysninger'!I134="Nej","",IF('Anvendte oplysninger'!M134&gt;9,1.15,IF('Anvendte oplysninger'!M134&lt;2,0.98+'Anvendte oplysninger'!M134*0.01,POWER(1.02,'Anvendte oplysninger'!M134)/POWER(1.02,2))))</f>
        <v/>
      </c>
      <c r="L134" s="6" t="str">
        <f>IF('Anvendte oplysninger'!I134="Nej","",IF('Anvendte oplysninger'!N134="Delvis",0.9,IF('Anvendte oplysninger'!N134="Ja",0.75,1)))</f>
        <v/>
      </c>
      <c r="M134" s="6" t="str">
        <f>IF('Anvendte oplysninger'!I134="Nej","",IF('Anvendte oplysninger'!N134="Delvis",0.97,IF('Anvendte oplysninger'!N134="Ja",0.95,1)))</f>
        <v/>
      </c>
      <c r="N134" s="6" t="str">
        <f>IF('Anvendte oplysninger'!I134="Nej","",IF('Anvendte oplysninger'!O134&gt;4.25,1.06,IF('Anvendte oplysninger'!O134&lt;3.75,1.84-'Anvendte oplysninger'!O134*0.24,0.04+'Anvendte oplysninger'!O134*0.24)))</f>
        <v/>
      </c>
      <c r="O134" s="6" t="str">
        <f>IF('Anvendte oplysninger'!I134="Nej","",IF('Anvendte oplysninger'!P134&gt;1.99,0.81,IF('Anvendte oplysninger'!P134&lt;0.2,1.12,1.05-'Anvendte oplysninger'!P134*0.1)))</f>
        <v/>
      </c>
      <c r="P134" s="6" t="str">
        <f>IF('Anvendte oplysninger'!I134="Nej","",IF('Anvendte oplysninger'!Q134&gt;3,0.96,IF('Anvendte oplysninger'!Q134&lt;2,1.12-0.06*'Anvendte oplysninger'!Q134,1.08-0.04*'Anvendte oplysninger'!Q134)))</f>
        <v/>
      </c>
      <c r="Q134" s="6" t="str">
        <f>IF('Anvendte oplysninger'!I134="Nej","",IF('Anvendte oplysninger'!R134="Ja",0.91,1))</f>
        <v/>
      </c>
      <c r="R134" s="6" t="str">
        <f>IF('Anvendte oplysninger'!I134="Nej","",IF('Anvendte oplysninger'!R134="Ja",0.96,1))</f>
        <v/>
      </c>
      <c r="S134" s="6" t="str">
        <f>IF('Anvendte oplysninger'!I134="Nej","",IF('Anvendte oplysninger'!R134="Ja",0.82,1))</f>
        <v/>
      </c>
      <c r="T134" s="6" t="str">
        <f>IF('Anvendte oplysninger'!I134="Nej","",IF('Anvendte oplysninger'!R134="Ja",0.9,1))</f>
        <v/>
      </c>
      <c r="U134" s="6" t="str">
        <f>IF('Anvendte oplysninger'!I134="Nej","",IF('Anvendte oplysninger'!R134="Ja",0.93,1))</f>
        <v/>
      </c>
      <c r="V134" s="6" t="str">
        <f>IF('Anvendte oplysninger'!I134="Nej","",IF('Anvendte oplysninger'!S134="Ja",0.85,1))</f>
        <v/>
      </c>
      <c r="W134" s="6" t="str">
        <f>IF('Anvendte oplysninger'!I134="Nej","",IF('Anvendte oplysninger'!T134&gt;5,1.4,1+0.08*'Anvendte oplysninger'!T134))</f>
        <v/>
      </c>
      <c r="X134" s="6" t="str">
        <f>IF('Anvendte oplysninger'!I134="Nej","",IF('Anvendte oplysninger'!U134=80,1,POWER((80-0.0058*('Anvendte oplysninger'!U134-80)^2+0.2781*('Anvendte oplysninger'!U134-80)-0.2343)/80,1.6)))</f>
        <v/>
      </c>
      <c r="Y134" s="6" t="str">
        <f>IF('Anvendte oplysninger'!I134="Nej","",IF('Anvendte oplysninger'!U134=80,1,POWER((80-0.0058*('Anvendte oplysninger'!U134-80)^2+0.2781*('Anvendte oplysninger'!U134-80)-0.2343)/80,1.5)))</f>
        <v/>
      </c>
      <c r="Z134" s="6" t="str">
        <f>IF('Anvendte oplysninger'!I134="Nej","",IF('Anvendte oplysninger'!U134=80,1,POWER((80-0.0058*('Anvendte oplysninger'!U134-80)^2+0.2781*('Anvendte oplysninger'!U134-80)-0.2343)/80,4.6)))</f>
        <v/>
      </c>
      <c r="AA134" s="6" t="str">
        <f>IF('Anvendte oplysninger'!I134="Nej","",IF('Anvendte oplysninger'!U134=80,1,POWER((80-0.0058*('Anvendte oplysninger'!U134-80)^2+0.2781*('Anvendte oplysninger'!U134-80)-0.2343)/80,3.5)))</f>
        <v/>
      </c>
      <c r="AB134" s="6" t="str">
        <f>IF('Anvendte oplysninger'!I134="Nej","",IF('Anvendte oplysninger'!U134=80,1,POWER((80-0.0058*('Anvendte oplysninger'!U134-80)^2+0.2781*('Anvendte oplysninger'!U134-80)-0.2343)/80,1.4)))</f>
        <v/>
      </c>
      <c r="AC134" s="6"/>
      <c r="AD134" s="7" t="str">
        <f>IF('Anvendte oplysninger'!I134="Nej","",EXP(-10.0958)*POWER(H134,0.8138))</f>
        <v/>
      </c>
      <c r="AE134" s="7" t="str">
        <f>IF('Anvendte oplysninger'!I134="Nej","",EXP(-9.9896)*POWER(H134,0.8381))</f>
        <v/>
      </c>
      <c r="AF134" s="7" t="str">
        <f>IF('Anvendte oplysninger'!I134="Nej","",EXP(-12.5826)*POWER(H134,1.148))</f>
        <v/>
      </c>
      <c r="AG134" s="7" t="str">
        <f>IF('Anvendte oplysninger'!I134="Nej","",EXP(-11.3408)*POWER(H134,0.7373))</f>
        <v/>
      </c>
      <c r="AH134" s="7" t="str">
        <f>IF('Anvendte oplysninger'!I134="Nej","",EXP(-10.8985)*POWER(H134,0.841))</f>
        <v/>
      </c>
      <c r="AI134" s="7" t="str">
        <f>IF('Anvendte oplysninger'!I134="Nej","",EXP(-12.4273)*POWER(H134,1.0197))</f>
        <v/>
      </c>
      <c r="AJ134" s="9" t="str">
        <f>IF('Anvendte oplysninger'!I134="Nej","",SUM(AD134:AE134)*740934+AG134*29492829+AH134*4654307+AI134*608667)</f>
        <v/>
      </c>
    </row>
    <row r="135" spans="1:36" x14ac:dyDescent="0.3">
      <c r="A135" s="4" t="str">
        <f>IF(Inddata!A141="","",Inddata!A141)</f>
        <v/>
      </c>
      <c r="B135" s="4" t="str">
        <f>IF(Inddata!B141="","",Inddata!B141)</f>
        <v/>
      </c>
      <c r="C135" s="4" t="str">
        <f>IF(Inddata!C141="","",Inddata!C141)</f>
        <v/>
      </c>
      <c r="D135" s="4" t="str">
        <f>IF(Inddata!D141="","",Inddata!D141)</f>
        <v/>
      </c>
      <c r="E135" s="4" t="str">
        <f>IF(Inddata!E141="","",Inddata!E141)</f>
        <v/>
      </c>
      <c r="F135" s="4" t="str">
        <f>IF(Inddata!F141="","",Inddata!F141)</f>
        <v/>
      </c>
      <c r="G135" s="20" t="str">
        <f>IF(Inddata!G141=0,"",Inddata!G141)</f>
        <v/>
      </c>
      <c r="H135" s="9" t="str">
        <f>IF(Inddata!H141="","",Inddata!H141)</f>
        <v/>
      </c>
      <c r="I135" s="6" t="str">
        <f>IF('Anvendte oplysninger'!I135="Nej","",IF('Anvendte oplysninger'!L135&lt;10,1.1-'Anvendte oplysninger'!L135*0.01,IF('Anvendte oplysninger'!L135&lt;120,POWER(1.003,'Anvendte oplysninger'!L135)/POWER(1.003,10),1.4)))</f>
        <v/>
      </c>
      <c r="J135" s="6" t="str">
        <f>IF('Anvendte oplysninger'!I135="Nej","",IF('Anvendte oplysninger'!M135&gt;9,1.41,IF('Anvendte oplysninger'!M135&lt;2,0.96+'Anvendte oplysninger'!M135*0.02,POWER(1.05,'Anvendte oplysninger'!M135)/POWER(1.05,2))))</f>
        <v/>
      </c>
      <c r="K135" s="6" t="str">
        <f>IF('Anvendte oplysninger'!I135="Nej","",IF('Anvendte oplysninger'!M135&gt;9,1.15,IF('Anvendte oplysninger'!M135&lt;2,0.98+'Anvendte oplysninger'!M135*0.01,POWER(1.02,'Anvendte oplysninger'!M135)/POWER(1.02,2))))</f>
        <v/>
      </c>
      <c r="L135" s="6" t="str">
        <f>IF('Anvendte oplysninger'!I135="Nej","",IF('Anvendte oplysninger'!N135="Delvis",0.9,IF('Anvendte oplysninger'!N135="Ja",0.75,1)))</f>
        <v/>
      </c>
      <c r="M135" s="6" t="str">
        <f>IF('Anvendte oplysninger'!I135="Nej","",IF('Anvendte oplysninger'!N135="Delvis",0.97,IF('Anvendte oplysninger'!N135="Ja",0.95,1)))</f>
        <v/>
      </c>
      <c r="N135" s="6" t="str">
        <f>IF('Anvendte oplysninger'!I135="Nej","",IF('Anvendte oplysninger'!O135&gt;4.25,1.06,IF('Anvendte oplysninger'!O135&lt;3.75,1.84-'Anvendte oplysninger'!O135*0.24,0.04+'Anvendte oplysninger'!O135*0.24)))</f>
        <v/>
      </c>
      <c r="O135" s="6" t="str">
        <f>IF('Anvendte oplysninger'!I135="Nej","",IF('Anvendte oplysninger'!P135&gt;1.99,0.81,IF('Anvendte oplysninger'!P135&lt;0.2,1.12,1.05-'Anvendte oplysninger'!P135*0.1)))</f>
        <v/>
      </c>
      <c r="P135" s="6" t="str">
        <f>IF('Anvendte oplysninger'!I135="Nej","",IF('Anvendte oplysninger'!Q135&gt;3,0.96,IF('Anvendte oplysninger'!Q135&lt;2,1.12-0.06*'Anvendte oplysninger'!Q135,1.08-0.04*'Anvendte oplysninger'!Q135)))</f>
        <v/>
      </c>
      <c r="Q135" s="6" t="str">
        <f>IF('Anvendte oplysninger'!I135="Nej","",IF('Anvendte oplysninger'!R135="Ja",0.91,1))</f>
        <v/>
      </c>
      <c r="R135" s="6" t="str">
        <f>IF('Anvendte oplysninger'!I135="Nej","",IF('Anvendte oplysninger'!R135="Ja",0.96,1))</f>
        <v/>
      </c>
      <c r="S135" s="6" t="str">
        <f>IF('Anvendte oplysninger'!I135="Nej","",IF('Anvendte oplysninger'!R135="Ja",0.82,1))</f>
        <v/>
      </c>
      <c r="T135" s="6" t="str">
        <f>IF('Anvendte oplysninger'!I135="Nej","",IF('Anvendte oplysninger'!R135="Ja",0.9,1))</f>
        <v/>
      </c>
      <c r="U135" s="6" t="str">
        <f>IF('Anvendte oplysninger'!I135="Nej","",IF('Anvendte oplysninger'!R135="Ja",0.93,1))</f>
        <v/>
      </c>
      <c r="V135" s="6" t="str">
        <f>IF('Anvendte oplysninger'!I135="Nej","",IF('Anvendte oplysninger'!S135="Ja",0.85,1))</f>
        <v/>
      </c>
      <c r="W135" s="6" t="str">
        <f>IF('Anvendte oplysninger'!I135="Nej","",IF('Anvendte oplysninger'!T135&gt;5,1.4,1+0.08*'Anvendte oplysninger'!T135))</f>
        <v/>
      </c>
      <c r="X135" s="6" t="str">
        <f>IF('Anvendte oplysninger'!I135="Nej","",IF('Anvendte oplysninger'!U135=80,1,POWER((80-0.0058*('Anvendte oplysninger'!U135-80)^2+0.2781*('Anvendte oplysninger'!U135-80)-0.2343)/80,1.6)))</f>
        <v/>
      </c>
      <c r="Y135" s="6" t="str">
        <f>IF('Anvendte oplysninger'!I135="Nej","",IF('Anvendte oplysninger'!U135=80,1,POWER((80-0.0058*('Anvendte oplysninger'!U135-80)^2+0.2781*('Anvendte oplysninger'!U135-80)-0.2343)/80,1.5)))</f>
        <v/>
      </c>
      <c r="Z135" s="6" t="str">
        <f>IF('Anvendte oplysninger'!I135="Nej","",IF('Anvendte oplysninger'!U135=80,1,POWER((80-0.0058*('Anvendte oplysninger'!U135-80)^2+0.2781*('Anvendte oplysninger'!U135-80)-0.2343)/80,4.6)))</f>
        <v/>
      </c>
      <c r="AA135" s="6" t="str">
        <f>IF('Anvendte oplysninger'!I135="Nej","",IF('Anvendte oplysninger'!U135=80,1,POWER((80-0.0058*('Anvendte oplysninger'!U135-80)^2+0.2781*('Anvendte oplysninger'!U135-80)-0.2343)/80,3.5)))</f>
        <v/>
      </c>
      <c r="AB135" s="6" t="str">
        <f>IF('Anvendte oplysninger'!I135="Nej","",IF('Anvendte oplysninger'!U135=80,1,POWER((80-0.0058*('Anvendte oplysninger'!U135-80)^2+0.2781*('Anvendte oplysninger'!U135-80)-0.2343)/80,1.4)))</f>
        <v/>
      </c>
      <c r="AC135" s="6"/>
      <c r="AD135" s="7" t="str">
        <f>IF('Anvendte oplysninger'!I135="Nej","",EXP(-10.0958)*POWER(H135,0.8138))</f>
        <v/>
      </c>
      <c r="AE135" s="7" t="str">
        <f>IF('Anvendte oplysninger'!I135="Nej","",EXP(-9.9896)*POWER(H135,0.8381))</f>
        <v/>
      </c>
      <c r="AF135" s="7" t="str">
        <f>IF('Anvendte oplysninger'!I135="Nej","",EXP(-12.5826)*POWER(H135,1.148))</f>
        <v/>
      </c>
      <c r="AG135" s="7" t="str">
        <f>IF('Anvendte oplysninger'!I135="Nej","",EXP(-11.3408)*POWER(H135,0.7373))</f>
        <v/>
      </c>
      <c r="AH135" s="7" t="str">
        <f>IF('Anvendte oplysninger'!I135="Nej","",EXP(-10.8985)*POWER(H135,0.841))</f>
        <v/>
      </c>
      <c r="AI135" s="7" t="str">
        <f>IF('Anvendte oplysninger'!I135="Nej","",EXP(-12.4273)*POWER(H135,1.0197))</f>
        <v/>
      </c>
      <c r="AJ135" s="9" t="str">
        <f>IF('Anvendte oplysninger'!I135="Nej","",SUM(AD135:AE135)*740934+AG135*29492829+AH135*4654307+AI135*608667)</f>
        <v/>
      </c>
    </row>
    <row r="136" spans="1:36" x14ac:dyDescent="0.3">
      <c r="A136" s="4" t="str">
        <f>IF(Inddata!A142="","",Inddata!A142)</f>
        <v/>
      </c>
      <c r="B136" s="4" t="str">
        <f>IF(Inddata!B142="","",Inddata!B142)</f>
        <v/>
      </c>
      <c r="C136" s="4" t="str">
        <f>IF(Inddata!C142="","",Inddata!C142)</f>
        <v/>
      </c>
      <c r="D136" s="4" t="str">
        <f>IF(Inddata!D142="","",Inddata!D142)</f>
        <v/>
      </c>
      <c r="E136" s="4" t="str">
        <f>IF(Inddata!E142="","",Inddata!E142)</f>
        <v/>
      </c>
      <c r="F136" s="4" t="str">
        <f>IF(Inddata!F142="","",Inddata!F142)</f>
        <v/>
      </c>
      <c r="G136" s="20" t="str">
        <f>IF(Inddata!G142=0,"",Inddata!G142)</f>
        <v/>
      </c>
      <c r="H136" s="9" t="str">
        <f>IF(Inddata!H142="","",Inddata!H142)</f>
        <v/>
      </c>
      <c r="I136" s="6" t="str">
        <f>IF('Anvendte oplysninger'!I136="Nej","",IF('Anvendte oplysninger'!L136&lt;10,1.1-'Anvendte oplysninger'!L136*0.01,IF('Anvendte oplysninger'!L136&lt;120,POWER(1.003,'Anvendte oplysninger'!L136)/POWER(1.003,10),1.4)))</f>
        <v/>
      </c>
      <c r="J136" s="6" t="str">
        <f>IF('Anvendte oplysninger'!I136="Nej","",IF('Anvendte oplysninger'!M136&gt;9,1.41,IF('Anvendte oplysninger'!M136&lt;2,0.96+'Anvendte oplysninger'!M136*0.02,POWER(1.05,'Anvendte oplysninger'!M136)/POWER(1.05,2))))</f>
        <v/>
      </c>
      <c r="K136" s="6" t="str">
        <f>IF('Anvendte oplysninger'!I136="Nej","",IF('Anvendte oplysninger'!M136&gt;9,1.15,IF('Anvendte oplysninger'!M136&lt;2,0.98+'Anvendte oplysninger'!M136*0.01,POWER(1.02,'Anvendte oplysninger'!M136)/POWER(1.02,2))))</f>
        <v/>
      </c>
      <c r="L136" s="6" t="str">
        <f>IF('Anvendte oplysninger'!I136="Nej","",IF('Anvendte oplysninger'!N136="Delvis",0.9,IF('Anvendte oplysninger'!N136="Ja",0.75,1)))</f>
        <v/>
      </c>
      <c r="M136" s="6" t="str">
        <f>IF('Anvendte oplysninger'!I136="Nej","",IF('Anvendte oplysninger'!N136="Delvis",0.97,IF('Anvendte oplysninger'!N136="Ja",0.95,1)))</f>
        <v/>
      </c>
      <c r="N136" s="6" t="str">
        <f>IF('Anvendte oplysninger'!I136="Nej","",IF('Anvendte oplysninger'!O136&gt;4.25,1.06,IF('Anvendte oplysninger'!O136&lt;3.75,1.84-'Anvendte oplysninger'!O136*0.24,0.04+'Anvendte oplysninger'!O136*0.24)))</f>
        <v/>
      </c>
      <c r="O136" s="6" t="str">
        <f>IF('Anvendte oplysninger'!I136="Nej","",IF('Anvendte oplysninger'!P136&gt;1.99,0.81,IF('Anvendte oplysninger'!P136&lt;0.2,1.12,1.05-'Anvendte oplysninger'!P136*0.1)))</f>
        <v/>
      </c>
      <c r="P136" s="6" t="str">
        <f>IF('Anvendte oplysninger'!I136="Nej","",IF('Anvendte oplysninger'!Q136&gt;3,0.96,IF('Anvendte oplysninger'!Q136&lt;2,1.12-0.06*'Anvendte oplysninger'!Q136,1.08-0.04*'Anvendte oplysninger'!Q136)))</f>
        <v/>
      </c>
      <c r="Q136" s="6" t="str">
        <f>IF('Anvendte oplysninger'!I136="Nej","",IF('Anvendte oplysninger'!R136="Ja",0.91,1))</f>
        <v/>
      </c>
      <c r="R136" s="6" t="str">
        <f>IF('Anvendte oplysninger'!I136="Nej","",IF('Anvendte oplysninger'!R136="Ja",0.96,1))</f>
        <v/>
      </c>
      <c r="S136" s="6" t="str">
        <f>IF('Anvendte oplysninger'!I136="Nej","",IF('Anvendte oplysninger'!R136="Ja",0.82,1))</f>
        <v/>
      </c>
      <c r="T136" s="6" t="str">
        <f>IF('Anvendte oplysninger'!I136="Nej","",IF('Anvendte oplysninger'!R136="Ja",0.9,1))</f>
        <v/>
      </c>
      <c r="U136" s="6" t="str">
        <f>IF('Anvendte oplysninger'!I136="Nej","",IF('Anvendte oplysninger'!R136="Ja",0.93,1))</f>
        <v/>
      </c>
      <c r="V136" s="6" t="str">
        <f>IF('Anvendte oplysninger'!I136="Nej","",IF('Anvendte oplysninger'!S136="Ja",0.85,1))</f>
        <v/>
      </c>
      <c r="W136" s="6" t="str">
        <f>IF('Anvendte oplysninger'!I136="Nej","",IF('Anvendte oplysninger'!T136&gt;5,1.4,1+0.08*'Anvendte oplysninger'!T136))</f>
        <v/>
      </c>
      <c r="X136" s="6" t="str">
        <f>IF('Anvendte oplysninger'!I136="Nej","",IF('Anvendte oplysninger'!U136=80,1,POWER((80-0.0058*('Anvendte oplysninger'!U136-80)^2+0.2781*('Anvendte oplysninger'!U136-80)-0.2343)/80,1.6)))</f>
        <v/>
      </c>
      <c r="Y136" s="6" t="str">
        <f>IF('Anvendte oplysninger'!I136="Nej","",IF('Anvendte oplysninger'!U136=80,1,POWER((80-0.0058*('Anvendte oplysninger'!U136-80)^2+0.2781*('Anvendte oplysninger'!U136-80)-0.2343)/80,1.5)))</f>
        <v/>
      </c>
      <c r="Z136" s="6" t="str">
        <f>IF('Anvendte oplysninger'!I136="Nej","",IF('Anvendte oplysninger'!U136=80,1,POWER((80-0.0058*('Anvendte oplysninger'!U136-80)^2+0.2781*('Anvendte oplysninger'!U136-80)-0.2343)/80,4.6)))</f>
        <v/>
      </c>
      <c r="AA136" s="6" t="str">
        <f>IF('Anvendte oplysninger'!I136="Nej","",IF('Anvendte oplysninger'!U136=80,1,POWER((80-0.0058*('Anvendte oplysninger'!U136-80)^2+0.2781*('Anvendte oplysninger'!U136-80)-0.2343)/80,3.5)))</f>
        <v/>
      </c>
      <c r="AB136" s="6" t="str">
        <f>IF('Anvendte oplysninger'!I136="Nej","",IF('Anvendte oplysninger'!U136=80,1,POWER((80-0.0058*('Anvendte oplysninger'!U136-80)^2+0.2781*('Anvendte oplysninger'!U136-80)-0.2343)/80,1.4)))</f>
        <v/>
      </c>
      <c r="AC136" s="6"/>
      <c r="AD136" s="7" t="str">
        <f>IF('Anvendte oplysninger'!I136="Nej","",EXP(-10.0958)*POWER(H136,0.8138))</f>
        <v/>
      </c>
      <c r="AE136" s="7" t="str">
        <f>IF('Anvendte oplysninger'!I136="Nej","",EXP(-9.9896)*POWER(H136,0.8381))</f>
        <v/>
      </c>
      <c r="AF136" s="7" t="str">
        <f>IF('Anvendte oplysninger'!I136="Nej","",EXP(-12.5826)*POWER(H136,1.148))</f>
        <v/>
      </c>
      <c r="AG136" s="7" t="str">
        <f>IF('Anvendte oplysninger'!I136="Nej","",EXP(-11.3408)*POWER(H136,0.7373))</f>
        <v/>
      </c>
      <c r="AH136" s="7" t="str">
        <f>IF('Anvendte oplysninger'!I136="Nej","",EXP(-10.8985)*POWER(H136,0.841))</f>
        <v/>
      </c>
      <c r="AI136" s="7" t="str">
        <f>IF('Anvendte oplysninger'!I136="Nej","",EXP(-12.4273)*POWER(H136,1.0197))</f>
        <v/>
      </c>
      <c r="AJ136" s="9" t="str">
        <f>IF('Anvendte oplysninger'!I136="Nej","",SUM(AD136:AE136)*740934+AG136*29492829+AH136*4654307+AI136*608667)</f>
        <v/>
      </c>
    </row>
    <row r="137" spans="1:36" x14ac:dyDescent="0.3">
      <c r="A137" s="4" t="str">
        <f>IF(Inddata!A143="","",Inddata!A143)</f>
        <v/>
      </c>
      <c r="B137" s="4" t="str">
        <f>IF(Inddata!B143="","",Inddata!B143)</f>
        <v/>
      </c>
      <c r="C137" s="4" t="str">
        <f>IF(Inddata!C143="","",Inddata!C143)</f>
        <v/>
      </c>
      <c r="D137" s="4" t="str">
        <f>IF(Inddata!D143="","",Inddata!D143)</f>
        <v/>
      </c>
      <c r="E137" s="4" t="str">
        <f>IF(Inddata!E143="","",Inddata!E143)</f>
        <v/>
      </c>
      <c r="F137" s="4" t="str">
        <f>IF(Inddata!F143="","",Inddata!F143)</f>
        <v/>
      </c>
      <c r="G137" s="20" t="str">
        <f>IF(Inddata!G143=0,"",Inddata!G143)</f>
        <v/>
      </c>
      <c r="H137" s="9" t="str">
        <f>IF(Inddata!H143="","",Inddata!H143)</f>
        <v/>
      </c>
      <c r="I137" s="6" t="str">
        <f>IF('Anvendte oplysninger'!I137="Nej","",IF('Anvendte oplysninger'!L137&lt;10,1.1-'Anvendte oplysninger'!L137*0.01,IF('Anvendte oplysninger'!L137&lt;120,POWER(1.003,'Anvendte oplysninger'!L137)/POWER(1.003,10),1.4)))</f>
        <v/>
      </c>
      <c r="J137" s="6" t="str">
        <f>IF('Anvendte oplysninger'!I137="Nej","",IF('Anvendte oplysninger'!M137&gt;9,1.41,IF('Anvendte oplysninger'!M137&lt;2,0.96+'Anvendte oplysninger'!M137*0.02,POWER(1.05,'Anvendte oplysninger'!M137)/POWER(1.05,2))))</f>
        <v/>
      </c>
      <c r="K137" s="6" t="str">
        <f>IF('Anvendte oplysninger'!I137="Nej","",IF('Anvendte oplysninger'!M137&gt;9,1.15,IF('Anvendte oplysninger'!M137&lt;2,0.98+'Anvendte oplysninger'!M137*0.01,POWER(1.02,'Anvendte oplysninger'!M137)/POWER(1.02,2))))</f>
        <v/>
      </c>
      <c r="L137" s="6" t="str">
        <f>IF('Anvendte oplysninger'!I137="Nej","",IF('Anvendte oplysninger'!N137="Delvis",0.9,IF('Anvendte oplysninger'!N137="Ja",0.75,1)))</f>
        <v/>
      </c>
      <c r="M137" s="6" t="str">
        <f>IF('Anvendte oplysninger'!I137="Nej","",IF('Anvendte oplysninger'!N137="Delvis",0.97,IF('Anvendte oplysninger'!N137="Ja",0.95,1)))</f>
        <v/>
      </c>
      <c r="N137" s="6" t="str">
        <f>IF('Anvendte oplysninger'!I137="Nej","",IF('Anvendte oplysninger'!O137&gt;4.25,1.06,IF('Anvendte oplysninger'!O137&lt;3.75,1.84-'Anvendte oplysninger'!O137*0.24,0.04+'Anvendte oplysninger'!O137*0.24)))</f>
        <v/>
      </c>
      <c r="O137" s="6" t="str">
        <f>IF('Anvendte oplysninger'!I137="Nej","",IF('Anvendte oplysninger'!P137&gt;1.99,0.81,IF('Anvendte oplysninger'!P137&lt;0.2,1.12,1.05-'Anvendte oplysninger'!P137*0.1)))</f>
        <v/>
      </c>
      <c r="P137" s="6" t="str">
        <f>IF('Anvendte oplysninger'!I137="Nej","",IF('Anvendte oplysninger'!Q137&gt;3,0.96,IF('Anvendte oplysninger'!Q137&lt;2,1.12-0.06*'Anvendte oplysninger'!Q137,1.08-0.04*'Anvendte oplysninger'!Q137)))</f>
        <v/>
      </c>
      <c r="Q137" s="6" t="str">
        <f>IF('Anvendte oplysninger'!I137="Nej","",IF('Anvendte oplysninger'!R137="Ja",0.91,1))</f>
        <v/>
      </c>
      <c r="R137" s="6" t="str">
        <f>IF('Anvendte oplysninger'!I137="Nej","",IF('Anvendte oplysninger'!R137="Ja",0.96,1))</f>
        <v/>
      </c>
      <c r="S137" s="6" t="str">
        <f>IF('Anvendte oplysninger'!I137="Nej","",IF('Anvendte oplysninger'!R137="Ja",0.82,1))</f>
        <v/>
      </c>
      <c r="T137" s="6" t="str">
        <f>IF('Anvendte oplysninger'!I137="Nej","",IF('Anvendte oplysninger'!R137="Ja",0.9,1))</f>
        <v/>
      </c>
      <c r="U137" s="6" t="str">
        <f>IF('Anvendte oplysninger'!I137="Nej","",IF('Anvendte oplysninger'!R137="Ja",0.93,1))</f>
        <v/>
      </c>
      <c r="V137" s="6" t="str">
        <f>IF('Anvendte oplysninger'!I137="Nej","",IF('Anvendte oplysninger'!S137="Ja",0.85,1))</f>
        <v/>
      </c>
      <c r="W137" s="6" t="str">
        <f>IF('Anvendte oplysninger'!I137="Nej","",IF('Anvendte oplysninger'!T137&gt;5,1.4,1+0.08*'Anvendte oplysninger'!T137))</f>
        <v/>
      </c>
      <c r="X137" s="6" t="str">
        <f>IF('Anvendte oplysninger'!I137="Nej","",IF('Anvendte oplysninger'!U137=80,1,POWER((80-0.0058*('Anvendte oplysninger'!U137-80)^2+0.2781*('Anvendte oplysninger'!U137-80)-0.2343)/80,1.6)))</f>
        <v/>
      </c>
      <c r="Y137" s="6" t="str">
        <f>IF('Anvendte oplysninger'!I137="Nej","",IF('Anvendte oplysninger'!U137=80,1,POWER((80-0.0058*('Anvendte oplysninger'!U137-80)^2+0.2781*('Anvendte oplysninger'!U137-80)-0.2343)/80,1.5)))</f>
        <v/>
      </c>
      <c r="Z137" s="6" t="str">
        <f>IF('Anvendte oplysninger'!I137="Nej","",IF('Anvendte oplysninger'!U137=80,1,POWER((80-0.0058*('Anvendte oplysninger'!U137-80)^2+0.2781*('Anvendte oplysninger'!U137-80)-0.2343)/80,4.6)))</f>
        <v/>
      </c>
      <c r="AA137" s="6" t="str">
        <f>IF('Anvendte oplysninger'!I137="Nej","",IF('Anvendte oplysninger'!U137=80,1,POWER((80-0.0058*('Anvendte oplysninger'!U137-80)^2+0.2781*('Anvendte oplysninger'!U137-80)-0.2343)/80,3.5)))</f>
        <v/>
      </c>
      <c r="AB137" s="6" t="str">
        <f>IF('Anvendte oplysninger'!I137="Nej","",IF('Anvendte oplysninger'!U137=80,1,POWER((80-0.0058*('Anvendte oplysninger'!U137-80)^2+0.2781*('Anvendte oplysninger'!U137-80)-0.2343)/80,1.4)))</f>
        <v/>
      </c>
      <c r="AC137" s="6"/>
      <c r="AD137" s="7" t="str">
        <f>IF('Anvendte oplysninger'!I137="Nej","",EXP(-10.0958)*POWER(H137,0.8138))</f>
        <v/>
      </c>
      <c r="AE137" s="7" t="str">
        <f>IF('Anvendte oplysninger'!I137="Nej","",EXP(-9.9896)*POWER(H137,0.8381))</f>
        <v/>
      </c>
      <c r="AF137" s="7" t="str">
        <f>IF('Anvendte oplysninger'!I137="Nej","",EXP(-12.5826)*POWER(H137,1.148))</f>
        <v/>
      </c>
      <c r="AG137" s="7" t="str">
        <f>IF('Anvendte oplysninger'!I137="Nej","",EXP(-11.3408)*POWER(H137,0.7373))</f>
        <v/>
      </c>
      <c r="AH137" s="7" t="str">
        <f>IF('Anvendte oplysninger'!I137="Nej","",EXP(-10.8985)*POWER(H137,0.841))</f>
        <v/>
      </c>
      <c r="AI137" s="7" t="str">
        <f>IF('Anvendte oplysninger'!I137="Nej","",EXP(-12.4273)*POWER(H137,1.0197))</f>
        <v/>
      </c>
      <c r="AJ137" s="9" t="str">
        <f>IF('Anvendte oplysninger'!I137="Nej","",SUM(AD137:AE137)*740934+AG137*29492829+AH137*4654307+AI137*608667)</f>
        <v/>
      </c>
    </row>
    <row r="138" spans="1:36" x14ac:dyDescent="0.3">
      <c r="A138" s="4" t="str">
        <f>IF(Inddata!A144="","",Inddata!A144)</f>
        <v/>
      </c>
      <c r="B138" s="4" t="str">
        <f>IF(Inddata!B144="","",Inddata!B144)</f>
        <v/>
      </c>
      <c r="C138" s="4" t="str">
        <f>IF(Inddata!C144="","",Inddata!C144)</f>
        <v/>
      </c>
      <c r="D138" s="4" t="str">
        <f>IF(Inddata!D144="","",Inddata!D144)</f>
        <v/>
      </c>
      <c r="E138" s="4" t="str">
        <f>IF(Inddata!E144="","",Inddata!E144)</f>
        <v/>
      </c>
      <c r="F138" s="4" t="str">
        <f>IF(Inddata!F144="","",Inddata!F144)</f>
        <v/>
      </c>
      <c r="G138" s="20" t="str">
        <f>IF(Inddata!G144=0,"",Inddata!G144)</f>
        <v/>
      </c>
      <c r="H138" s="9" t="str">
        <f>IF(Inddata!H144="","",Inddata!H144)</f>
        <v/>
      </c>
      <c r="I138" s="6" t="str">
        <f>IF('Anvendte oplysninger'!I138="Nej","",IF('Anvendte oplysninger'!L138&lt;10,1.1-'Anvendte oplysninger'!L138*0.01,IF('Anvendte oplysninger'!L138&lt;120,POWER(1.003,'Anvendte oplysninger'!L138)/POWER(1.003,10),1.4)))</f>
        <v/>
      </c>
      <c r="J138" s="6" t="str">
        <f>IF('Anvendte oplysninger'!I138="Nej","",IF('Anvendte oplysninger'!M138&gt;9,1.41,IF('Anvendte oplysninger'!M138&lt;2,0.96+'Anvendte oplysninger'!M138*0.02,POWER(1.05,'Anvendte oplysninger'!M138)/POWER(1.05,2))))</f>
        <v/>
      </c>
      <c r="K138" s="6" t="str">
        <f>IF('Anvendte oplysninger'!I138="Nej","",IF('Anvendte oplysninger'!M138&gt;9,1.15,IF('Anvendte oplysninger'!M138&lt;2,0.98+'Anvendte oplysninger'!M138*0.01,POWER(1.02,'Anvendte oplysninger'!M138)/POWER(1.02,2))))</f>
        <v/>
      </c>
      <c r="L138" s="6" t="str">
        <f>IF('Anvendte oplysninger'!I138="Nej","",IF('Anvendte oplysninger'!N138="Delvis",0.9,IF('Anvendte oplysninger'!N138="Ja",0.75,1)))</f>
        <v/>
      </c>
      <c r="M138" s="6" t="str">
        <f>IF('Anvendte oplysninger'!I138="Nej","",IF('Anvendte oplysninger'!N138="Delvis",0.97,IF('Anvendte oplysninger'!N138="Ja",0.95,1)))</f>
        <v/>
      </c>
      <c r="N138" s="6" t="str">
        <f>IF('Anvendte oplysninger'!I138="Nej","",IF('Anvendte oplysninger'!O138&gt;4.25,1.06,IF('Anvendte oplysninger'!O138&lt;3.75,1.84-'Anvendte oplysninger'!O138*0.24,0.04+'Anvendte oplysninger'!O138*0.24)))</f>
        <v/>
      </c>
      <c r="O138" s="6" t="str">
        <f>IF('Anvendte oplysninger'!I138="Nej","",IF('Anvendte oplysninger'!P138&gt;1.99,0.81,IF('Anvendte oplysninger'!P138&lt;0.2,1.12,1.05-'Anvendte oplysninger'!P138*0.1)))</f>
        <v/>
      </c>
      <c r="P138" s="6" t="str">
        <f>IF('Anvendte oplysninger'!I138="Nej","",IF('Anvendte oplysninger'!Q138&gt;3,0.96,IF('Anvendte oplysninger'!Q138&lt;2,1.12-0.06*'Anvendte oplysninger'!Q138,1.08-0.04*'Anvendte oplysninger'!Q138)))</f>
        <v/>
      </c>
      <c r="Q138" s="6" t="str">
        <f>IF('Anvendte oplysninger'!I138="Nej","",IF('Anvendte oplysninger'!R138="Ja",0.91,1))</f>
        <v/>
      </c>
      <c r="R138" s="6" t="str">
        <f>IF('Anvendte oplysninger'!I138="Nej","",IF('Anvendte oplysninger'!R138="Ja",0.96,1))</f>
        <v/>
      </c>
      <c r="S138" s="6" t="str">
        <f>IF('Anvendte oplysninger'!I138="Nej","",IF('Anvendte oplysninger'!R138="Ja",0.82,1))</f>
        <v/>
      </c>
      <c r="T138" s="6" t="str">
        <f>IF('Anvendte oplysninger'!I138="Nej","",IF('Anvendte oplysninger'!R138="Ja",0.9,1))</f>
        <v/>
      </c>
      <c r="U138" s="6" t="str">
        <f>IF('Anvendte oplysninger'!I138="Nej","",IF('Anvendte oplysninger'!R138="Ja",0.93,1))</f>
        <v/>
      </c>
      <c r="V138" s="6" t="str">
        <f>IF('Anvendte oplysninger'!I138="Nej","",IF('Anvendte oplysninger'!S138="Ja",0.85,1))</f>
        <v/>
      </c>
      <c r="W138" s="6" t="str">
        <f>IF('Anvendte oplysninger'!I138="Nej","",IF('Anvendte oplysninger'!T138&gt;5,1.4,1+0.08*'Anvendte oplysninger'!T138))</f>
        <v/>
      </c>
      <c r="X138" s="6" t="str">
        <f>IF('Anvendte oplysninger'!I138="Nej","",IF('Anvendte oplysninger'!U138=80,1,POWER((80-0.0058*('Anvendte oplysninger'!U138-80)^2+0.2781*('Anvendte oplysninger'!U138-80)-0.2343)/80,1.6)))</f>
        <v/>
      </c>
      <c r="Y138" s="6" t="str">
        <f>IF('Anvendte oplysninger'!I138="Nej","",IF('Anvendte oplysninger'!U138=80,1,POWER((80-0.0058*('Anvendte oplysninger'!U138-80)^2+0.2781*('Anvendte oplysninger'!U138-80)-0.2343)/80,1.5)))</f>
        <v/>
      </c>
      <c r="Z138" s="6" t="str">
        <f>IF('Anvendte oplysninger'!I138="Nej","",IF('Anvendte oplysninger'!U138=80,1,POWER((80-0.0058*('Anvendte oplysninger'!U138-80)^2+0.2781*('Anvendte oplysninger'!U138-80)-0.2343)/80,4.6)))</f>
        <v/>
      </c>
      <c r="AA138" s="6" t="str">
        <f>IF('Anvendte oplysninger'!I138="Nej","",IF('Anvendte oplysninger'!U138=80,1,POWER((80-0.0058*('Anvendte oplysninger'!U138-80)^2+0.2781*('Anvendte oplysninger'!U138-80)-0.2343)/80,3.5)))</f>
        <v/>
      </c>
      <c r="AB138" s="6" t="str">
        <f>IF('Anvendte oplysninger'!I138="Nej","",IF('Anvendte oplysninger'!U138=80,1,POWER((80-0.0058*('Anvendte oplysninger'!U138-80)^2+0.2781*('Anvendte oplysninger'!U138-80)-0.2343)/80,1.4)))</f>
        <v/>
      </c>
      <c r="AC138" s="6"/>
      <c r="AD138" s="7" t="str">
        <f>IF('Anvendte oplysninger'!I138="Nej","",EXP(-10.0958)*POWER(H138,0.8138))</f>
        <v/>
      </c>
      <c r="AE138" s="7" t="str">
        <f>IF('Anvendte oplysninger'!I138="Nej","",EXP(-9.9896)*POWER(H138,0.8381))</f>
        <v/>
      </c>
      <c r="AF138" s="7" t="str">
        <f>IF('Anvendte oplysninger'!I138="Nej","",EXP(-12.5826)*POWER(H138,1.148))</f>
        <v/>
      </c>
      <c r="AG138" s="7" t="str">
        <f>IF('Anvendte oplysninger'!I138="Nej","",EXP(-11.3408)*POWER(H138,0.7373))</f>
        <v/>
      </c>
      <c r="AH138" s="7" t="str">
        <f>IF('Anvendte oplysninger'!I138="Nej","",EXP(-10.8985)*POWER(H138,0.841))</f>
        <v/>
      </c>
      <c r="AI138" s="7" t="str">
        <f>IF('Anvendte oplysninger'!I138="Nej","",EXP(-12.4273)*POWER(H138,1.0197))</f>
        <v/>
      </c>
      <c r="AJ138" s="9" t="str">
        <f>IF('Anvendte oplysninger'!I138="Nej","",SUM(AD138:AE138)*740934+AG138*29492829+AH138*4654307+AI138*608667)</f>
        <v/>
      </c>
    </row>
    <row r="139" spans="1:36" x14ac:dyDescent="0.3">
      <c r="A139" s="4" t="str">
        <f>IF(Inddata!A145="","",Inddata!A145)</f>
        <v/>
      </c>
      <c r="B139" s="4" t="str">
        <f>IF(Inddata!B145="","",Inddata!B145)</f>
        <v/>
      </c>
      <c r="C139" s="4" t="str">
        <f>IF(Inddata!C145="","",Inddata!C145)</f>
        <v/>
      </c>
      <c r="D139" s="4" t="str">
        <f>IF(Inddata!D145="","",Inddata!D145)</f>
        <v/>
      </c>
      <c r="E139" s="4" t="str">
        <f>IF(Inddata!E145="","",Inddata!E145)</f>
        <v/>
      </c>
      <c r="F139" s="4" t="str">
        <f>IF(Inddata!F145="","",Inddata!F145)</f>
        <v/>
      </c>
      <c r="G139" s="20" t="str">
        <f>IF(Inddata!G145=0,"",Inddata!G145)</f>
        <v/>
      </c>
      <c r="H139" s="9" t="str">
        <f>IF(Inddata!H145="","",Inddata!H145)</f>
        <v/>
      </c>
      <c r="I139" s="6" t="str">
        <f>IF('Anvendte oplysninger'!I139="Nej","",IF('Anvendte oplysninger'!L139&lt;10,1.1-'Anvendte oplysninger'!L139*0.01,IF('Anvendte oplysninger'!L139&lt;120,POWER(1.003,'Anvendte oplysninger'!L139)/POWER(1.003,10),1.4)))</f>
        <v/>
      </c>
      <c r="J139" s="6" t="str">
        <f>IF('Anvendte oplysninger'!I139="Nej","",IF('Anvendte oplysninger'!M139&gt;9,1.41,IF('Anvendte oplysninger'!M139&lt;2,0.96+'Anvendte oplysninger'!M139*0.02,POWER(1.05,'Anvendte oplysninger'!M139)/POWER(1.05,2))))</f>
        <v/>
      </c>
      <c r="K139" s="6" t="str">
        <f>IF('Anvendte oplysninger'!I139="Nej","",IF('Anvendte oplysninger'!M139&gt;9,1.15,IF('Anvendte oplysninger'!M139&lt;2,0.98+'Anvendte oplysninger'!M139*0.01,POWER(1.02,'Anvendte oplysninger'!M139)/POWER(1.02,2))))</f>
        <v/>
      </c>
      <c r="L139" s="6" t="str">
        <f>IF('Anvendte oplysninger'!I139="Nej","",IF('Anvendte oplysninger'!N139="Delvis",0.9,IF('Anvendte oplysninger'!N139="Ja",0.75,1)))</f>
        <v/>
      </c>
      <c r="M139" s="6" t="str">
        <f>IF('Anvendte oplysninger'!I139="Nej","",IF('Anvendte oplysninger'!N139="Delvis",0.97,IF('Anvendte oplysninger'!N139="Ja",0.95,1)))</f>
        <v/>
      </c>
      <c r="N139" s="6" t="str">
        <f>IF('Anvendte oplysninger'!I139="Nej","",IF('Anvendte oplysninger'!O139&gt;4.25,1.06,IF('Anvendte oplysninger'!O139&lt;3.75,1.84-'Anvendte oplysninger'!O139*0.24,0.04+'Anvendte oplysninger'!O139*0.24)))</f>
        <v/>
      </c>
      <c r="O139" s="6" t="str">
        <f>IF('Anvendte oplysninger'!I139="Nej","",IF('Anvendte oplysninger'!P139&gt;1.99,0.81,IF('Anvendte oplysninger'!P139&lt;0.2,1.12,1.05-'Anvendte oplysninger'!P139*0.1)))</f>
        <v/>
      </c>
      <c r="P139" s="6" t="str">
        <f>IF('Anvendte oplysninger'!I139="Nej","",IF('Anvendte oplysninger'!Q139&gt;3,0.96,IF('Anvendte oplysninger'!Q139&lt;2,1.12-0.06*'Anvendte oplysninger'!Q139,1.08-0.04*'Anvendte oplysninger'!Q139)))</f>
        <v/>
      </c>
      <c r="Q139" s="6" t="str">
        <f>IF('Anvendte oplysninger'!I139="Nej","",IF('Anvendte oplysninger'!R139="Ja",0.91,1))</f>
        <v/>
      </c>
      <c r="R139" s="6" t="str">
        <f>IF('Anvendte oplysninger'!I139="Nej","",IF('Anvendte oplysninger'!R139="Ja",0.96,1))</f>
        <v/>
      </c>
      <c r="S139" s="6" t="str">
        <f>IF('Anvendte oplysninger'!I139="Nej","",IF('Anvendte oplysninger'!R139="Ja",0.82,1))</f>
        <v/>
      </c>
      <c r="T139" s="6" t="str">
        <f>IF('Anvendte oplysninger'!I139="Nej","",IF('Anvendte oplysninger'!R139="Ja",0.9,1))</f>
        <v/>
      </c>
      <c r="U139" s="6" t="str">
        <f>IF('Anvendte oplysninger'!I139="Nej","",IF('Anvendte oplysninger'!R139="Ja",0.93,1))</f>
        <v/>
      </c>
      <c r="V139" s="6" t="str">
        <f>IF('Anvendte oplysninger'!I139="Nej","",IF('Anvendte oplysninger'!S139="Ja",0.85,1))</f>
        <v/>
      </c>
      <c r="W139" s="6" t="str">
        <f>IF('Anvendte oplysninger'!I139="Nej","",IF('Anvendte oplysninger'!T139&gt;5,1.4,1+0.08*'Anvendte oplysninger'!T139))</f>
        <v/>
      </c>
      <c r="X139" s="6" t="str">
        <f>IF('Anvendte oplysninger'!I139="Nej","",IF('Anvendte oplysninger'!U139=80,1,POWER((80-0.0058*('Anvendte oplysninger'!U139-80)^2+0.2781*('Anvendte oplysninger'!U139-80)-0.2343)/80,1.6)))</f>
        <v/>
      </c>
      <c r="Y139" s="6" t="str">
        <f>IF('Anvendte oplysninger'!I139="Nej","",IF('Anvendte oplysninger'!U139=80,1,POWER((80-0.0058*('Anvendte oplysninger'!U139-80)^2+0.2781*('Anvendte oplysninger'!U139-80)-0.2343)/80,1.5)))</f>
        <v/>
      </c>
      <c r="Z139" s="6" t="str">
        <f>IF('Anvendte oplysninger'!I139="Nej","",IF('Anvendte oplysninger'!U139=80,1,POWER((80-0.0058*('Anvendte oplysninger'!U139-80)^2+0.2781*('Anvendte oplysninger'!U139-80)-0.2343)/80,4.6)))</f>
        <v/>
      </c>
      <c r="AA139" s="6" t="str">
        <f>IF('Anvendte oplysninger'!I139="Nej","",IF('Anvendte oplysninger'!U139=80,1,POWER((80-0.0058*('Anvendte oplysninger'!U139-80)^2+0.2781*('Anvendte oplysninger'!U139-80)-0.2343)/80,3.5)))</f>
        <v/>
      </c>
      <c r="AB139" s="6" t="str">
        <f>IF('Anvendte oplysninger'!I139="Nej","",IF('Anvendte oplysninger'!U139=80,1,POWER((80-0.0058*('Anvendte oplysninger'!U139-80)^2+0.2781*('Anvendte oplysninger'!U139-80)-0.2343)/80,1.4)))</f>
        <v/>
      </c>
      <c r="AC139" s="6"/>
      <c r="AD139" s="7" t="str">
        <f>IF('Anvendte oplysninger'!I139="Nej","",EXP(-10.0958)*POWER(H139,0.8138))</f>
        <v/>
      </c>
      <c r="AE139" s="7" t="str">
        <f>IF('Anvendte oplysninger'!I139="Nej","",EXP(-9.9896)*POWER(H139,0.8381))</f>
        <v/>
      </c>
      <c r="AF139" s="7" t="str">
        <f>IF('Anvendte oplysninger'!I139="Nej","",EXP(-12.5826)*POWER(H139,1.148))</f>
        <v/>
      </c>
      <c r="AG139" s="7" t="str">
        <f>IF('Anvendte oplysninger'!I139="Nej","",EXP(-11.3408)*POWER(H139,0.7373))</f>
        <v/>
      </c>
      <c r="AH139" s="7" t="str">
        <f>IF('Anvendte oplysninger'!I139="Nej","",EXP(-10.8985)*POWER(H139,0.841))</f>
        <v/>
      </c>
      <c r="AI139" s="7" t="str">
        <f>IF('Anvendte oplysninger'!I139="Nej","",EXP(-12.4273)*POWER(H139,1.0197))</f>
        <v/>
      </c>
      <c r="AJ139" s="9" t="str">
        <f>IF('Anvendte oplysninger'!I139="Nej","",SUM(AD139:AE139)*740934+AG139*29492829+AH139*4654307+AI139*608667)</f>
        <v/>
      </c>
    </row>
    <row r="140" spans="1:36" x14ac:dyDescent="0.3">
      <c r="A140" s="4" t="str">
        <f>IF(Inddata!A146="","",Inddata!A146)</f>
        <v/>
      </c>
      <c r="B140" s="4" t="str">
        <f>IF(Inddata!B146="","",Inddata!B146)</f>
        <v/>
      </c>
      <c r="C140" s="4" t="str">
        <f>IF(Inddata!C146="","",Inddata!C146)</f>
        <v/>
      </c>
      <c r="D140" s="4" t="str">
        <f>IF(Inddata!D146="","",Inddata!D146)</f>
        <v/>
      </c>
      <c r="E140" s="4" t="str">
        <f>IF(Inddata!E146="","",Inddata!E146)</f>
        <v/>
      </c>
      <c r="F140" s="4" t="str">
        <f>IF(Inddata!F146="","",Inddata!F146)</f>
        <v/>
      </c>
      <c r="G140" s="20" t="str">
        <f>IF(Inddata!G146=0,"",Inddata!G146)</f>
        <v/>
      </c>
      <c r="H140" s="9" t="str">
        <f>IF(Inddata!H146="","",Inddata!H146)</f>
        <v/>
      </c>
      <c r="I140" s="6" t="str">
        <f>IF('Anvendte oplysninger'!I140="Nej","",IF('Anvendte oplysninger'!L140&lt;10,1.1-'Anvendte oplysninger'!L140*0.01,IF('Anvendte oplysninger'!L140&lt;120,POWER(1.003,'Anvendte oplysninger'!L140)/POWER(1.003,10),1.4)))</f>
        <v/>
      </c>
      <c r="J140" s="6" t="str">
        <f>IF('Anvendte oplysninger'!I140="Nej","",IF('Anvendte oplysninger'!M140&gt;9,1.41,IF('Anvendte oplysninger'!M140&lt;2,0.96+'Anvendte oplysninger'!M140*0.02,POWER(1.05,'Anvendte oplysninger'!M140)/POWER(1.05,2))))</f>
        <v/>
      </c>
      <c r="K140" s="6" t="str">
        <f>IF('Anvendte oplysninger'!I140="Nej","",IF('Anvendte oplysninger'!M140&gt;9,1.15,IF('Anvendte oplysninger'!M140&lt;2,0.98+'Anvendte oplysninger'!M140*0.01,POWER(1.02,'Anvendte oplysninger'!M140)/POWER(1.02,2))))</f>
        <v/>
      </c>
      <c r="L140" s="6" t="str">
        <f>IF('Anvendte oplysninger'!I140="Nej","",IF('Anvendte oplysninger'!N140="Delvis",0.9,IF('Anvendte oplysninger'!N140="Ja",0.75,1)))</f>
        <v/>
      </c>
      <c r="M140" s="6" t="str">
        <f>IF('Anvendte oplysninger'!I140="Nej","",IF('Anvendte oplysninger'!N140="Delvis",0.97,IF('Anvendte oplysninger'!N140="Ja",0.95,1)))</f>
        <v/>
      </c>
      <c r="N140" s="6" t="str">
        <f>IF('Anvendte oplysninger'!I140="Nej","",IF('Anvendte oplysninger'!O140&gt;4.25,1.06,IF('Anvendte oplysninger'!O140&lt;3.75,1.84-'Anvendte oplysninger'!O140*0.24,0.04+'Anvendte oplysninger'!O140*0.24)))</f>
        <v/>
      </c>
      <c r="O140" s="6" t="str">
        <f>IF('Anvendte oplysninger'!I140="Nej","",IF('Anvendte oplysninger'!P140&gt;1.99,0.81,IF('Anvendte oplysninger'!P140&lt;0.2,1.12,1.05-'Anvendte oplysninger'!P140*0.1)))</f>
        <v/>
      </c>
      <c r="P140" s="6" t="str">
        <f>IF('Anvendte oplysninger'!I140="Nej","",IF('Anvendte oplysninger'!Q140&gt;3,0.96,IF('Anvendte oplysninger'!Q140&lt;2,1.12-0.06*'Anvendte oplysninger'!Q140,1.08-0.04*'Anvendte oplysninger'!Q140)))</f>
        <v/>
      </c>
      <c r="Q140" s="6" t="str">
        <f>IF('Anvendte oplysninger'!I140="Nej","",IF('Anvendte oplysninger'!R140="Ja",0.91,1))</f>
        <v/>
      </c>
      <c r="R140" s="6" t="str">
        <f>IF('Anvendte oplysninger'!I140="Nej","",IF('Anvendte oplysninger'!R140="Ja",0.96,1))</f>
        <v/>
      </c>
      <c r="S140" s="6" t="str">
        <f>IF('Anvendte oplysninger'!I140="Nej","",IF('Anvendte oplysninger'!R140="Ja",0.82,1))</f>
        <v/>
      </c>
      <c r="T140" s="6" t="str">
        <f>IF('Anvendte oplysninger'!I140="Nej","",IF('Anvendte oplysninger'!R140="Ja",0.9,1))</f>
        <v/>
      </c>
      <c r="U140" s="6" t="str">
        <f>IF('Anvendte oplysninger'!I140="Nej","",IF('Anvendte oplysninger'!R140="Ja",0.93,1))</f>
        <v/>
      </c>
      <c r="V140" s="6" t="str">
        <f>IF('Anvendte oplysninger'!I140="Nej","",IF('Anvendte oplysninger'!S140="Ja",0.85,1))</f>
        <v/>
      </c>
      <c r="W140" s="6" t="str">
        <f>IF('Anvendte oplysninger'!I140="Nej","",IF('Anvendte oplysninger'!T140&gt;5,1.4,1+0.08*'Anvendte oplysninger'!T140))</f>
        <v/>
      </c>
      <c r="X140" s="6" t="str">
        <f>IF('Anvendte oplysninger'!I140="Nej","",IF('Anvendte oplysninger'!U140=80,1,POWER((80-0.0058*('Anvendte oplysninger'!U140-80)^2+0.2781*('Anvendte oplysninger'!U140-80)-0.2343)/80,1.6)))</f>
        <v/>
      </c>
      <c r="Y140" s="6" t="str">
        <f>IF('Anvendte oplysninger'!I140="Nej","",IF('Anvendte oplysninger'!U140=80,1,POWER((80-0.0058*('Anvendte oplysninger'!U140-80)^2+0.2781*('Anvendte oplysninger'!U140-80)-0.2343)/80,1.5)))</f>
        <v/>
      </c>
      <c r="Z140" s="6" t="str">
        <f>IF('Anvendte oplysninger'!I140="Nej","",IF('Anvendte oplysninger'!U140=80,1,POWER((80-0.0058*('Anvendte oplysninger'!U140-80)^2+0.2781*('Anvendte oplysninger'!U140-80)-0.2343)/80,4.6)))</f>
        <v/>
      </c>
      <c r="AA140" s="6" t="str">
        <f>IF('Anvendte oplysninger'!I140="Nej","",IF('Anvendte oplysninger'!U140=80,1,POWER((80-0.0058*('Anvendte oplysninger'!U140-80)^2+0.2781*('Anvendte oplysninger'!U140-80)-0.2343)/80,3.5)))</f>
        <v/>
      </c>
      <c r="AB140" s="6" t="str">
        <f>IF('Anvendte oplysninger'!I140="Nej","",IF('Anvendte oplysninger'!U140=80,1,POWER((80-0.0058*('Anvendte oplysninger'!U140-80)^2+0.2781*('Anvendte oplysninger'!U140-80)-0.2343)/80,1.4)))</f>
        <v/>
      </c>
      <c r="AC140" s="6"/>
      <c r="AD140" s="7" t="str">
        <f>IF('Anvendte oplysninger'!I140="Nej","",EXP(-10.0958)*POWER(H140,0.8138))</f>
        <v/>
      </c>
      <c r="AE140" s="7" t="str">
        <f>IF('Anvendte oplysninger'!I140="Nej","",EXP(-9.9896)*POWER(H140,0.8381))</f>
        <v/>
      </c>
      <c r="AF140" s="7" t="str">
        <f>IF('Anvendte oplysninger'!I140="Nej","",EXP(-12.5826)*POWER(H140,1.148))</f>
        <v/>
      </c>
      <c r="AG140" s="7" t="str">
        <f>IF('Anvendte oplysninger'!I140="Nej","",EXP(-11.3408)*POWER(H140,0.7373))</f>
        <v/>
      </c>
      <c r="AH140" s="7" t="str">
        <f>IF('Anvendte oplysninger'!I140="Nej","",EXP(-10.8985)*POWER(H140,0.841))</f>
        <v/>
      </c>
      <c r="AI140" s="7" t="str">
        <f>IF('Anvendte oplysninger'!I140="Nej","",EXP(-12.4273)*POWER(H140,1.0197))</f>
        <v/>
      </c>
      <c r="AJ140" s="9" t="str">
        <f>IF('Anvendte oplysninger'!I140="Nej","",SUM(AD140:AE140)*740934+AG140*29492829+AH140*4654307+AI140*608667)</f>
        <v/>
      </c>
    </row>
    <row r="141" spans="1:36" x14ac:dyDescent="0.3">
      <c r="A141" s="4" t="str">
        <f>IF(Inddata!A147="","",Inddata!A147)</f>
        <v/>
      </c>
      <c r="B141" s="4" t="str">
        <f>IF(Inddata!B147="","",Inddata!B147)</f>
        <v/>
      </c>
      <c r="C141" s="4" t="str">
        <f>IF(Inddata!C147="","",Inddata!C147)</f>
        <v/>
      </c>
      <c r="D141" s="4" t="str">
        <f>IF(Inddata!D147="","",Inddata!D147)</f>
        <v/>
      </c>
      <c r="E141" s="4" t="str">
        <f>IF(Inddata!E147="","",Inddata!E147)</f>
        <v/>
      </c>
      <c r="F141" s="4" t="str">
        <f>IF(Inddata!F147="","",Inddata!F147)</f>
        <v/>
      </c>
      <c r="G141" s="20" t="str">
        <f>IF(Inddata!G147=0,"",Inddata!G147)</f>
        <v/>
      </c>
      <c r="H141" s="9" t="str">
        <f>IF(Inddata!H147="","",Inddata!H147)</f>
        <v/>
      </c>
      <c r="I141" s="6" t="str">
        <f>IF('Anvendte oplysninger'!I141="Nej","",IF('Anvendte oplysninger'!L141&lt;10,1.1-'Anvendte oplysninger'!L141*0.01,IF('Anvendte oplysninger'!L141&lt;120,POWER(1.003,'Anvendte oplysninger'!L141)/POWER(1.003,10),1.4)))</f>
        <v/>
      </c>
      <c r="J141" s="6" t="str">
        <f>IF('Anvendte oplysninger'!I141="Nej","",IF('Anvendte oplysninger'!M141&gt;9,1.41,IF('Anvendte oplysninger'!M141&lt;2,0.96+'Anvendte oplysninger'!M141*0.02,POWER(1.05,'Anvendte oplysninger'!M141)/POWER(1.05,2))))</f>
        <v/>
      </c>
      <c r="K141" s="6" t="str">
        <f>IF('Anvendte oplysninger'!I141="Nej","",IF('Anvendte oplysninger'!M141&gt;9,1.15,IF('Anvendte oplysninger'!M141&lt;2,0.98+'Anvendte oplysninger'!M141*0.01,POWER(1.02,'Anvendte oplysninger'!M141)/POWER(1.02,2))))</f>
        <v/>
      </c>
      <c r="L141" s="6" t="str">
        <f>IF('Anvendte oplysninger'!I141="Nej","",IF('Anvendte oplysninger'!N141="Delvis",0.9,IF('Anvendte oplysninger'!N141="Ja",0.75,1)))</f>
        <v/>
      </c>
      <c r="M141" s="6" t="str">
        <f>IF('Anvendte oplysninger'!I141="Nej","",IF('Anvendte oplysninger'!N141="Delvis",0.97,IF('Anvendte oplysninger'!N141="Ja",0.95,1)))</f>
        <v/>
      </c>
      <c r="N141" s="6" t="str">
        <f>IF('Anvendte oplysninger'!I141="Nej","",IF('Anvendte oplysninger'!O141&gt;4.25,1.06,IF('Anvendte oplysninger'!O141&lt;3.75,1.84-'Anvendte oplysninger'!O141*0.24,0.04+'Anvendte oplysninger'!O141*0.24)))</f>
        <v/>
      </c>
      <c r="O141" s="6" t="str">
        <f>IF('Anvendte oplysninger'!I141="Nej","",IF('Anvendte oplysninger'!P141&gt;1.99,0.81,IF('Anvendte oplysninger'!P141&lt;0.2,1.12,1.05-'Anvendte oplysninger'!P141*0.1)))</f>
        <v/>
      </c>
      <c r="P141" s="6" t="str">
        <f>IF('Anvendte oplysninger'!I141="Nej","",IF('Anvendte oplysninger'!Q141&gt;3,0.96,IF('Anvendte oplysninger'!Q141&lt;2,1.12-0.06*'Anvendte oplysninger'!Q141,1.08-0.04*'Anvendte oplysninger'!Q141)))</f>
        <v/>
      </c>
      <c r="Q141" s="6" t="str">
        <f>IF('Anvendte oplysninger'!I141="Nej","",IF('Anvendte oplysninger'!R141="Ja",0.91,1))</f>
        <v/>
      </c>
      <c r="R141" s="6" t="str">
        <f>IF('Anvendte oplysninger'!I141="Nej","",IF('Anvendte oplysninger'!R141="Ja",0.96,1))</f>
        <v/>
      </c>
      <c r="S141" s="6" t="str">
        <f>IF('Anvendte oplysninger'!I141="Nej","",IF('Anvendte oplysninger'!R141="Ja",0.82,1))</f>
        <v/>
      </c>
      <c r="T141" s="6" t="str">
        <f>IF('Anvendte oplysninger'!I141="Nej","",IF('Anvendte oplysninger'!R141="Ja",0.9,1))</f>
        <v/>
      </c>
      <c r="U141" s="6" t="str">
        <f>IF('Anvendte oplysninger'!I141="Nej","",IF('Anvendte oplysninger'!R141="Ja",0.93,1))</f>
        <v/>
      </c>
      <c r="V141" s="6" t="str">
        <f>IF('Anvendte oplysninger'!I141="Nej","",IF('Anvendte oplysninger'!S141="Ja",0.85,1))</f>
        <v/>
      </c>
      <c r="W141" s="6" t="str">
        <f>IF('Anvendte oplysninger'!I141="Nej","",IF('Anvendte oplysninger'!T141&gt;5,1.4,1+0.08*'Anvendte oplysninger'!T141))</f>
        <v/>
      </c>
      <c r="X141" s="6" t="str">
        <f>IF('Anvendte oplysninger'!I141="Nej","",IF('Anvendte oplysninger'!U141=80,1,POWER((80-0.0058*('Anvendte oplysninger'!U141-80)^2+0.2781*('Anvendte oplysninger'!U141-80)-0.2343)/80,1.6)))</f>
        <v/>
      </c>
      <c r="Y141" s="6" t="str">
        <f>IF('Anvendte oplysninger'!I141="Nej","",IF('Anvendte oplysninger'!U141=80,1,POWER((80-0.0058*('Anvendte oplysninger'!U141-80)^2+0.2781*('Anvendte oplysninger'!U141-80)-0.2343)/80,1.5)))</f>
        <v/>
      </c>
      <c r="Z141" s="6" t="str">
        <f>IF('Anvendte oplysninger'!I141="Nej","",IF('Anvendte oplysninger'!U141=80,1,POWER((80-0.0058*('Anvendte oplysninger'!U141-80)^2+0.2781*('Anvendte oplysninger'!U141-80)-0.2343)/80,4.6)))</f>
        <v/>
      </c>
      <c r="AA141" s="6" t="str">
        <f>IF('Anvendte oplysninger'!I141="Nej","",IF('Anvendte oplysninger'!U141=80,1,POWER((80-0.0058*('Anvendte oplysninger'!U141-80)^2+0.2781*('Anvendte oplysninger'!U141-80)-0.2343)/80,3.5)))</f>
        <v/>
      </c>
      <c r="AB141" s="6" t="str">
        <f>IF('Anvendte oplysninger'!I141="Nej","",IF('Anvendte oplysninger'!U141=80,1,POWER((80-0.0058*('Anvendte oplysninger'!U141-80)^2+0.2781*('Anvendte oplysninger'!U141-80)-0.2343)/80,1.4)))</f>
        <v/>
      </c>
      <c r="AC141" s="6"/>
      <c r="AD141" s="7" t="str">
        <f>IF('Anvendte oplysninger'!I141="Nej","",EXP(-10.0958)*POWER(H141,0.8138))</f>
        <v/>
      </c>
      <c r="AE141" s="7" t="str">
        <f>IF('Anvendte oplysninger'!I141="Nej","",EXP(-9.9896)*POWER(H141,0.8381))</f>
        <v/>
      </c>
      <c r="AF141" s="7" t="str">
        <f>IF('Anvendte oplysninger'!I141="Nej","",EXP(-12.5826)*POWER(H141,1.148))</f>
        <v/>
      </c>
      <c r="AG141" s="7" t="str">
        <f>IF('Anvendte oplysninger'!I141="Nej","",EXP(-11.3408)*POWER(H141,0.7373))</f>
        <v/>
      </c>
      <c r="AH141" s="7" t="str">
        <f>IF('Anvendte oplysninger'!I141="Nej","",EXP(-10.8985)*POWER(H141,0.841))</f>
        <v/>
      </c>
      <c r="AI141" s="7" t="str">
        <f>IF('Anvendte oplysninger'!I141="Nej","",EXP(-12.4273)*POWER(H141,1.0197))</f>
        <v/>
      </c>
      <c r="AJ141" s="9" t="str">
        <f>IF('Anvendte oplysninger'!I141="Nej","",SUM(AD141:AE141)*740934+AG141*29492829+AH141*4654307+AI141*608667)</f>
        <v/>
      </c>
    </row>
    <row r="142" spans="1:36" x14ac:dyDescent="0.3">
      <c r="A142" s="4" t="str">
        <f>IF(Inddata!A148="","",Inddata!A148)</f>
        <v/>
      </c>
      <c r="B142" s="4" t="str">
        <f>IF(Inddata!B148="","",Inddata!B148)</f>
        <v/>
      </c>
      <c r="C142" s="4" t="str">
        <f>IF(Inddata!C148="","",Inddata!C148)</f>
        <v/>
      </c>
      <c r="D142" s="4" t="str">
        <f>IF(Inddata!D148="","",Inddata!D148)</f>
        <v/>
      </c>
      <c r="E142" s="4" t="str">
        <f>IF(Inddata!E148="","",Inddata!E148)</f>
        <v/>
      </c>
      <c r="F142" s="4" t="str">
        <f>IF(Inddata!F148="","",Inddata!F148)</f>
        <v/>
      </c>
      <c r="G142" s="20" t="str">
        <f>IF(Inddata!G148=0,"",Inddata!G148)</f>
        <v/>
      </c>
      <c r="H142" s="9" t="str">
        <f>IF(Inddata!H148="","",Inddata!H148)</f>
        <v/>
      </c>
      <c r="I142" s="6" t="str">
        <f>IF('Anvendte oplysninger'!I142="Nej","",IF('Anvendte oplysninger'!L142&lt;10,1.1-'Anvendte oplysninger'!L142*0.01,IF('Anvendte oplysninger'!L142&lt;120,POWER(1.003,'Anvendte oplysninger'!L142)/POWER(1.003,10),1.4)))</f>
        <v/>
      </c>
      <c r="J142" s="6" t="str">
        <f>IF('Anvendte oplysninger'!I142="Nej","",IF('Anvendte oplysninger'!M142&gt;9,1.41,IF('Anvendte oplysninger'!M142&lt;2,0.96+'Anvendte oplysninger'!M142*0.02,POWER(1.05,'Anvendte oplysninger'!M142)/POWER(1.05,2))))</f>
        <v/>
      </c>
      <c r="K142" s="6" t="str">
        <f>IF('Anvendte oplysninger'!I142="Nej","",IF('Anvendte oplysninger'!M142&gt;9,1.15,IF('Anvendte oplysninger'!M142&lt;2,0.98+'Anvendte oplysninger'!M142*0.01,POWER(1.02,'Anvendte oplysninger'!M142)/POWER(1.02,2))))</f>
        <v/>
      </c>
      <c r="L142" s="6" t="str">
        <f>IF('Anvendte oplysninger'!I142="Nej","",IF('Anvendte oplysninger'!N142="Delvis",0.9,IF('Anvendte oplysninger'!N142="Ja",0.75,1)))</f>
        <v/>
      </c>
      <c r="M142" s="6" t="str">
        <f>IF('Anvendte oplysninger'!I142="Nej","",IF('Anvendte oplysninger'!N142="Delvis",0.97,IF('Anvendte oplysninger'!N142="Ja",0.95,1)))</f>
        <v/>
      </c>
      <c r="N142" s="6" t="str">
        <f>IF('Anvendte oplysninger'!I142="Nej","",IF('Anvendte oplysninger'!O142&gt;4.25,1.06,IF('Anvendte oplysninger'!O142&lt;3.75,1.84-'Anvendte oplysninger'!O142*0.24,0.04+'Anvendte oplysninger'!O142*0.24)))</f>
        <v/>
      </c>
      <c r="O142" s="6" t="str">
        <f>IF('Anvendte oplysninger'!I142="Nej","",IF('Anvendte oplysninger'!P142&gt;1.99,0.81,IF('Anvendte oplysninger'!P142&lt;0.2,1.12,1.05-'Anvendte oplysninger'!P142*0.1)))</f>
        <v/>
      </c>
      <c r="P142" s="6" t="str">
        <f>IF('Anvendte oplysninger'!I142="Nej","",IF('Anvendte oplysninger'!Q142&gt;3,0.96,IF('Anvendte oplysninger'!Q142&lt;2,1.12-0.06*'Anvendte oplysninger'!Q142,1.08-0.04*'Anvendte oplysninger'!Q142)))</f>
        <v/>
      </c>
      <c r="Q142" s="6" t="str">
        <f>IF('Anvendte oplysninger'!I142="Nej","",IF('Anvendte oplysninger'!R142="Ja",0.91,1))</f>
        <v/>
      </c>
      <c r="R142" s="6" t="str">
        <f>IF('Anvendte oplysninger'!I142="Nej","",IF('Anvendte oplysninger'!R142="Ja",0.96,1))</f>
        <v/>
      </c>
      <c r="S142" s="6" t="str">
        <f>IF('Anvendte oplysninger'!I142="Nej","",IF('Anvendte oplysninger'!R142="Ja",0.82,1))</f>
        <v/>
      </c>
      <c r="T142" s="6" t="str">
        <f>IF('Anvendte oplysninger'!I142="Nej","",IF('Anvendte oplysninger'!R142="Ja",0.9,1))</f>
        <v/>
      </c>
      <c r="U142" s="6" t="str">
        <f>IF('Anvendte oplysninger'!I142="Nej","",IF('Anvendte oplysninger'!R142="Ja",0.93,1))</f>
        <v/>
      </c>
      <c r="V142" s="6" t="str">
        <f>IF('Anvendte oplysninger'!I142="Nej","",IF('Anvendte oplysninger'!S142="Ja",0.85,1))</f>
        <v/>
      </c>
      <c r="W142" s="6" t="str">
        <f>IF('Anvendte oplysninger'!I142="Nej","",IF('Anvendte oplysninger'!T142&gt;5,1.4,1+0.08*'Anvendte oplysninger'!T142))</f>
        <v/>
      </c>
      <c r="X142" s="6" t="str">
        <f>IF('Anvendte oplysninger'!I142="Nej","",IF('Anvendte oplysninger'!U142=80,1,POWER((80-0.0058*('Anvendte oplysninger'!U142-80)^2+0.2781*('Anvendte oplysninger'!U142-80)-0.2343)/80,1.6)))</f>
        <v/>
      </c>
      <c r="Y142" s="6" t="str">
        <f>IF('Anvendte oplysninger'!I142="Nej","",IF('Anvendte oplysninger'!U142=80,1,POWER((80-0.0058*('Anvendte oplysninger'!U142-80)^2+0.2781*('Anvendte oplysninger'!U142-80)-0.2343)/80,1.5)))</f>
        <v/>
      </c>
      <c r="Z142" s="6" t="str">
        <f>IF('Anvendte oplysninger'!I142="Nej","",IF('Anvendte oplysninger'!U142=80,1,POWER((80-0.0058*('Anvendte oplysninger'!U142-80)^2+0.2781*('Anvendte oplysninger'!U142-80)-0.2343)/80,4.6)))</f>
        <v/>
      </c>
      <c r="AA142" s="6" t="str">
        <f>IF('Anvendte oplysninger'!I142="Nej","",IF('Anvendte oplysninger'!U142=80,1,POWER((80-0.0058*('Anvendte oplysninger'!U142-80)^2+0.2781*('Anvendte oplysninger'!U142-80)-0.2343)/80,3.5)))</f>
        <v/>
      </c>
      <c r="AB142" s="6" t="str">
        <f>IF('Anvendte oplysninger'!I142="Nej","",IF('Anvendte oplysninger'!U142=80,1,POWER((80-0.0058*('Anvendte oplysninger'!U142-80)^2+0.2781*('Anvendte oplysninger'!U142-80)-0.2343)/80,1.4)))</f>
        <v/>
      </c>
      <c r="AC142" s="6"/>
      <c r="AD142" s="7" t="str">
        <f>IF('Anvendte oplysninger'!I142="Nej","",EXP(-10.0958)*POWER(H142,0.8138))</f>
        <v/>
      </c>
      <c r="AE142" s="7" t="str">
        <f>IF('Anvendte oplysninger'!I142="Nej","",EXP(-9.9896)*POWER(H142,0.8381))</f>
        <v/>
      </c>
      <c r="AF142" s="7" t="str">
        <f>IF('Anvendte oplysninger'!I142="Nej","",EXP(-12.5826)*POWER(H142,1.148))</f>
        <v/>
      </c>
      <c r="AG142" s="7" t="str">
        <f>IF('Anvendte oplysninger'!I142="Nej","",EXP(-11.3408)*POWER(H142,0.7373))</f>
        <v/>
      </c>
      <c r="AH142" s="7" t="str">
        <f>IF('Anvendte oplysninger'!I142="Nej","",EXP(-10.8985)*POWER(H142,0.841))</f>
        <v/>
      </c>
      <c r="AI142" s="7" t="str">
        <f>IF('Anvendte oplysninger'!I142="Nej","",EXP(-12.4273)*POWER(H142,1.0197))</f>
        <v/>
      </c>
      <c r="AJ142" s="9" t="str">
        <f>IF('Anvendte oplysninger'!I142="Nej","",SUM(AD142:AE142)*740934+AG142*29492829+AH142*4654307+AI142*608667)</f>
        <v/>
      </c>
    </row>
    <row r="143" spans="1:36" x14ac:dyDescent="0.3">
      <c r="A143" s="4" t="str">
        <f>IF(Inddata!A149="","",Inddata!A149)</f>
        <v/>
      </c>
      <c r="B143" s="4" t="str">
        <f>IF(Inddata!B149="","",Inddata!B149)</f>
        <v/>
      </c>
      <c r="C143" s="4" t="str">
        <f>IF(Inddata!C149="","",Inddata!C149)</f>
        <v/>
      </c>
      <c r="D143" s="4" t="str">
        <f>IF(Inddata!D149="","",Inddata!D149)</f>
        <v/>
      </c>
      <c r="E143" s="4" t="str">
        <f>IF(Inddata!E149="","",Inddata!E149)</f>
        <v/>
      </c>
      <c r="F143" s="4" t="str">
        <f>IF(Inddata!F149="","",Inddata!F149)</f>
        <v/>
      </c>
      <c r="G143" s="20" t="str">
        <f>IF(Inddata!G149=0,"",Inddata!G149)</f>
        <v/>
      </c>
      <c r="H143" s="9" t="str">
        <f>IF(Inddata!H149="","",Inddata!H149)</f>
        <v/>
      </c>
      <c r="I143" s="6" t="str">
        <f>IF('Anvendte oplysninger'!I143="Nej","",IF('Anvendte oplysninger'!L143&lt;10,1.1-'Anvendte oplysninger'!L143*0.01,IF('Anvendte oplysninger'!L143&lt;120,POWER(1.003,'Anvendte oplysninger'!L143)/POWER(1.003,10),1.4)))</f>
        <v/>
      </c>
      <c r="J143" s="6" t="str">
        <f>IF('Anvendte oplysninger'!I143="Nej","",IF('Anvendte oplysninger'!M143&gt;9,1.41,IF('Anvendte oplysninger'!M143&lt;2,0.96+'Anvendte oplysninger'!M143*0.02,POWER(1.05,'Anvendte oplysninger'!M143)/POWER(1.05,2))))</f>
        <v/>
      </c>
      <c r="K143" s="6" t="str">
        <f>IF('Anvendte oplysninger'!I143="Nej","",IF('Anvendte oplysninger'!M143&gt;9,1.15,IF('Anvendte oplysninger'!M143&lt;2,0.98+'Anvendte oplysninger'!M143*0.01,POWER(1.02,'Anvendte oplysninger'!M143)/POWER(1.02,2))))</f>
        <v/>
      </c>
      <c r="L143" s="6" t="str">
        <f>IF('Anvendte oplysninger'!I143="Nej","",IF('Anvendte oplysninger'!N143="Delvis",0.9,IF('Anvendte oplysninger'!N143="Ja",0.75,1)))</f>
        <v/>
      </c>
      <c r="M143" s="6" t="str">
        <f>IF('Anvendte oplysninger'!I143="Nej","",IF('Anvendte oplysninger'!N143="Delvis",0.97,IF('Anvendte oplysninger'!N143="Ja",0.95,1)))</f>
        <v/>
      </c>
      <c r="N143" s="6" t="str">
        <f>IF('Anvendte oplysninger'!I143="Nej","",IF('Anvendte oplysninger'!O143&gt;4.25,1.06,IF('Anvendte oplysninger'!O143&lt;3.75,1.84-'Anvendte oplysninger'!O143*0.24,0.04+'Anvendte oplysninger'!O143*0.24)))</f>
        <v/>
      </c>
      <c r="O143" s="6" t="str">
        <f>IF('Anvendte oplysninger'!I143="Nej","",IF('Anvendte oplysninger'!P143&gt;1.99,0.81,IF('Anvendte oplysninger'!P143&lt;0.2,1.12,1.05-'Anvendte oplysninger'!P143*0.1)))</f>
        <v/>
      </c>
      <c r="P143" s="6" t="str">
        <f>IF('Anvendte oplysninger'!I143="Nej","",IF('Anvendte oplysninger'!Q143&gt;3,0.96,IF('Anvendte oplysninger'!Q143&lt;2,1.12-0.06*'Anvendte oplysninger'!Q143,1.08-0.04*'Anvendte oplysninger'!Q143)))</f>
        <v/>
      </c>
      <c r="Q143" s="6" t="str">
        <f>IF('Anvendte oplysninger'!I143="Nej","",IF('Anvendte oplysninger'!R143="Ja",0.91,1))</f>
        <v/>
      </c>
      <c r="R143" s="6" t="str">
        <f>IF('Anvendte oplysninger'!I143="Nej","",IF('Anvendte oplysninger'!R143="Ja",0.96,1))</f>
        <v/>
      </c>
      <c r="S143" s="6" t="str">
        <f>IF('Anvendte oplysninger'!I143="Nej","",IF('Anvendte oplysninger'!R143="Ja",0.82,1))</f>
        <v/>
      </c>
      <c r="T143" s="6" t="str">
        <f>IF('Anvendte oplysninger'!I143="Nej","",IF('Anvendte oplysninger'!R143="Ja",0.9,1))</f>
        <v/>
      </c>
      <c r="U143" s="6" t="str">
        <f>IF('Anvendte oplysninger'!I143="Nej","",IF('Anvendte oplysninger'!R143="Ja",0.93,1))</f>
        <v/>
      </c>
      <c r="V143" s="6" t="str">
        <f>IF('Anvendte oplysninger'!I143="Nej","",IF('Anvendte oplysninger'!S143="Ja",0.85,1))</f>
        <v/>
      </c>
      <c r="W143" s="6" t="str">
        <f>IF('Anvendte oplysninger'!I143="Nej","",IF('Anvendte oplysninger'!T143&gt;5,1.4,1+0.08*'Anvendte oplysninger'!T143))</f>
        <v/>
      </c>
      <c r="X143" s="6" t="str">
        <f>IF('Anvendte oplysninger'!I143="Nej","",IF('Anvendte oplysninger'!U143=80,1,POWER((80-0.0058*('Anvendte oplysninger'!U143-80)^2+0.2781*('Anvendte oplysninger'!U143-80)-0.2343)/80,1.6)))</f>
        <v/>
      </c>
      <c r="Y143" s="6" t="str">
        <f>IF('Anvendte oplysninger'!I143="Nej","",IF('Anvendte oplysninger'!U143=80,1,POWER((80-0.0058*('Anvendte oplysninger'!U143-80)^2+0.2781*('Anvendte oplysninger'!U143-80)-0.2343)/80,1.5)))</f>
        <v/>
      </c>
      <c r="Z143" s="6" t="str">
        <f>IF('Anvendte oplysninger'!I143="Nej","",IF('Anvendte oplysninger'!U143=80,1,POWER((80-0.0058*('Anvendte oplysninger'!U143-80)^2+0.2781*('Anvendte oplysninger'!U143-80)-0.2343)/80,4.6)))</f>
        <v/>
      </c>
      <c r="AA143" s="6" t="str">
        <f>IF('Anvendte oplysninger'!I143="Nej","",IF('Anvendte oplysninger'!U143=80,1,POWER((80-0.0058*('Anvendte oplysninger'!U143-80)^2+0.2781*('Anvendte oplysninger'!U143-80)-0.2343)/80,3.5)))</f>
        <v/>
      </c>
      <c r="AB143" s="6" t="str">
        <f>IF('Anvendte oplysninger'!I143="Nej","",IF('Anvendte oplysninger'!U143=80,1,POWER((80-0.0058*('Anvendte oplysninger'!U143-80)^2+0.2781*('Anvendte oplysninger'!U143-80)-0.2343)/80,1.4)))</f>
        <v/>
      </c>
      <c r="AC143" s="6"/>
      <c r="AD143" s="7" t="str">
        <f>IF('Anvendte oplysninger'!I143="Nej","",EXP(-10.0958)*POWER(H143,0.8138))</f>
        <v/>
      </c>
      <c r="AE143" s="7" t="str">
        <f>IF('Anvendte oplysninger'!I143="Nej","",EXP(-9.9896)*POWER(H143,0.8381))</f>
        <v/>
      </c>
      <c r="AF143" s="7" t="str">
        <f>IF('Anvendte oplysninger'!I143="Nej","",EXP(-12.5826)*POWER(H143,1.148))</f>
        <v/>
      </c>
      <c r="AG143" s="7" t="str">
        <f>IF('Anvendte oplysninger'!I143="Nej","",EXP(-11.3408)*POWER(H143,0.7373))</f>
        <v/>
      </c>
      <c r="AH143" s="7" t="str">
        <f>IF('Anvendte oplysninger'!I143="Nej","",EXP(-10.8985)*POWER(H143,0.841))</f>
        <v/>
      </c>
      <c r="AI143" s="7" t="str">
        <f>IF('Anvendte oplysninger'!I143="Nej","",EXP(-12.4273)*POWER(H143,1.0197))</f>
        <v/>
      </c>
      <c r="AJ143" s="9" t="str">
        <f>IF('Anvendte oplysninger'!I143="Nej","",SUM(AD143:AE143)*740934+AG143*29492829+AH143*4654307+AI143*608667)</f>
        <v/>
      </c>
    </row>
    <row r="144" spans="1:36" x14ac:dyDescent="0.3">
      <c r="A144" s="4" t="str">
        <f>IF(Inddata!A150="","",Inddata!A150)</f>
        <v/>
      </c>
      <c r="B144" s="4" t="str">
        <f>IF(Inddata!B150="","",Inddata!B150)</f>
        <v/>
      </c>
      <c r="C144" s="4" t="str">
        <f>IF(Inddata!C150="","",Inddata!C150)</f>
        <v/>
      </c>
      <c r="D144" s="4" t="str">
        <f>IF(Inddata!D150="","",Inddata!D150)</f>
        <v/>
      </c>
      <c r="E144" s="4" t="str">
        <f>IF(Inddata!E150="","",Inddata!E150)</f>
        <v/>
      </c>
      <c r="F144" s="4" t="str">
        <f>IF(Inddata!F150="","",Inddata!F150)</f>
        <v/>
      </c>
      <c r="G144" s="20" t="str">
        <f>IF(Inddata!G150=0,"",Inddata!G150)</f>
        <v/>
      </c>
      <c r="H144" s="9" t="str">
        <f>IF(Inddata!H150="","",Inddata!H150)</f>
        <v/>
      </c>
      <c r="I144" s="6" t="str">
        <f>IF('Anvendte oplysninger'!I144="Nej","",IF('Anvendte oplysninger'!L144&lt;10,1.1-'Anvendte oplysninger'!L144*0.01,IF('Anvendte oplysninger'!L144&lt;120,POWER(1.003,'Anvendte oplysninger'!L144)/POWER(1.003,10),1.4)))</f>
        <v/>
      </c>
      <c r="J144" s="6" t="str">
        <f>IF('Anvendte oplysninger'!I144="Nej","",IF('Anvendte oplysninger'!M144&gt;9,1.41,IF('Anvendte oplysninger'!M144&lt;2,0.96+'Anvendte oplysninger'!M144*0.02,POWER(1.05,'Anvendte oplysninger'!M144)/POWER(1.05,2))))</f>
        <v/>
      </c>
      <c r="K144" s="6" t="str">
        <f>IF('Anvendte oplysninger'!I144="Nej","",IF('Anvendte oplysninger'!M144&gt;9,1.15,IF('Anvendte oplysninger'!M144&lt;2,0.98+'Anvendte oplysninger'!M144*0.01,POWER(1.02,'Anvendte oplysninger'!M144)/POWER(1.02,2))))</f>
        <v/>
      </c>
      <c r="L144" s="6" t="str">
        <f>IF('Anvendte oplysninger'!I144="Nej","",IF('Anvendte oplysninger'!N144="Delvis",0.9,IF('Anvendte oplysninger'!N144="Ja",0.75,1)))</f>
        <v/>
      </c>
      <c r="M144" s="6" t="str">
        <f>IF('Anvendte oplysninger'!I144="Nej","",IF('Anvendte oplysninger'!N144="Delvis",0.97,IF('Anvendte oplysninger'!N144="Ja",0.95,1)))</f>
        <v/>
      </c>
      <c r="N144" s="6" t="str">
        <f>IF('Anvendte oplysninger'!I144="Nej","",IF('Anvendte oplysninger'!O144&gt;4.25,1.06,IF('Anvendte oplysninger'!O144&lt;3.75,1.84-'Anvendte oplysninger'!O144*0.24,0.04+'Anvendte oplysninger'!O144*0.24)))</f>
        <v/>
      </c>
      <c r="O144" s="6" t="str">
        <f>IF('Anvendte oplysninger'!I144="Nej","",IF('Anvendte oplysninger'!P144&gt;1.99,0.81,IF('Anvendte oplysninger'!P144&lt;0.2,1.12,1.05-'Anvendte oplysninger'!P144*0.1)))</f>
        <v/>
      </c>
      <c r="P144" s="6" t="str">
        <f>IF('Anvendte oplysninger'!I144="Nej","",IF('Anvendte oplysninger'!Q144&gt;3,0.96,IF('Anvendte oplysninger'!Q144&lt;2,1.12-0.06*'Anvendte oplysninger'!Q144,1.08-0.04*'Anvendte oplysninger'!Q144)))</f>
        <v/>
      </c>
      <c r="Q144" s="6" t="str">
        <f>IF('Anvendte oplysninger'!I144="Nej","",IF('Anvendte oplysninger'!R144="Ja",0.91,1))</f>
        <v/>
      </c>
      <c r="R144" s="6" t="str">
        <f>IF('Anvendte oplysninger'!I144="Nej","",IF('Anvendte oplysninger'!R144="Ja",0.96,1))</f>
        <v/>
      </c>
      <c r="S144" s="6" t="str">
        <f>IF('Anvendte oplysninger'!I144="Nej","",IF('Anvendte oplysninger'!R144="Ja",0.82,1))</f>
        <v/>
      </c>
      <c r="T144" s="6" t="str">
        <f>IF('Anvendte oplysninger'!I144="Nej","",IF('Anvendte oplysninger'!R144="Ja",0.9,1))</f>
        <v/>
      </c>
      <c r="U144" s="6" t="str">
        <f>IF('Anvendte oplysninger'!I144="Nej","",IF('Anvendte oplysninger'!R144="Ja",0.93,1))</f>
        <v/>
      </c>
      <c r="V144" s="6" t="str">
        <f>IF('Anvendte oplysninger'!I144="Nej","",IF('Anvendte oplysninger'!S144="Ja",0.85,1))</f>
        <v/>
      </c>
      <c r="W144" s="6" t="str">
        <f>IF('Anvendte oplysninger'!I144="Nej","",IF('Anvendte oplysninger'!T144&gt;5,1.4,1+0.08*'Anvendte oplysninger'!T144))</f>
        <v/>
      </c>
      <c r="X144" s="6" t="str">
        <f>IF('Anvendte oplysninger'!I144="Nej","",IF('Anvendte oplysninger'!U144=80,1,POWER((80-0.0058*('Anvendte oplysninger'!U144-80)^2+0.2781*('Anvendte oplysninger'!U144-80)-0.2343)/80,1.6)))</f>
        <v/>
      </c>
      <c r="Y144" s="6" t="str">
        <f>IF('Anvendte oplysninger'!I144="Nej","",IF('Anvendte oplysninger'!U144=80,1,POWER((80-0.0058*('Anvendte oplysninger'!U144-80)^2+0.2781*('Anvendte oplysninger'!U144-80)-0.2343)/80,1.5)))</f>
        <v/>
      </c>
      <c r="Z144" s="6" t="str">
        <f>IF('Anvendte oplysninger'!I144="Nej","",IF('Anvendte oplysninger'!U144=80,1,POWER((80-0.0058*('Anvendte oplysninger'!U144-80)^2+0.2781*('Anvendte oplysninger'!U144-80)-0.2343)/80,4.6)))</f>
        <v/>
      </c>
      <c r="AA144" s="6" t="str">
        <f>IF('Anvendte oplysninger'!I144="Nej","",IF('Anvendte oplysninger'!U144=80,1,POWER((80-0.0058*('Anvendte oplysninger'!U144-80)^2+0.2781*('Anvendte oplysninger'!U144-80)-0.2343)/80,3.5)))</f>
        <v/>
      </c>
      <c r="AB144" s="6" t="str">
        <f>IF('Anvendte oplysninger'!I144="Nej","",IF('Anvendte oplysninger'!U144=80,1,POWER((80-0.0058*('Anvendte oplysninger'!U144-80)^2+0.2781*('Anvendte oplysninger'!U144-80)-0.2343)/80,1.4)))</f>
        <v/>
      </c>
      <c r="AC144" s="6"/>
      <c r="AD144" s="7" t="str">
        <f>IF('Anvendte oplysninger'!I144="Nej","",EXP(-10.0958)*POWER(H144,0.8138))</f>
        <v/>
      </c>
      <c r="AE144" s="7" t="str">
        <f>IF('Anvendte oplysninger'!I144="Nej","",EXP(-9.9896)*POWER(H144,0.8381))</f>
        <v/>
      </c>
      <c r="AF144" s="7" t="str">
        <f>IF('Anvendte oplysninger'!I144="Nej","",EXP(-12.5826)*POWER(H144,1.148))</f>
        <v/>
      </c>
      <c r="AG144" s="7" t="str">
        <f>IF('Anvendte oplysninger'!I144="Nej","",EXP(-11.3408)*POWER(H144,0.7373))</f>
        <v/>
      </c>
      <c r="AH144" s="7" t="str">
        <f>IF('Anvendte oplysninger'!I144="Nej","",EXP(-10.8985)*POWER(H144,0.841))</f>
        <v/>
      </c>
      <c r="AI144" s="7" t="str">
        <f>IF('Anvendte oplysninger'!I144="Nej","",EXP(-12.4273)*POWER(H144,1.0197))</f>
        <v/>
      </c>
      <c r="AJ144" s="9" t="str">
        <f>IF('Anvendte oplysninger'!I144="Nej","",SUM(AD144:AE144)*740934+AG144*29492829+AH144*4654307+AI144*608667)</f>
        <v/>
      </c>
    </row>
    <row r="145" spans="1:36" x14ac:dyDescent="0.3">
      <c r="A145" s="4" t="str">
        <f>IF(Inddata!A151="","",Inddata!A151)</f>
        <v/>
      </c>
      <c r="B145" s="4" t="str">
        <f>IF(Inddata!B151="","",Inddata!B151)</f>
        <v/>
      </c>
      <c r="C145" s="4" t="str">
        <f>IF(Inddata!C151="","",Inddata!C151)</f>
        <v/>
      </c>
      <c r="D145" s="4" t="str">
        <f>IF(Inddata!D151="","",Inddata!D151)</f>
        <v/>
      </c>
      <c r="E145" s="4" t="str">
        <f>IF(Inddata!E151="","",Inddata!E151)</f>
        <v/>
      </c>
      <c r="F145" s="4" t="str">
        <f>IF(Inddata!F151="","",Inddata!F151)</f>
        <v/>
      </c>
      <c r="G145" s="20" t="str">
        <f>IF(Inddata!G151=0,"",Inddata!G151)</f>
        <v/>
      </c>
      <c r="H145" s="9" t="str">
        <f>IF(Inddata!H151="","",Inddata!H151)</f>
        <v/>
      </c>
      <c r="I145" s="6" t="str">
        <f>IF('Anvendte oplysninger'!I145="Nej","",IF('Anvendte oplysninger'!L145&lt;10,1.1-'Anvendte oplysninger'!L145*0.01,IF('Anvendte oplysninger'!L145&lt;120,POWER(1.003,'Anvendte oplysninger'!L145)/POWER(1.003,10),1.4)))</f>
        <v/>
      </c>
      <c r="J145" s="6" t="str">
        <f>IF('Anvendte oplysninger'!I145="Nej","",IF('Anvendte oplysninger'!M145&gt;9,1.41,IF('Anvendte oplysninger'!M145&lt;2,0.96+'Anvendte oplysninger'!M145*0.02,POWER(1.05,'Anvendte oplysninger'!M145)/POWER(1.05,2))))</f>
        <v/>
      </c>
      <c r="K145" s="6" t="str">
        <f>IF('Anvendte oplysninger'!I145="Nej","",IF('Anvendte oplysninger'!M145&gt;9,1.15,IF('Anvendte oplysninger'!M145&lt;2,0.98+'Anvendte oplysninger'!M145*0.01,POWER(1.02,'Anvendte oplysninger'!M145)/POWER(1.02,2))))</f>
        <v/>
      </c>
      <c r="L145" s="6" t="str">
        <f>IF('Anvendte oplysninger'!I145="Nej","",IF('Anvendte oplysninger'!N145="Delvis",0.9,IF('Anvendte oplysninger'!N145="Ja",0.75,1)))</f>
        <v/>
      </c>
      <c r="M145" s="6" t="str">
        <f>IF('Anvendte oplysninger'!I145="Nej","",IF('Anvendte oplysninger'!N145="Delvis",0.97,IF('Anvendte oplysninger'!N145="Ja",0.95,1)))</f>
        <v/>
      </c>
      <c r="N145" s="6" t="str">
        <f>IF('Anvendte oplysninger'!I145="Nej","",IF('Anvendte oplysninger'!O145&gt;4.25,1.06,IF('Anvendte oplysninger'!O145&lt;3.75,1.84-'Anvendte oplysninger'!O145*0.24,0.04+'Anvendte oplysninger'!O145*0.24)))</f>
        <v/>
      </c>
      <c r="O145" s="6" t="str">
        <f>IF('Anvendte oplysninger'!I145="Nej","",IF('Anvendte oplysninger'!P145&gt;1.99,0.81,IF('Anvendte oplysninger'!P145&lt;0.2,1.12,1.05-'Anvendte oplysninger'!P145*0.1)))</f>
        <v/>
      </c>
      <c r="P145" s="6" t="str">
        <f>IF('Anvendte oplysninger'!I145="Nej","",IF('Anvendte oplysninger'!Q145&gt;3,0.96,IF('Anvendte oplysninger'!Q145&lt;2,1.12-0.06*'Anvendte oplysninger'!Q145,1.08-0.04*'Anvendte oplysninger'!Q145)))</f>
        <v/>
      </c>
      <c r="Q145" s="6" t="str">
        <f>IF('Anvendte oplysninger'!I145="Nej","",IF('Anvendte oplysninger'!R145="Ja",0.91,1))</f>
        <v/>
      </c>
      <c r="R145" s="6" t="str">
        <f>IF('Anvendte oplysninger'!I145="Nej","",IF('Anvendte oplysninger'!R145="Ja",0.96,1))</f>
        <v/>
      </c>
      <c r="S145" s="6" t="str">
        <f>IF('Anvendte oplysninger'!I145="Nej","",IF('Anvendte oplysninger'!R145="Ja",0.82,1))</f>
        <v/>
      </c>
      <c r="T145" s="6" t="str">
        <f>IF('Anvendte oplysninger'!I145="Nej","",IF('Anvendte oplysninger'!R145="Ja",0.9,1))</f>
        <v/>
      </c>
      <c r="U145" s="6" t="str">
        <f>IF('Anvendte oplysninger'!I145="Nej","",IF('Anvendte oplysninger'!R145="Ja",0.93,1))</f>
        <v/>
      </c>
      <c r="V145" s="6" t="str">
        <f>IF('Anvendte oplysninger'!I145="Nej","",IF('Anvendte oplysninger'!S145="Ja",0.85,1))</f>
        <v/>
      </c>
      <c r="W145" s="6" t="str">
        <f>IF('Anvendte oplysninger'!I145="Nej","",IF('Anvendte oplysninger'!T145&gt;5,1.4,1+0.08*'Anvendte oplysninger'!T145))</f>
        <v/>
      </c>
      <c r="X145" s="6" t="str">
        <f>IF('Anvendte oplysninger'!I145="Nej","",IF('Anvendte oplysninger'!U145=80,1,POWER((80-0.0058*('Anvendte oplysninger'!U145-80)^2+0.2781*('Anvendte oplysninger'!U145-80)-0.2343)/80,1.6)))</f>
        <v/>
      </c>
      <c r="Y145" s="6" t="str">
        <f>IF('Anvendte oplysninger'!I145="Nej","",IF('Anvendte oplysninger'!U145=80,1,POWER((80-0.0058*('Anvendte oplysninger'!U145-80)^2+0.2781*('Anvendte oplysninger'!U145-80)-0.2343)/80,1.5)))</f>
        <v/>
      </c>
      <c r="Z145" s="6" t="str">
        <f>IF('Anvendte oplysninger'!I145="Nej","",IF('Anvendte oplysninger'!U145=80,1,POWER((80-0.0058*('Anvendte oplysninger'!U145-80)^2+0.2781*('Anvendte oplysninger'!U145-80)-0.2343)/80,4.6)))</f>
        <v/>
      </c>
      <c r="AA145" s="6" t="str">
        <f>IF('Anvendte oplysninger'!I145="Nej","",IF('Anvendte oplysninger'!U145=80,1,POWER((80-0.0058*('Anvendte oplysninger'!U145-80)^2+0.2781*('Anvendte oplysninger'!U145-80)-0.2343)/80,3.5)))</f>
        <v/>
      </c>
      <c r="AB145" s="6" t="str">
        <f>IF('Anvendte oplysninger'!I145="Nej","",IF('Anvendte oplysninger'!U145=80,1,POWER((80-0.0058*('Anvendte oplysninger'!U145-80)^2+0.2781*('Anvendte oplysninger'!U145-80)-0.2343)/80,1.4)))</f>
        <v/>
      </c>
      <c r="AC145" s="6"/>
      <c r="AD145" s="7" t="str">
        <f>IF('Anvendte oplysninger'!I145="Nej","",EXP(-10.0958)*POWER(H145,0.8138))</f>
        <v/>
      </c>
      <c r="AE145" s="7" t="str">
        <f>IF('Anvendte oplysninger'!I145="Nej","",EXP(-9.9896)*POWER(H145,0.8381))</f>
        <v/>
      </c>
      <c r="AF145" s="7" t="str">
        <f>IF('Anvendte oplysninger'!I145="Nej","",EXP(-12.5826)*POWER(H145,1.148))</f>
        <v/>
      </c>
      <c r="AG145" s="7" t="str">
        <f>IF('Anvendte oplysninger'!I145="Nej","",EXP(-11.3408)*POWER(H145,0.7373))</f>
        <v/>
      </c>
      <c r="AH145" s="7" t="str">
        <f>IF('Anvendte oplysninger'!I145="Nej","",EXP(-10.8985)*POWER(H145,0.841))</f>
        <v/>
      </c>
      <c r="AI145" s="7" t="str">
        <f>IF('Anvendte oplysninger'!I145="Nej","",EXP(-12.4273)*POWER(H145,1.0197))</f>
        <v/>
      </c>
      <c r="AJ145" s="9" t="str">
        <f>IF('Anvendte oplysninger'!I145="Nej","",SUM(AD145:AE145)*740934+AG145*29492829+AH145*4654307+AI145*608667)</f>
        <v/>
      </c>
    </row>
    <row r="146" spans="1:36" x14ac:dyDescent="0.3">
      <c r="A146" s="4" t="str">
        <f>IF(Inddata!A152="","",Inddata!A152)</f>
        <v/>
      </c>
      <c r="B146" s="4" t="str">
        <f>IF(Inddata!B152="","",Inddata!B152)</f>
        <v/>
      </c>
      <c r="C146" s="4" t="str">
        <f>IF(Inddata!C152="","",Inddata!C152)</f>
        <v/>
      </c>
      <c r="D146" s="4" t="str">
        <f>IF(Inddata!D152="","",Inddata!D152)</f>
        <v/>
      </c>
      <c r="E146" s="4" t="str">
        <f>IF(Inddata!E152="","",Inddata!E152)</f>
        <v/>
      </c>
      <c r="F146" s="4" t="str">
        <f>IF(Inddata!F152="","",Inddata!F152)</f>
        <v/>
      </c>
      <c r="G146" s="20" t="str">
        <f>IF(Inddata!G152=0,"",Inddata!G152)</f>
        <v/>
      </c>
      <c r="H146" s="9" t="str">
        <f>IF(Inddata!H152="","",Inddata!H152)</f>
        <v/>
      </c>
      <c r="I146" s="6" t="str">
        <f>IF('Anvendte oplysninger'!I146="Nej","",IF('Anvendte oplysninger'!L146&lt;10,1.1-'Anvendte oplysninger'!L146*0.01,IF('Anvendte oplysninger'!L146&lt;120,POWER(1.003,'Anvendte oplysninger'!L146)/POWER(1.003,10),1.4)))</f>
        <v/>
      </c>
      <c r="J146" s="6" t="str">
        <f>IF('Anvendte oplysninger'!I146="Nej","",IF('Anvendte oplysninger'!M146&gt;9,1.41,IF('Anvendte oplysninger'!M146&lt;2,0.96+'Anvendte oplysninger'!M146*0.02,POWER(1.05,'Anvendte oplysninger'!M146)/POWER(1.05,2))))</f>
        <v/>
      </c>
      <c r="K146" s="6" t="str">
        <f>IF('Anvendte oplysninger'!I146="Nej","",IF('Anvendte oplysninger'!M146&gt;9,1.15,IF('Anvendte oplysninger'!M146&lt;2,0.98+'Anvendte oplysninger'!M146*0.01,POWER(1.02,'Anvendte oplysninger'!M146)/POWER(1.02,2))))</f>
        <v/>
      </c>
      <c r="L146" s="6" t="str">
        <f>IF('Anvendte oplysninger'!I146="Nej","",IF('Anvendte oplysninger'!N146="Delvis",0.9,IF('Anvendte oplysninger'!N146="Ja",0.75,1)))</f>
        <v/>
      </c>
      <c r="M146" s="6" t="str">
        <f>IF('Anvendte oplysninger'!I146="Nej","",IF('Anvendte oplysninger'!N146="Delvis",0.97,IF('Anvendte oplysninger'!N146="Ja",0.95,1)))</f>
        <v/>
      </c>
      <c r="N146" s="6" t="str">
        <f>IF('Anvendte oplysninger'!I146="Nej","",IF('Anvendte oplysninger'!O146&gt;4.25,1.06,IF('Anvendte oplysninger'!O146&lt;3.75,1.84-'Anvendte oplysninger'!O146*0.24,0.04+'Anvendte oplysninger'!O146*0.24)))</f>
        <v/>
      </c>
      <c r="O146" s="6" t="str">
        <f>IF('Anvendte oplysninger'!I146="Nej","",IF('Anvendte oplysninger'!P146&gt;1.99,0.81,IF('Anvendte oplysninger'!P146&lt;0.2,1.12,1.05-'Anvendte oplysninger'!P146*0.1)))</f>
        <v/>
      </c>
      <c r="P146" s="6" t="str">
        <f>IF('Anvendte oplysninger'!I146="Nej","",IF('Anvendte oplysninger'!Q146&gt;3,0.96,IF('Anvendte oplysninger'!Q146&lt;2,1.12-0.06*'Anvendte oplysninger'!Q146,1.08-0.04*'Anvendte oplysninger'!Q146)))</f>
        <v/>
      </c>
      <c r="Q146" s="6" t="str">
        <f>IF('Anvendte oplysninger'!I146="Nej","",IF('Anvendte oplysninger'!R146="Ja",0.91,1))</f>
        <v/>
      </c>
      <c r="R146" s="6" t="str">
        <f>IF('Anvendte oplysninger'!I146="Nej","",IF('Anvendte oplysninger'!R146="Ja",0.96,1))</f>
        <v/>
      </c>
      <c r="S146" s="6" t="str">
        <f>IF('Anvendte oplysninger'!I146="Nej","",IF('Anvendte oplysninger'!R146="Ja",0.82,1))</f>
        <v/>
      </c>
      <c r="T146" s="6" t="str">
        <f>IF('Anvendte oplysninger'!I146="Nej","",IF('Anvendte oplysninger'!R146="Ja",0.9,1))</f>
        <v/>
      </c>
      <c r="U146" s="6" t="str">
        <f>IF('Anvendte oplysninger'!I146="Nej","",IF('Anvendte oplysninger'!R146="Ja",0.93,1))</f>
        <v/>
      </c>
      <c r="V146" s="6" t="str">
        <f>IF('Anvendte oplysninger'!I146="Nej","",IF('Anvendte oplysninger'!S146="Ja",0.85,1))</f>
        <v/>
      </c>
      <c r="W146" s="6" t="str">
        <f>IF('Anvendte oplysninger'!I146="Nej","",IF('Anvendte oplysninger'!T146&gt;5,1.4,1+0.08*'Anvendte oplysninger'!T146))</f>
        <v/>
      </c>
      <c r="X146" s="6" t="str">
        <f>IF('Anvendte oplysninger'!I146="Nej","",IF('Anvendte oplysninger'!U146=80,1,POWER((80-0.0058*('Anvendte oplysninger'!U146-80)^2+0.2781*('Anvendte oplysninger'!U146-80)-0.2343)/80,1.6)))</f>
        <v/>
      </c>
      <c r="Y146" s="6" t="str">
        <f>IF('Anvendte oplysninger'!I146="Nej","",IF('Anvendte oplysninger'!U146=80,1,POWER((80-0.0058*('Anvendte oplysninger'!U146-80)^2+0.2781*('Anvendte oplysninger'!U146-80)-0.2343)/80,1.5)))</f>
        <v/>
      </c>
      <c r="Z146" s="6" t="str">
        <f>IF('Anvendte oplysninger'!I146="Nej","",IF('Anvendte oplysninger'!U146=80,1,POWER((80-0.0058*('Anvendte oplysninger'!U146-80)^2+0.2781*('Anvendte oplysninger'!U146-80)-0.2343)/80,4.6)))</f>
        <v/>
      </c>
      <c r="AA146" s="6" t="str">
        <f>IF('Anvendte oplysninger'!I146="Nej","",IF('Anvendte oplysninger'!U146=80,1,POWER((80-0.0058*('Anvendte oplysninger'!U146-80)^2+0.2781*('Anvendte oplysninger'!U146-80)-0.2343)/80,3.5)))</f>
        <v/>
      </c>
      <c r="AB146" s="6" t="str">
        <f>IF('Anvendte oplysninger'!I146="Nej","",IF('Anvendte oplysninger'!U146=80,1,POWER((80-0.0058*('Anvendte oplysninger'!U146-80)^2+0.2781*('Anvendte oplysninger'!U146-80)-0.2343)/80,1.4)))</f>
        <v/>
      </c>
      <c r="AC146" s="6"/>
      <c r="AD146" s="7" t="str">
        <f>IF('Anvendte oplysninger'!I146="Nej","",EXP(-10.0958)*POWER(H146,0.8138))</f>
        <v/>
      </c>
      <c r="AE146" s="7" t="str">
        <f>IF('Anvendte oplysninger'!I146="Nej","",EXP(-9.9896)*POWER(H146,0.8381))</f>
        <v/>
      </c>
      <c r="AF146" s="7" t="str">
        <f>IF('Anvendte oplysninger'!I146="Nej","",EXP(-12.5826)*POWER(H146,1.148))</f>
        <v/>
      </c>
      <c r="AG146" s="7" t="str">
        <f>IF('Anvendte oplysninger'!I146="Nej","",EXP(-11.3408)*POWER(H146,0.7373))</f>
        <v/>
      </c>
      <c r="AH146" s="7" t="str">
        <f>IF('Anvendte oplysninger'!I146="Nej","",EXP(-10.8985)*POWER(H146,0.841))</f>
        <v/>
      </c>
      <c r="AI146" s="7" t="str">
        <f>IF('Anvendte oplysninger'!I146="Nej","",EXP(-12.4273)*POWER(H146,1.0197))</f>
        <v/>
      </c>
      <c r="AJ146" s="9" t="str">
        <f>IF('Anvendte oplysninger'!I146="Nej","",SUM(AD146:AE146)*740934+AG146*29492829+AH146*4654307+AI146*608667)</f>
        <v/>
      </c>
    </row>
    <row r="147" spans="1:36" x14ac:dyDescent="0.3">
      <c r="A147" s="4" t="str">
        <f>IF(Inddata!A153="","",Inddata!A153)</f>
        <v/>
      </c>
      <c r="B147" s="4" t="str">
        <f>IF(Inddata!B153="","",Inddata!B153)</f>
        <v/>
      </c>
      <c r="C147" s="4" t="str">
        <f>IF(Inddata!C153="","",Inddata!C153)</f>
        <v/>
      </c>
      <c r="D147" s="4" t="str">
        <f>IF(Inddata!D153="","",Inddata!D153)</f>
        <v/>
      </c>
      <c r="E147" s="4" t="str">
        <f>IF(Inddata!E153="","",Inddata!E153)</f>
        <v/>
      </c>
      <c r="F147" s="4" t="str">
        <f>IF(Inddata!F153="","",Inddata!F153)</f>
        <v/>
      </c>
      <c r="G147" s="20" t="str">
        <f>IF(Inddata!G153=0,"",Inddata!G153)</f>
        <v/>
      </c>
      <c r="H147" s="9" t="str">
        <f>IF(Inddata!H153="","",Inddata!H153)</f>
        <v/>
      </c>
      <c r="I147" s="6" t="str">
        <f>IF('Anvendte oplysninger'!I147="Nej","",IF('Anvendte oplysninger'!L147&lt;10,1.1-'Anvendte oplysninger'!L147*0.01,IF('Anvendte oplysninger'!L147&lt;120,POWER(1.003,'Anvendte oplysninger'!L147)/POWER(1.003,10),1.4)))</f>
        <v/>
      </c>
      <c r="J147" s="6" t="str">
        <f>IF('Anvendte oplysninger'!I147="Nej","",IF('Anvendte oplysninger'!M147&gt;9,1.41,IF('Anvendte oplysninger'!M147&lt;2,0.96+'Anvendte oplysninger'!M147*0.02,POWER(1.05,'Anvendte oplysninger'!M147)/POWER(1.05,2))))</f>
        <v/>
      </c>
      <c r="K147" s="6" t="str">
        <f>IF('Anvendte oplysninger'!I147="Nej","",IF('Anvendte oplysninger'!M147&gt;9,1.15,IF('Anvendte oplysninger'!M147&lt;2,0.98+'Anvendte oplysninger'!M147*0.01,POWER(1.02,'Anvendte oplysninger'!M147)/POWER(1.02,2))))</f>
        <v/>
      </c>
      <c r="L147" s="6" t="str">
        <f>IF('Anvendte oplysninger'!I147="Nej","",IF('Anvendte oplysninger'!N147="Delvis",0.9,IF('Anvendte oplysninger'!N147="Ja",0.75,1)))</f>
        <v/>
      </c>
      <c r="M147" s="6" t="str">
        <f>IF('Anvendte oplysninger'!I147="Nej","",IF('Anvendte oplysninger'!N147="Delvis",0.97,IF('Anvendte oplysninger'!N147="Ja",0.95,1)))</f>
        <v/>
      </c>
      <c r="N147" s="6" t="str">
        <f>IF('Anvendte oplysninger'!I147="Nej","",IF('Anvendte oplysninger'!O147&gt;4.25,1.06,IF('Anvendte oplysninger'!O147&lt;3.75,1.84-'Anvendte oplysninger'!O147*0.24,0.04+'Anvendte oplysninger'!O147*0.24)))</f>
        <v/>
      </c>
      <c r="O147" s="6" t="str">
        <f>IF('Anvendte oplysninger'!I147="Nej","",IF('Anvendte oplysninger'!P147&gt;1.99,0.81,IF('Anvendte oplysninger'!P147&lt;0.2,1.12,1.05-'Anvendte oplysninger'!P147*0.1)))</f>
        <v/>
      </c>
      <c r="P147" s="6" t="str">
        <f>IF('Anvendte oplysninger'!I147="Nej","",IF('Anvendte oplysninger'!Q147&gt;3,0.96,IF('Anvendte oplysninger'!Q147&lt;2,1.12-0.06*'Anvendte oplysninger'!Q147,1.08-0.04*'Anvendte oplysninger'!Q147)))</f>
        <v/>
      </c>
      <c r="Q147" s="6" t="str">
        <f>IF('Anvendte oplysninger'!I147="Nej","",IF('Anvendte oplysninger'!R147="Ja",0.91,1))</f>
        <v/>
      </c>
      <c r="R147" s="6" t="str">
        <f>IF('Anvendte oplysninger'!I147="Nej","",IF('Anvendte oplysninger'!R147="Ja",0.96,1))</f>
        <v/>
      </c>
      <c r="S147" s="6" t="str">
        <f>IF('Anvendte oplysninger'!I147="Nej","",IF('Anvendte oplysninger'!R147="Ja",0.82,1))</f>
        <v/>
      </c>
      <c r="T147" s="6" t="str">
        <f>IF('Anvendte oplysninger'!I147="Nej","",IF('Anvendte oplysninger'!R147="Ja",0.9,1))</f>
        <v/>
      </c>
      <c r="U147" s="6" t="str">
        <f>IF('Anvendte oplysninger'!I147="Nej","",IF('Anvendte oplysninger'!R147="Ja",0.93,1))</f>
        <v/>
      </c>
      <c r="V147" s="6" t="str">
        <f>IF('Anvendte oplysninger'!I147="Nej","",IF('Anvendte oplysninger'!S147="Ja",0.85,1))</f>
        <v/>
      </c>
      <c r="W147" s="6" t="str">
        <f>IF('Anvendte oplysninger'!I147="Nej","",IF('Anvendte oplysninger'!T147&gt;5,1.4,1+0.08*'Anvendte oplysninger'!T147))</f>
        <v/>
      </c>
      <c r="X147" s="6" t="str">
        <f>IF('Anvendte oplysninger'!I147="Nej","",IF('Anvendte oplysninger'!U147=80,1,POWER((80-0.0058*('Anvendte oplysninger'!U147-80)^2+0.2781*('Anvendte oplysninger'!U147-80)-0.2343)/80,1.6)))</f>
        <v/>
      </c>
      <c r="Y147" s="6" t="str">
        <f>IF('Anvendte oplysninger'!I147="Nej","",IF('Anvendte oplysninger'!U147=80,1,POWER((80-0.0058*('Anvendte oplysninger'!U147-80)^2+0.2781*('Anvendte oplysninger'!U147-80)-0.2343)/80,1.5)))</f>
        <v/>
      </c>
      <c r="Z147" s="6" t="str">
        <f>IF('Anvendte oplysninger'!I147="Nej","",IF('Anvendte oplysninger'!U147=80,1,POWER((80-0.0058*('Anvendte oplysninger'!U147-80)^2+0.2781*('Anvendte oplysninger'!U147-80)-0.2343)/80,4.6)))</f>
        <v/>
      </c>
      <c r="AA147" s="6" t="str">
        <f>IF('Anvendte oplysninger'!I147="Nej","",IF('Anvendte oplysninger'!U147=80,1,POWER((80-0.0058*('Anvendte oplysninger'!U147-80)^2+0.2781*('Anvendte oplysninger'!U147-80)-0.2343)/80,3.5)))</f>
        <v/>
      </c>
      <c r="AB147" s="6" t="str">
        <f>IF('Anvendte oplysninger'!I147="Nej","",IF('Anvendte oplysninger'!U147=80,1,POWER((80-0.0058*('Anvendte oplysninger'!U147-80)^2+0.2781*('Anvendte oplysninger'!U147-80)-0.2343)/80,1.4)))</f>
        <v/>
      </c>
      <c r="AC147" s="6"/>
      <c r="AD147" s="7" t="str">
        <f>IF('Anvendte oplysninger'!I147="Nej","",EXP(-10.0958)*POWER(H147,0.8138))</f>
        <v/>
      </c>
      <c r="AE147" s="7" t="str">
        <f>IF('Anvendte oplysninger'!I147="Nej","",EXP(-9.9896)*POWER(H147,0.8381))</f>
        <v/>
      </c>
      <c r="AF147" s="7" t="str">
        <f>IF('Anvendte oplysninger'!I147="Nej","",EXP(-12.5826)*POWER(H147,1.148))</f>
        <v/>
      </c>
      <c r="AG147" s="7" t="str">
        <f>IF('Anvendte oplysninger'!I147="Nej","",EXP(-11.3408)*POWER(H147,0.7373))</f>
        <v/>
      </c>
      <c r="AH147" s="7" t="str">
        <f>IF('Anvendte oplysninger'!I147="Nej","",EXP(-10.8985)*POWER(H147,0.841))</f>
        <v/>
      </c>
      <c r="AI147" s="7" t="str">
        <f>IF('Anvendte oplysninger'!I147="Nej","",EXP(-12.4273)*POWER(H147,1.0197))</f>
        <v/>
      </c>
      <c r="AJ147" s="9" t="str">
        <f>IF('Anvendte oplysninger'!I147="Nej","",SUM(AD147:AE147)*740934+AG147*29492829+AH147*4654307+AI147*608667)</f>
        <v/>
      </c>
    </row>
    <row r="148" spans="1:36" x14ac:dyDescent="0.3">
      <c r="A148" s="4" t="str">
        <f>IF(Inddata!A154="","",Inddata!A154)</f>
        <v/>
      </c>
      <c r="B148" s="4" t="str">
        <f>IF(Inddata!B154="","",Inddata!B154)</f>
        <v/>
      </c>
      <c r="C148" s="4" t="str">
        <f>IF(Inddata!C154="","",Inddata!C154)</f>
        <v/>
      </c>
      <c r="D148" s="4" t="str">
        <f>IF(Inddata!D154="","",Inddata!D154)</f>
        <v/>
      </c>
      <c r="E148" s="4" t="str">
        <f>IF(Inddata!E154="","",Inddata!E154)</f>
        <v/>
      </c>
      <c r="F148" s="4" t="str">
        <f>IF(Inddata!F154="","",Inddata!F154)</f>
        <v/>
      </c>
      <c r="G148" s="20" t="str">
        <f>IF(Inddata!G154=0,"",Inddata!G154)</f>
        <v/>
      </c>
      <c r="H148" s="9" t="str">
        <f>IF(Inddata!H154="","",Inddata!H154)</f>
        <v/>
      </c>
      <c r="I148" s="6" t="str">
        <f>IF('Anvendte oplysninger'!I148="Nej","",IF('Anvendte oplysninger'!L148&lt;10,1.1-'Anvendte oplysninger'!L148*0.01,IF('Anvendte oplysninger'!L148&lt;120,POWER(1.003,'Anvendte oplysninger'!L148)/POWER(1.003,10),1.4)))</f>
        <v/>
      </c>
      <c r="J148" s="6" t="str">
        <f>IF('Anvendte oplysninger'!I148="Nej","",IF('Anvendte oplysninger'!M148&gt;9,1.41,IF('Anvendte oplysninger'!M148&lt;2,0.96+'Anvendte oplysninger'!M148*0.02,POWER(1.05,'Anvendte oplysninger'!M148)/POWER(1.05,2))))</f>
        <v/>
      </c>
      <c r="K148" s="6" t="str">
        <f>IF('Anvendte oplysninger'!I148="Nej","",IF('Anvendte oplysninger'!M148&gt;9,1.15,IF('Anvendte oplysninger'!M148&lt;2,0.98+'Anvendte oplysninger'!M148*0.01,POWER(1.02,'Anvendte oplysninger'!M148)/POWER(1.02,2))))</f>
        <v/>
      </c>
      <c r="L148" s="6" t="str">
        <f>IF('Anvendte oplysninger'!I148="Nej","",IF('Anvendte oplysninger'!N148="Delvis",0.9,IF('Anvendte oplysninger'!N148="Ja",0.75,1)))</f>
        <v/>
      </c>
      <c r="M148" s="6" t="str">
        <f>IF('Anvendte oplysninger'!I148="Nej","",IF('Anvendte oplysninger'!N148="Delvis",0.97,IF('Anvendte oplysninger'!N148="Ja",0.95,1)))</f>
        <v/>
      </c>
      <c r="N148" s="6" t="str">
        <f>IF('Anvendte oplysninger'!I148="Nej","",IF('Anvendte oplysninger'!O148&gt;4.25,1.06,IF('Anvendte oplysninger'!O148&lt;3.75,1.84-'Anvendte oplysninger'!O148*0.24,0.04+'Anvendte oplysninger'!O148*0.24)))</f>
        <v/>
      </c>
      <c r="O148" s="6" t="str">
        <f>IF('Anvendte oplysninger'!I148="Nej","",IF('Anvendte oplysninger'!P148&gt;1.99,0.81,IF('Anvendte oplysninger'!P148&lt;0.2,1.12,1.05-'Anvendte oplysninger'!P148*0.1)))</f>
        <v/>
      </c>
      <c r="P148" s="6" t="str">
        <f>IF('Anvendte oplysninger'!I148="Nej","",IF('Anvendte oplysninger'!Q148&gt;3,0.96,IF('Anvendte oplysninger'!Q148&lt;2,1.12-0.06*'Anvendte oplysninger'!Q148,1.08-0.04*'Anvendte oplysninger'!Q148)))</f>
        <v/>
      </c>
      <c r="Q148" s="6" t="str">
        <f>IF('Anvendte oplysninger'!I148="Nej","",IF('Anvendte oplysninger'!R148="Ja",0.91,1))</f>
        <v/>
      </c>
      <c r="R148" s="6" t="str">
        <f>IF('Anvendte oplysninger'!I148="Nej","",IF('Anvendte oplysninger'!R148="Ja",0.96,1))</f>
        <v/>
      </c>
      <c r="S148" s="6" t="str">
        <f>IF('Anvendte oplysninger'!I148="Nej","",IF('Anvendte oplysninger'!R148="Ja",0.82,1))</f>
        <v/>
      </c>
      <c r="T148" s="6" t="str">
        <f>IF('Anvendte oplysninger'!I148="Nej","",IF('Anvendte oplysninger'!R148="Ja",0.9,1))</f>
        <v/>
      </c>
      <c r="U148" s="6" t="str">
        <f>IF('Anvendte oplysninger'!I148="Nej","",IF('Anvendte oplysninger'!R148="Ja",0.93,1))</f>
        <v/>
      </c>
      <c r="V148" s="6" t="str">
        <f>IF('Anvendte oplysninger'!I148="Nej","",IF('Anvendte oplysninger'!S148="Ja",0.85,1))</f>
        <v/>
      </c>
      <c r="W148" s="6" t="str">
        <f>IF('Anvendte oplysninger'!I148="Nej","",IF('Anvendte oplysninger'!T148&gt;5,1.4,1+0.08*'Anvendte oplysninger'!T148))</f>
        <v/>
      </c>
      <c r="X148" s="6" t="str">
        <f>IF('Anvendte oplysninger'!I148="Nej","",IF('Anvendte oplysninger'!U148=80,1,POWER((80-0.0058*('Anvendte oplysninger'!U148-80)^2+0.2781*('Anvendte oplysninger'!U148-80)-0.2343)/80,1.6)))</f>
        <v/>
      </c>
      <c r="Y148" s="6" t="str">
        <f>IF('Anvendte oplysninger'!I148="Nej","",IF('Anvendte oplysninger'!U148=80,1,POWER((80-0.0058*('Anvendte oplysninger'!U148-80)^2+0.2781*('Anvendte oplysninger'!U148-80)-0.2343)/80,1.5)))</f>
        <v/>
      </c>
      <c r="Z148" s="6" t="str">
        <f>IF('Anvendte oplysninger'!I148="Nej","",IF('Anvendte oplysninger'!U148=80,1,POWER((80-0.0058*('Anvendte oplysninger'!U148-80)^2+0.2781*('Anvendte oplysninger'!U148-80)-0.2343)/80,4.6)))</f>
        <v/>
      </c>
      <c r="AA148" s="6" t="str">
        <f>IF('Anvendte oplysninger'!I148="Nej","",IF('Anvendte oplysninger'!U148=80,1,POWER((80-0.0058*('Anvendte oplysninger'!U148-80)^2+0.2781*('Anvendte oplysninger'!U148-80)-0.2343)/80,3.5)))</f>
        <v/>
      </c>
      <c r="AB148" s="6" t="str">
        <f>IF('Anvendte oplysninger'!I148="Nej","",IF('Anvendte oplysninger'!U148=80,1,POWER((80-0.0058*('Anvendte oplysninger'!U148-80)^2+0.2781*('Anvendte oplysninger'!U148-80)-0.2343)/80,1.4)))</f>
        <v/>
      </c>
      <c r="AC148" s="6"/>
      <c r="AD148" s="7" t="str">
        <f>IF('Anvendte oplysninger'!I148="Nej","",EXP(-10.0958)*POWER(H148,0.8138))</f>
        <v/>
      </c>
      <c r="AE148" s="7" t="str">
        <f>IF('Anvendte oplysninger'!I148="Nej","",EXP(-9.9896)*POWER(H148,0.8381))</f>
        <v/>
      </c>
      <c r="AF148" s="7" t="str">
        <f>IF('Anvendte oplysninger'!I148="Nej","",EXP(-12.5826)*POWER(H148,1.148))</f>
        <v/>
      </c>
      <c r="AG148" s="7" t="str">
        <f>IF('Anvendte oplysninger'!I148="Nej","",EXP(-11.3408)*POWER(H148,0.7373))</f>
        <v/>
      </c>
      <c r="AH148" s="7" t="str">
        <f>IF('Anvendte oplysninger'!I148="Nej","",EXP(-10.8985)*POWER(H148,0.841))</f>
        <v/>
      </c>
      <c r="AI148" s="7" t="str">
        <f>IF('Anvendte oplysninger'!I148="Nej","",EXP(-12.4273)*POWER(H148,1.0197))</f>
        <v/>
      </c>
      <c r="AJ148" s="9" t="str">
        <f>IF('Anvendte oplysninger'!I148="Nej","",SUM(AD148:AE148)*740934+AG148*29492829+AH148*4654307+AI148*608667)</f>
        <v/>
      </c>
    </row>
    <row r="149" spans="1:36" x14ac:dyDescent="0.3">
      <c r="A149" s="4" t="str">
        <f>IF(Inddata!A155="","",Inddata!A155)</f>
        <v/>
      </c>
      <c r="B149" s="4" t="str">
        <f>IF(Inddata!B155="","",Inddata!B155)</f>
        <v/>
      </c>
      <c r="C149" s="4" t="str">
        <f>IF(Inddata!C155="","",Inddata!C155)</f>
        <v/>
      </c>
      <c r="D149" s="4" t="str">
        <f>IF(Inddata!D155="","",Inddata!D155)</f>
        <v/>
      </c>
      <c r="E149" s="4" t="str">
        <f>IF(Inddata!E155="","",Inddata!E155)</f>
        <v/>
      </c>
      <c r="F149" s="4" t="str">
        <f>IF(Inddata!F155="","",Inddata!F155)</f>
        <v/>
      </c>
      <c r="G149" s="20" t="str">
        <f>IF(Inddata!G155=0,"",Inddata!G155)</f>
        <v/>
      </c>
      <c r="H149" s="9" t="str">
        <f>IF(Inddata!H155="","",Inddata!H155)</f>
        <v/>
      </c>
      <c r="I149" s="6" t="str">
        <f>IF('Anvendte oplysninger'!I149="Nej","",IF('Anvendte oplysninger'!L149&lt;10,1.1-'Anvendte oplysninger'!L149*0.01,IF('Anvendte oplysninger'!L149&lt;120,POWER(1.003,'Anvendte oplysninger'!L149)/POWER(1.003,10),1.4)))</f>
        <v/>
      </c>
      <c r="J149" s="6" t="str">
        <f>IF('Anvendte oplysninger'!I149="Nej","",IF('Anvendte oplysninger'!M149&gt;9,1.41,IF('Anvendte oplysninger'!M149&lt;2,0.96+'Anvendte oplysninger'!M149*0.02,POWER(1.05,'Anvendte oplysninger'!M149)/POWER(1.05,2))))</f>
        <v/>
      </c>
      <c r="K149" s="6" t="str">
        <f>IF('Anvendte oplysninger'!I149="Nej","",IF('Anvendte oplysninger'!M149&gt;9,1.15,IF('Anvendte oplysninger'!M149&lt;2,0.98+'Anvendte oplysninger'!M149*0.01,POWER(1.02,'Anvendte oplysninger'!M149)/POWER(1.02,2))))</f>
        <v/>
      </c>
      <c r="L149" s="6" t="str">
        <f>IF('Anvendte oplysninger'!I149="Nej","",IF('Anvendte oplysninger'!N149="Delvis",0.9,IF('Anvendte oplysninger'!N149="Ja",0.75,1)))</f>
        <v/>
      </c>
      <c r="M149" s="6" t="str">
        <f>IF('Anvendte oplysninger'!I149="Nej","",IF('Anvendte oplysninger'!N149="Delvis",0.97,IF('Anvendte oplysninger'!N149="Ja",0.95,1)))</f>
        <v/>
      </c>
      <c r="N149" s="6" t="str">
        <f>IF('Anvendte oplysninger'!I149="Nej","",IF('Anvendte oplysninger'!O149&gt;4.25,1.06,IF('Anvendte oplysninger'!O149&lt;3.75,1.84-'Anvendte oplysninger'!O149*0.24,0.04+'Anvendte oplysninger'!O149*0.24)))</f>
        <v/>
      </c>
      <c r="O149" s="6" t="str">
        <f>IF('Anvendte oplysninger'!I149="Nej","",IF('Anvendte oplysninger'!P149&gt;1.99,0.81,IF('Anvendte oplysninger'!P149&lt;0.2,1.12,1.05-'Anvendte oplysninger'!P149*0.1)))</f>
        <v/>
      </c>
      <c r="P149" s="6" t="str">
        <f>IF('Anvendte oplysninger'!I149="Nej","",IF('Anvendte oplysninger'!Q149&gt;3,0.96,IF('Anvendte oplysninger'!Q149&lt;2,1.12-0.06*'Anvendte oplysninger'!Q149,1.08-0.04*'Anvendte oplysninger'!Q149)))</f>
        <v/>
      </c>
      <c r="Q149" s="6" t="str">
        <f>IF('Anvendte oplysninger'!I149="Nej","",IF('Anvendte oplysninger'!R149="Ja",0.91,1))</f>
        <v/>
      </c>
      <c r="R149" s="6" t="str">
        <f>IF('Anvendte oplysninger'!I149="Nej","",IF('Anvendte oplysninger'!R149="Ja",0.96,1))</f>
        <v/>
      </c>
      <c r="S149" s="6" t="str">
        <f>IF('Anvendte oplysninger'!I149="Nej","",IF('Anvendte oplysninger'!R149="Ja",0.82,1))</f>
        <v/>
      </c>
      <c r="T149" s="6" t="str">
        <f>IF('Anvendte oplysninger'!I149="Nej","",IF('Anvendte oplysninger'!R149="Ja",0.9,1))</f>
        <v/>
      </c>
      <c r="U149" s="6" t="str">
        <f>IF('Anvendte oplysninger'!I149="Nej","",IF('Anvendte oplysninger'!R149="Ja",0.93,1))</f>
        <v/>
      </c>
      <c r="V149" s="6" t="str">
        <f>IF('Anvendte oplysninger'!I149="Nej","",IF('Anvendte oplysninger'!S149="Ja",0.85,1))</f>
        <v/>
      </c>
      <c r="W149" s="6" t="str">
        <f>IF('Anvendte oplysninger'!I149="Nej","",IF('Anvendte oplysninger'!T149&gt;5,1.4,1+0.08*'Anvendte oplysninger'!T149))</f>
        <v/>
      </c>
      <c r="X149" s="6" t="str">
        <f>IF('Anvendte oplysninger'!I149="Nej","",IF('Anvendte oplysninger'!U149=80,1,POWER((80-0.0058*('Anvendte oplysninger'!U149-80)^2+0.2781*('Anvendte oplysninger'!U149-80)-0.2343)/80,1.6)))</f>
        <v/>
      </c>
      <c r="Y149" s="6" t="str">
        <f>IF('Anvendte oplysninger'!I149="Nej","",IF('Anvendte oplysninger'!U149=80,1,POWER((80-0.0058*('Anvendte oplysninger'!U149-80)^2+0.2781*('Anvendte oplysninger'!U149-80)-0.2343)/80,1.5)))</f>
        <v/>
      </c>
      <c r="Z149" s="6" t="str">
        <f>IF('Anvendte oplysninger'!I149="Nej","",IF('Anvendte oplysninger'!U149=80,1,POWER((80-0.0058*('Anvendte oplysninger'!U149-80)^2+0.2781*('Anvendte oplysninger'!U149-80)-0.2343)/80,4.6)))</f>
        <v/>
      </c>
      <c r="AA149" s="6" t="str">
        <f>IF('Anvendte oplysninger'!I149="Nej","",IF('Anvendte oplysninger'!U149=80,1,POWER((80-0.0058*('Anvendte oplysninger'!U149-80)^2+0.2781*('Anvendte oplysninger'!U149-80)-0.2343)/80,3.5)))</f>
        <v/>
      </c>
      <c r="AB149" s="6" t="str">
        <f>IF('Anvendte oplysninger'!I149="Nej","",IF('Anvendte oplysninger'!U149=80,1,POWER((80-0.0058*('Anvendte oplysninger'!U149-80)^2+0.2781*('Anvendte oplysninger'!U149-80)-0.2343)/80,1.4)))</f>
        <v/>
      </c>
      <c r="AC149" s="6"/>
      <c r="AD149" s="7" t="str">
        <f>IF('Anvendte oplysninger'!I149="Nej","",EXP(-10.0958)*POWER(H149,0.8138))</f>
        <v/>
      </c>
      <c r="AE149" s="7" t="str">
        <f>IF('Anvendte oplysninger'!I149="Nej","",EXP(-9.9896)*POWER(H149,0.8381))</f>
        <v/>
      </c>
      <c r="AF149" s="7" t="str">
        <f>IF('Anvendte oplysninger'!I149="Nej","",EXP(-12.5826)*POWER(H149,1.148))</f>
        <v/>
      </c>
      <c r="AG149" s="7" t="str">
        <f>IF('Anvendte oplysninger'!I149="Nej","",EXP(-11.3408)*POWER(H149,0.7373))</f>
        <v/>
      </c>
      <c r="AH149" s="7" t="str">
        <f>IF('Anvendte oplysninger'!I149="Nej","",EXP(-10.8985)*POWER(H149,0.841))</f>
        <v/>
      </c>
      <c r="AI149" s="7" t="str">
        <f>IF('Anvendte oplysninger'!I149="Nej","",EXP(-12.4273)*POWER(H149,1.0197))</f>
        <v/>
      </c>
      <c r="AJ149" s="9" t="str">
        <f>IF('Anvendte oplysninger'!I149="Nej","",SUM(AD149:AE149)*740934+AG149*29492829+AH149*4654307+AI149*608667)</f>
        <v/>
      </c>
    </row>
    <row r="150" spans="1:36" x14ac:dyDescent="0.3">
      <c r="A150" s="4" t="str">
        <f>IF(Inddata!A156="","",Inddata!A156)</f>
        <v/>
      </c>
      <c r="B150" s="4" t="str">
        <f>IF(Inddata!B156="","",Inddata!B156)</f>
        <v/>
      </c>
      <c r="C150" s="4" t="str">
        <f>IF(Inddata!C156="","",Inddata!C156)</f>
        <v/>
      </c>
      <c r="D150" s="4" t="str">
        <f>IF(Inddata!D156="","",Inddata!D156)</f>
        <v/>
      </c>
      <c r="E150" s="4" t="str">
        <f>IF(Inddata!E156="","",Inddata!E156)</f>
        <v/>
      </c>
      <c r="F150" s="4" t="str">
        <f>IF(Inddata!F156="","",Inddata!F156)</f>
        <v/>
      </c>
      <c r="G150" s="20" t="str">
        <f>IF(Inddata!G156=0,"",Inddata!G156)</f>
        <v/>
      </c>
      <c r="H150" s="9" t="str">
        <f>IF(Inddata!H156="","",Inddata!H156)</f>
        <v/>
      </c>
      <c r="I150" s="6" t="str">
        <f>IF('Anvendte oplysninger'!I150="Nej","",IF('Anvendte oplysninger'!L150&lt;10,1.1-'Anvendte oplysninger'!L150*0.01,IF('Anvendte oplysninger'!L150&lt;120,POWER(1.003,'Anvendte oplysninger'!L150)/POWER(1.003,10),1.4)))</f>
        <v/>
      </c>
      <c r="J150" s="6" t="str">
        <f>IF('Anvendte oplysninger'!I150="Nej","",IF('Anvendte oplysninger'!M150&gt;9,1.41,IF('Anvendte oplysninger'!M150&lt;2,0.96+'Anvendte oplysninger'!M150*0.02,POWER(1.05,'Anvendte oplysninger'!M150)/POWER(1.05,2))))</f>
        <v/>
      </c>
      <c r="K150" s="6" t="str">
        <f>IF('Anvendte oplysninger'!I150="Nej","",IF('Anvendte oplysninger'!M150&gt;9,1.15,IF('Anvendte oplysninger'!M150&lt;2,0.98+'Anvendte oplysninger'!M150*0.01,POWER(1.02,'Anvendte oplysninger'!M150)/POWER(1.02,2))))</f>
        <v/>
      </c>
      <c r="L150" s="6" t="str">
        <f>IF('Anvendte oplysninger'!I150="Nej","",IF('Anvendte oplysninger'!N150="Delvis",0.9,IF('Anvendte oplysninger'!N150="Ja",0.75,1)))</f>
        <v/>
      </c>
      <c r="M150" s="6" t="str">
        <f>IF('Anvendte oplysninger'!I150="Nej","",IF('Anvendte oplysninger'!N150="Delvis",0.97,IF('Anvendte oplysninger'!N150="Ja",0.95,1)))</f>
        <v/>
      </c>
      <c r="N150" s="6" t="str">
        <f>IF('Anvendte oplysninger'!I150="Nej","",IF('Anvendte oplysninger'!O150&gt;4.25,1.06,IF('Anvendte oplysninger'!O150&lt;3.75,1.84-'Anvendte oplysninger'!O150*0.24,0.04+'Anvendte oplysninger'!O150*0.24)))</f>
        <v/>
      </c>
      <c r="O150" s="6" t="str">
        <f>IF('Anvendte oplysninger'!I150="Nej","",IF('Anvendte oplysninger'!P150&gt;1.99,0.81,IF('Anvendte oplysninger'!P150&lt;0.2,1.12,1.05-'Anvendte oplysninger'!P150*0.1)))</f>
        <v/>
      </c>
      <c r="P150" s="6" t="str">
        <f>IF('Anvendte oplysninger'!I150="Nej","",IF('Anvendte oplysninger'!Q150&gt;3,0.96,IF('Anvendte oplysninger'!Q150&lt;2,1.12-0.06*'Anvendte oplysninger'!Q150,1.08-0.04*'Anvendte oplysninger'!Q150)))</f>
        <v/>
      </c>
      <c r="Q150" s="6" t="str">
        <f>IF('Anvendte oplysninger'!I150="Nej","",IF('Anvendte oplysninger'!R150="Ja",0.91,1))</f>
        <v/>
      </c>
      <c r="R150" s="6" t="str">
        <f>IF('Anvendte oplysninger'!I150="Nej","",IF('Anvendte oplysninger'!R150="Ja",0.96,1))</f>
        <v/>
      </c>
      <c r="S150" s="6" t="str">
        <f>IF('Anvendte oplysninger'!I150="Nej","",IF('Anvendte oplysninger'!R150="Ja",0.82,1))</f>
        <v/>
      </c>
      <c r="T150" s="6" t="str">
        <f>IF('Anvendte oplysninger'!I150="Nej","",IF('Anvendte oplysninger'!R150="Ja",0.9,1))</f>
        <v/>
      </c>
      <c r="U150" s="6" t="str">
        <f>IF('Anvendte oplysninger'!I150="Nej","",IF('Anvendte oplysninger'!R150="Ja",0.93,1))</f>
        <v/>
      </c>
      <c r="V150" s="6" t="str">
        <f>IF('Anvendte oplysninger'!I150="Nej","",IF('Anvendte oplysninger'!S150="Ja",0.85,1))</f>
        <v/>
      </c>
      <c r="W150" s="6" t="str">
        <f>IF('Anvendte oplysninger'!I150="Nej","",IF('Anvendte oplysninger'!T150&gt;5,1.4,1+0.08*'Anvendte oplysninger'!T150))</f>
        <v/>
      </c>
      <c r="X150" s="6" t="str">
        <f>IF('Anvendte oplysninger'!I150="Nej","",IF('Anvendte oplysninger'!U150=80,1,POWER((80-0.0058*('Anvendte oplysninger'!U150-80)^2+0.2781*('Anvendte oplysninger'!U150-80)-0.2343)/80,1.6)))</f>
        <v/>
      </c>
      <c r="Y150" s="6" t="str">
        <f>IF('Anvendte oplysninger'!I150="Nej","",IF('Anvendte oplysninger'!U150=80,1,POWER((80-0.0058*('Anvendte oplysninger'!U150-80)^2+0.2781*('Anvendte oplysninger'!U150-80)-0.2343)/80,1.5)))</f>
        <v/>
      </c>
      <c r="Z150" s="6" t="str">
        <f>IF('Anvendte oplysninger'!I150="Nej","",IF('Anvendte oplysninger'!U150=80,1,POWER((80-0.0058*('Anvendte oplysninger'!U150-80)^2+0.2781*('Anvendte oplysninger'!U150-80)-0.2343)/80,4.6)))</f>
        <v/>
      </c>
      <c r="AA150" s="6" t="str">
        <f>IF('Anvendte oplysninger'!I150="Nej","",IF('Anvendte oplysninger'!U150=80,1,POWER((80-0.0058*('Anvendte oplysninger'!U150-80)^2+0.2781*('Anvendte oplysninger'!U150-80)-0.2343)/80,3.5)))</f>
        <v/>
      </c>
      <c r="AB150" s="6" t="str">
        <f>IF('Anvendte oplysninger'!I150="Nej","",IF('Anvendte oplysninger'!U150=80,1,POWER((80-0.0058*('Anvendte oplysninger'!U150-80)^2+0.2781*('Anvendte oplysninger'!U150-80)-0.2343)/80,1.4)))</f>
        <v/>
      </c>
      <c r="AC150" s="6"/>
      <c r="AD150" s="7" t="str">
        <f>IF('Anvendte oplysninger'!I150="Nej","",EXP(-10.0958)*POWER(H150,0.8138))</f>
        <v/>
      </c>
      <c r="AE150" s="7" t="str">
        <f>IF('Anvendte oplysninger'!I150="Nej","",EXP(-9.9896)*POWER(H150,0.8381))</f>
        <v/>
      </c>
      <c r="AF150" s="7" t="str">
        <f>IF('Anvendte oplysninger'!I150="Nej","",EXP(-12.5826)*POWER(H150,1.148))</f>
        <v/>
      </c>
      <c r="AG150" s="7" t="str">
        <f>IF('Anvendte oplysninger'!I150="Nej","",EXP(-11.3408)*POWER(H150,0.7373))</f>
        <v/>
      </c>
      <c r="AH150" s="7" t="str">
        <f>IF('Anvendte oplysninger'!I150="Nej","",EXP(-10.8985)*POWER(H150,0.841))</f>
        <v/>
      </c>
      <c r="AI150" s="7" t="str">
        <f>IF('Anvendte oplysninger'!I150="Nej","",EXP(-12.4273)*POWER(H150,1.0197))</f>
        <v/>
      </c>
      <c r="AJ150" s="9" t="str">
        <f>IF('Anvendte oplysninger'!I150="Nej","",SUM(AD150:AE150)*740934+AG150*29492829+AH150*4654307+AI150*608667)</f>
        <v/>
      </c>
    </row>
    <row r="151" spans="1:36" x14ac:dyDescent="0.3">
      <c r="A151" s="4" t="str">
        <f>IF(Inddata!A157="","",Inddata!A157)</f>
        <v/>
      </c>
      <c r="B151" s="4" t="str">
        <f>IF(Inddata!B157="","",Inddata!B157)</f>
        <v/>
      </c>
      <c r="C151" s="4" t="str">
        <f>IF(Inddata!C157="","",Inddata!C157)</f>
        <v/>
      </c>
      <c r="D151" s="4" t="str">
        <f>IF(Inddata!D157="","",Inddata!D157)</f>
        <v/>
      </c>
      <c r="E151" s="4" t="str">
        <f>IF(Inddata!E157="","",Inddata!E157)</f>
        <v/>
      </c>
      <c r="F151" s="4" t="str">
        <f>IF(Inddata!F157="","",Inddata!F157)</f>
        <v/>
      </c>
      <c r="G151" s="20" t="str">
        <f>IF(Inddata!G157=0,"",Inddata!G157)</f>
        <v/>
      </c>
      <c r="H151" s="9" t="str">
        <f>IF(Inddata!H157="","",Inddata!H157)</f>
        <v/>
      </c>
      <c r="I151" s="6" t="str">
        <f>IF('Anvendte oplysninger'!I151="Nej","",IF('Anvendte oplysninger'!L151&lt;10,1.1-'Anvendte oplysninger'!L151*0.01,IF('Anvendte oplysninger'!L151&lt;120,POWER(1.003,'Anvendte oplysninger'!L151)/POWER(1.003,10),1.4)))</f>
        <v/>
      </c>
      <c r="J151" s="6" t="str">
        <f>IF('Anvendte oplysninger'!I151="Nej","",IF('Anvendte oplysninger'!M151&gt;9,1.41,IF('Anvendte oplysninger'!M151&lt;2,0.96+'Anvendte oplysninger'!M151*0.02,POWER(1.05,'Anvendte oplysninger'!M151)/POWER(1.05,2))))</f>
        <v/>
      </c>
      <c r="K151" s="6" t="str">
        <f>IF('Anvendte oplysninger'!I151="Nej","",IF('Anvendte oplysninger'!M151&gt;9,1.15,IF('Anvendte oplysninger'!M151&lt;2,0.98+'Anvendte oplysninger'!M151*0.01,POWER(1.02,'Anvendte oplysninger'!M151)/POWER(1.02,2))))</f>
        <v/>
      </c>
      <c r="L151" s="6" t="str">
        <f>IF('Anvendte oplysninger'!I151="Nej","",IF('Anvendte oplysninger'!N151="Delvis",0.9,IF('Anvendte oplysninger'!N151="Ja",0.75,1)))</f>
        <v/>
      </c>
      <c r="M151" s="6" t="str">
        <f>IF('Anvendte oplysninger'!I151="Nej","",IF('Anvendte oplysninger'!N151="Delvis",0.97,IF('Anvendte oplysninger'!N151="Ja",0.95,1)))</f>
        <v/>
      </c>
      <c r="N151" s="6" t="str">
        <f>IF('Anvendte oplysninger'!I151="Nej","",IF('Anvendte oplysninger'!O151&gt;4.25,1.06,IF('Anvendte oplysninger'!O151&lt;3.75,1.84-'Anvendte oplysninger'!O151*0.24,0.04+'Anvendte oplysninger'!O151*0.24)))</f>
        <v/>
      </c>
      <c r="O151" s="6" t="str">
        <f>IF('Anvendte oplysninger'!I151="Nej","",IF('Anvendte oplysninger'!P151&gt;1.99,0.81,IF('Anvendte oplysninger'!P151&lt;0.2,1.12,1.05-'Anvendte oplysninger'!P151*0.1)))</f>
        <v/>
      </c>
      <c r="P151" s="6" t="str">
        <f>IF('Anvendte oplysninger'!I151="Nej","",IF('Anvendte oplysninger'!Q151&gt;3,0.96,IF('Anvendte oplysninger'!Q151&lt;2,1.12-0.06*'Anvendte oplysninger'!Q151,1.08-0.04*'Anvendte oplysninger'!Q151)))</f>
        <v/>
      </c>
      <c r="Q151" s="6" t="str">
        <f>IF('Anvendte oplysninger'!I151="Nej","",IF('Anvendte oplysninger'!R151="Ja",0.91,1))</f>
        <v/>
      </c>
      <c r="R151" s="6" t="str">
        <f>IF('Anvendte oplysninger'!I151="Nej","",IF('Anvendte oplysninger'!R151="Ja",0.96,1))</f>
        <v/>
      </c>
      <c r="S151" s="6" t="str">
        <f>IF('Anvendte oplysninger'!I151="Nej","",IF('Anvendte oplysninger'!R151="Ja",0.82,1))</f>
        <v/>
      </c>
      <c r="T151" s="6" t="str">
        <f>IF('Anvendte oplysninger'!I151="Nej","",IF('Anvendte oplysninger'!R151="Ja",0.9,1))</f>
        <v/>
      </c>
      <c r="U151" s="6" t="str">
        <f>IF('Anvendte oplysninger'!I151="Nej","",IF('Anvendte oplysninger'!R151="Ja",0.93,1))</f>
        <v/>
      </c>
      <c r="V151" s="6" t="str">
        <f>IF('Anvendte oplysninger'!I151="Nej","",IF('Anvendte oplysninger'!S151="Ja",0.85,1))</f>
        <v/>
      </c>
      <c r="W151" s="6" t="str">
        <f>IF('Anvendte oplysninger'!I151="Nej","",IF('Anvendte oplysninger'!T151&gt;5,1.4,1+0.08*'Anvendte oplysninger'!T151))</f>
        <v/>
      </c>
      <c r="X151" s="6" t="str">
        <f>IF('Anvendte oplysninger'!I151="Nej","",IF('Anvendte oplysninger'!U151=80,1,POWER((80-0.0058*('Anvendte oplysninger'!U151-80)^2+0.2781*('Anvendte oplysninger'!U151-80)-0.2343)/80,1.6)))</f>
        <v/>
      </c>
      <c r="Y151" s="6" t="str">
        <f>IF('Anvendte oplysninger'!I151="Nej","",IF('Anvendte oplysninger'!U151=80,1,POWER((80-0.0058*('Anvendte oplysninger'!U151-80)^2+0.2781*('Anvendte oplysninger'!U151-80)-0.2343)/80,1.5)))</f>
        <v/>
      </c>
      <c r="Z151" s="6" t="str">
        <f>IF('Anvendte oplysninger'!I151="Nej","",IF('Anvendte oplysninger'!U151=80,1,POWER((80-0.0058*('Anvendte oplysninger'!U151-80)^2+0.2781*('Anvendte oplysninger'!U151-80)-0.2343)/80,4.6)))</f>
        <v/>
      </c>
      <c r="AA151" s="6" t="str">
        <f>IF('Anvendte oplysninger'!I151="Nej","",IF('Anvendte oplysninger'!U151=80,1,POWER((80-0.0058*('Anvendte oplysninger'!U151-80)^2+0.2781*('Anvendte oplysninger'!U151-80)-0.2343)/80,3.5)))</f>
        <v/>
      </c>
      <c r="AB151" s="6" t="str">
        <f>IF('Anvendte oplysninger'!I151="Nej","",IF('Anvendte oplysninger'!U151=80,1,POWER((80-0.0058*('Anvendte oplysninger'!U151-80)^2+0.2781*('Anvendte oplysninger'!U151-80)-0.2343)/80,1.4)))</f>
        <v/>
      </c>
      <c r="AC151" s="6"/>
      <c r="AD151" s="7" t="str">
        <f>IF('Anvendte oplysninger'!I151="Nej","",EXP(-10.0958)*POWER(H151,0.8138))</f>
        <v/>
      </c>
      <c r="AE151" s="7" t="str">
        <f>IF('Anvendte oplysninger'!I151="Nej","",EXP(-9.9896)*POWER(H151,0.8381))</f>
        <v/>
      </c>
      <c r="AF151" s="7" t="str">
        <f>IF('Anvendte oplysninger'!I151="Nej","",EXP(-12.5826)*POWER(H151,1.148))</f>
        <v/>
      </c>
      <c r="AG151" s="7" t="str">
        <f>IF('Anvendte oplysninger'!I151="Nej","",EXP(-11.3408)*POWER(H151,0.7373))</f>
        <v/>
      </c>
      <c r="AH151" s="7" t="str">
        <f>IF('Anvendte oplysninger'!I151="Nej","",EXP(-10.8985)*POWER(H151,0.841))</f>
        <v/>
      </c>
      <c r="AI151" s="7" t="str">
        <f>IF('Anvendte oplysninger'!I151="Nej","",EXP(-12.4273)*POWER(H151,1.0197))</f>
        <v/>
      </c>
      <c r="AJ151" s="9" t="str">
        <f>IF('Anvendte oplysninger'!I151="Nej","",SUM(AD151:AE151)*740934+AG151*29492829+AH151*4654307+AI151*608667)</f>
        <v/>
      </c>
    </row>
    <row r="152" spans="1:36" x14ac:dyDescent="0.3">
      <c r="A152" s="4" t="str">
        <f>IF(Inddata!A158="","",Inddata!A158)</f>
        <v/>
      </c>
      <c r="B152" s="4" t="str">
        <f>IF(Inddata!B158="","",Inddata!B158)</f>
        <v/>
      </c>
      <c r="C152" s="4" t="str">
        <f>IF(Inddata!C158="","",Inddata!C158)</f>
        <v/>
      </c>
      <c r="D152" s="4" t="str">
        <f>IF(Inddata!D158="","",Inddata!D158)</f>
        <v/>
      </c>
      <c r="E152" s="4" t="str">
        <f>IF(Inddata!E158="","",Inddata!E158)</f>
        <v/>
      </c>
      <c r="F152" s="4" t="str">
        <f>IF(Inddata!F158="","",Inddata!F158)</f>
        <v/>
      </c>
      <c r="G152" s="20" t="str">
        <f>IF(Inddata!G158=0,"",Inddata!G158)</f>
        <v/>
      </c>
      <c r="H152" s="9" t="str">
        <f>IF(Inddata!H158="","",Inddata!H158)</f>
        <v/>
      </c>
      <c r="I152" s="6" t="str">
        <f>IF('Anvendte oplysninger'!I152="Nej","",IF('Anvendte oplysninger'!L152&lt;10,1.1-'Anvendte oplysninger'!L152*0.01,IF('Anvendte oplysninger'!L152&lt;120,POWER(1.003,'Anvendte oplysninger'!L152)/POWER(1.003,10),1.4)))</f>
        <v/>
      </c>
      <c r="J152" s="6" t="str">
        <f>IF('Anvendte oplysninger'!I152="Nej","",IF('Anvendte oplysninger'!M152&gt;9,1.41,IF('Anvendte oplysninger'!M152&lt;2,0.96+'Anvendte oplysninger'!M152*0.02,POWER(1.05,'Anvendte oplysninger'!M152)/POWER(1.05,2))))</f>
        <v/>
      </c>
      <c r="K152" s="6" t="str">
        <f>IF('Anvendte oplysninger'!I152="Nej","",IF('Anvendte oplysninger'!M152&gt;9,1.15,IF('Anvendte oplysninger'!M152&lt;2,0.98+'Anvendte oplysninger'!M152*0.01,POWER(1.02,'Anvendte oplysninger'!M152)/POWER(1.02,2))))</f>
        <v/>
      </c>
      <c r="L152" s="6" t="str">
        <f>IF('Anvendte oplysninger'!I152="Nej","",IF('Anvendte oplysninger'!N152="Delvis",0.9,IF('Anvendte oplysninger'!N152="Ja",0.75,1)))</f>
        <v/>
      </c>
      <c r="M152" s="6" t="str">
        <f>IF('Anvendte oplysninger'!I152="Nej","",IF('Anvendte oplysninger'!N152="Delvis",0.97,IF('Anvendte oplysninger'!N152="Ja",0.95,1)))</f>
        <v/>
      </c>
      <c r="N152" s="6" t="str">
        <f>IF('Anvendte oplysninger'!I152="Nej","",IF('Anvendte oplysninger'!O152&gt;4.25,1.06,IF('Anvendte oplysninger'!O152&lt;3.75,1.84-'Anvendte oplysninger'!O152*0.24,0.04+'Anvendte oplysninger'!O152*0.24)))</f>
        <v/>
      </c>
      <c r="O152" s="6" t="str">
        <f>IF('Anvendte oplysninger'!I152="Nej","",IF('Anvendte oplysninger'!P152&gt;1.99,0.81,IF('Anvendte oplysninger'!P152&lt;0.2,1.12,1.05-'Anvendte oplysninger'!P152*0.1)))</f>
        <v/>
      </c>
      <c r="P152" s="6" t="str">
        <f>IF('Anvendte oplysninger'!I152="Nej","",IF('Anvendte oplysninger'!Q152&gt;3,0.96,IF('Anvendte oplysninger'!Q152&lt;2,1.12-0.06*'Anvendte oplysninger'!Q152,1.08-0.04*'Anvendte oplysninger'!Q152)))</f>
        <v/>
      </c>
      <c r="Q152" s="6" t="str">
        <f>IF('Anvendte oplysninger'!I152="Nej","",IF('Anvendte oplysninger'!R152="Ja",0.91,1))</f>
        <v/>
      </c>
      <c r="R152" s="6" t="str">
        <f>IF('Anvendte oplysninger'!I152="Nej","",IF('Anvendte oplysninger'!R152="Ja",0.96,1))</f>
        <v/>
      </c>
      <c r="S152" s="6" t="str">
        <f>IF('Anvendte oplysninger'!I152="Nej","",IF('Anvendte oplysninger'!R152="Ja",0.82,1))</f>
        <v/>
      </c>
      <c r="T152" s="6" t="str">
        <f>IF('Anvendte oplysninger'!I152="Nej","",IF('Anvendte oplysninger'!R152="Ja",0.9,1))</f>
        <v/>
      </c>
      <c r="U152" s="6" t="str">
        <f>IF('Anvendte oplysninger'!I152="Nej","",IF('Anvendte oplysninger'!R152="Ja",0.93,1))</f>
        <v/>
      </c>
      <c r="V152" s="6" t="str">
        <f>IF('Anvendte oplysninger'!I152="Nej","",IF('Anvendte oplysninger'!S152="Ja",0.85,1))</f>
        <v/>
      </c>
      <c r="W152" s="6" t="str">
        <f>IF('Anvendte oplysninger'!I152="Nej","",IF('Anvendte oplysninger'!T152&gt;5,1.4,1+0.08*'Anvendte oplysninger'!T152))</f>
        <v/>
      </c>
      <c r="X152" s="6" t="str">
        <f>IF('Anvendte oplysninger'!I152="Nej","",IF('Anvendte oplysninger'!U152=80,1,POWER((80-0.0058*('Anvendte oplysninger'!U152-80)^2+0.2781*('Anvendte oplysninger'!U152-80)-0.2343)/80,1.6)))</f>
        <v/>
      </c>
      <c r="Y152" s="6" t="str">
        <f>IF('Anvendte oplysninger'!I152="Nej","",IF('Anvendte oplysninger'!U152=80,1,POWER((80-0.0058*('Anvendte oplysninger'!U152-80)^2+0.2781*('Anvendte oplysninger'!U152-80)-0.2343)/80,1.5)))</f>
        <v/>
      </c>
      <c r="Z152" s="6" t="str">
        <f>IF('Anvendte oplysninger'!I152="Nej","",IF('Anvendte oplysninger'!U152=80,1,POWER((80-0.0058*('Anvendte oplysninger'!U152-80)^2+0.2781*('Anvendte oplysninger'!U152-80)-0.2343)/80,4.6)))</f>
        <v/>
      </c>
      <c r="AA152" s="6" t="str">
        <f>IF('Anvendte oplysninger'!I152="Nej","",IF('Anvendte oplysninger'!U152=80,1,POWER((80-0.0058*('Anvendte oplysninger'!U152-80)^2+0.2781*('Anvendte oplysninger'!U152-80)-0.2343)/80,3.5)))</f>
        <v/>
      </c>
      <c r="AB152" s="6" t="str">
        <f>IF('Anvendte oplysninger'!I152="Nej","",IF('Anvendte oplysninger'!U152=80,1,POWER((80-0.0058*('Anvendte oplysninger'!U152-80)^2+0.2781*('Anvendte oplysninger'!U152-80)-0.2343)/80,1.4)))</f>
        <v/>
      </c>
      <c r="AC152" s="6"/>
      <c r="AD152" s="7" t="str">
        <f>IF('Anvendte oplysninger'!I152="Nej","",EXP(-10.0958)*POWER(H152,0.8138))</f>
        <v/>
      </c>
      <c r="AE152" s="7" t="str">
        <f>IF('Anvendte oplysninger'!I152="Nej","",EXP(-9.9896)*POWER(H152,0.8381))</f>
        <v/>
      </c>
      <c r="AF152" s="7" t="str">
        <f>IF('Anvendte oplysninger'!I152="Nej","",EXP(-12.5826)*POWER(H152,1.148))</f>
        <v/>
      </c>
      <c r="AG152" s="7" t="str">
        <f>IF('Anvendte oplysninger'!I152="Nej","",EXP(-11.3408)*POWER(H152,0.7373))</f>
        <v/>
      </c>
      <c r="AH152" s="7" t="str">
        <f>IF('Anvendte oplysninger'!I152="Nej","",EXP(-10.8985)*POWER(H152,0.841))</f>
        <v/>
      </c>
      <c r="AI152" s="7" t="str">
        <f>IF('Anvendte oplysninger'!I152="Nej","",EXP(-12.4273)*POWER(H152,1.0197))</f>
        <v/>
      </c>
      <c r="AJ152" s="9" t="str">
        <f>IF('Anvendte oplysninger'!I152="Nej","",SUM(AD152:AE152)*740934+AG152*29492829+AH152*4654307+AI152*608667)</f>
        <v/>
      </c>
    </row>
    <row r="153" spans="1:36" x14ac:dyDescent="0.3">
      <c r="A153" s="4" t="str">
        <f>IF(Inddata!A159="","",Inddata!A159)</f>
        <v/>
      </c>
      <c r="B153" s="4" t="str">
        <f>IF(Inddata!B159="","",Inddata!B159)</f>
        <v/>
      </c>
      <c r="C153" s="4" t="str">
        <f>IF(Inddata!C159="","",Inddata!C159)</f>
        <v/>
      </c>
      <c r="D153" s="4" t="str">
        <f>IF(Inddata!D159="","",Inddata!D159)</f>
        <v/>
      </c>
      <c r="E153" s="4" t="str">
        <f>IF(Inddata!E159="","",Inddata!E159)</f>
        <v/>
      </c>
      <c r="F153" s="4" t="str">
        <f>IF(Inddata!F159="","",Inddata!F159)</f>
        <v/>
      </c>
      <c r="G153" s="20" t="str">
        <f>IF(Inddata!G159=0,"",Inddata!G159)</f>
        <v/>
      </c>
      <c r="H153" s="9" t="str">
        <f>IF(Inddata!H159="","",Inddata!H159)</f>
        <v/>
      </c>
      <c r="I153" s="6" t="str">
        <f>IF('Anvendte oplysninger'!I153="Nej","",IF('Anvendte oplysninger'!L153&lt;10,1.1-'Anvendte oplysninger'!L153*0.01,IF('Anvendte oplysninger'!L153&lt;120,POWER(1.003,'Anvendte oplysninger'!L153)/POWER(1.003,10),1.4)))</f>
        <v/>
      </c>
      <c r="J153" s="6" t="str">
        <f>IF('Anvendte oplysninger'!I153="Nej","",IF('Anvendte oplysninger'!M153&gt;9,1.41,IF('Anvendte oplysninger'!M153&lt;2,0.96+'Anvendte oplysninger'!M153*0.02,POWER(1.05,'Anvendte oplysninger'!M153)/POWER(1.05,2))))</f>
        <v/>
      </c>
      <c r="K153" s="6" t="str">
        <f>IF('Anvendte oplysninger'!I153="Nej","",IF('Anvendte oplysninger'!M153&gt;9,1.15,IF('Anvendte oplysninger'!M153&lt;2,0.98+'Anvendte oplysninger'!M153*0.01,POWER(1.02,'Anvendte oplysninger'!M153)/POWER(1.02,2))))</f>
        <v/>
      </c>
      <c r="L153" s="6" t="str">
        <f>IF('Anvendte oplysninger'!I153="Nej","",IF('Anvendte oplysninger'!N153="Delvis",0.9,IF('Anvendte oplysninger'!N153="Ja",0.75,1)))</f>
        <v/>
      </c>
      <c r="M153" s="6" t="str">
        <f>IF('Anvendte oplysninger'!I153="Nej","",IF('Anvendte oplysninger'!N153="Delvis",0.97,IF('Anvendte oplysninger'!N153="Ja",0.95,1)))</f>
        <v/>
      </c>
      <c r="N153" s="6" t="str">
        <f>IF('Anvendte oplysninger'!I153="Nej","",IF('Anvendte oplysninger'!O153&gt;4.25,1.06,IF('Anvendte oplysninger'!O153&lt;3.75,1.84-'Anvendte oplysninger'!O153*0.24,0.04+'Anvendte oplysninger'!O153*0.24)))</f>
        <v/>
      </c>
      <c r="O153" s="6" t="str">
        <f>IF('Anvendte oplysninger'!I153="Nej","",IF('Anvendte oplysninger'!P153&gt;1.99,0.81,IF('Anvendte oplysninger'!P153&lt;0.2,1.12,1.05-'Anvendte oplysninger'!P153*0.1)))</f>
        <v/>
      </c>
      <c r="P153" s="6" t="str">
        <f>IF('Anvendte oplysninger'!I153="Nej","",IF('Anvendte oplysninger'!Q153&gt;3,0.96,IF('Anvendte oplysninger'!Q153&lt;2,1.12-0.06*'Anvendte oplysninger'!Q153,1.08-0.04*'Anvendte oplysninger'!Q153)))</f>
        <v/>
      </c>
      <c r="Q153" s="6" t="str">
        <f>IF('Anvendte oplysninger'!I153="Nej","",IF('Anvendte oplysninger'!R153="Ja",0.91,1))</f>
        <v/>
      </c>
      <c r="R153" s="6" t="str">
        <f>IF('Anvendte oplysninger'!I153="Nej","",IF('Anvendte oplysninger'!R153="Ja",0.96,1))</f>
        <v/>
      </c>
      <c r="S153" s="6" t="str">
        <f>IF('Anvendte oplysninger'!I153="Nej","",IF('Anvendte oplysninger'!R153="Ja",0.82,1))</f>
        <v/>
      </c>
      <c r="T153" s="6" t="str">
        <f>IF('Anvendte oplysninger'!I153="Nej","",IF('Anvendte oplysninger'!R153="Ja",0.9,1))</f>
        <v/>
      </c>
      <c r="U153" s="6" t="str">
        <f>IF('Anvendte oplysninger'!I153="Nej","",IF('Anvendte oplysninger'!R153="Ja",0.93,1))</f>
        <v/>
      </c>
      <c r="V153" s="6" t="str">
        <f>IF('Anvendte oplysninger'!I153="Nej","",IF('Anvendte oplysninger'!S153="Ja",0.85,1))</f>
        <v/>
      </c>
      <c r="W153" s="6" t="str">
        <f>IF('Anvendte oplysninger'!I153="Nej","",IF('Anvendte oplysninger'!T153&gt;5,1.4,1+0.08*'Anvendte oplysninger'!T153))</f>
        <v/>
      </c>
      <c r="X153" s="6" t="str">
        <f>IF('Anvendte oplysninger'!I153="Nej","",IF('Anvendte oplysninger'!U153=80,1,POWER((80-0.0058*('Anvendte oplysninger'!U153-80)^2+0.2781*('Anvendte oplysninger'!U153-80)-0.2343)/80,1.6)))</f>
        <v/>
      </c>
      <c r="Y153" s="6" t="str">
        <f>IF('Anvendte oplysninger'!I153="Nej","",IF('Anvendte oplysninger'!U153=80,1,POWER((80-0.0058*('Anvendte oplysninger'!U153-80)^2+0.2781*('Anvendte oplysninger'!U153-80)-0.2343)/80,1.5)))</f>
        <v/>
      </c>
      <c r="Z153" s="6" t="str">
        <f>IF('Anvendte oplysninger'!I153="Nej","",IF('Anvendte oplysninger'!U153=80,1,POWER((80-0.0058*('Anvendte oplysninger'!U153-80)^2+0.2781*('Anvendte oplysninger'!U153-80)-0.2343)/80,4.6)))</f>
        <v/>
      </c>
      <c r="AA153" s="6" t="str">
        <f>IF('Anvendte oplysninger'!I153="Nej","",IF('Anvendte oplysninger'!U153=80,1,POWER((80-0.0058*('Anvendte oplysninger'!U153-80)^2+0.2781*('Anvendte oplysninger'!U153-80)-0.2343)/80,3.5)))</f>
        <v/>
      </c>
      <c r="AB153" s="6" t="str">
        <f>IF('Anvendte oplysninger'!I153="Nej","",IF('Anvendte oplysninger'!U153=80,1,POWER((80-0.0058*('Anvendte oplysninger'!U153-80)^2+0.2781*('Anvendte oplysninger'!U153-80)-0.2343)/80,1.4)))</f>
        <v/>
      </c>
      <c r="AC153" s="6"/>
      <c r="AD153" s="7" t="str">
        <f>IF('Anvendte oplysninger'!I153="Nej","",EXP(-10.0958)*POWER(H153,0.8138))</f>
        <v/>
      </c>
      <c r="AE153" s="7" t="str">
        <f>IF('Anvendte oplysninger'!I153="Nej","",EXP(-9.9896)*POWER(H153,0.8381))</f>
        <v/>
      </c>
      <c r="AF153" s="7" t="str">
        <f>IF('Anvendte oplysninger'!I153="Nej","",EXP(-12.5826)*POWER(H153,1.148))</f>
        <v/>
      </c>
      <c r="AG153" s="7" t="str">
        <f>IF('Anvendte oplysninger'!I153="Nej","",EXP(-11.3408)*POWER(H153,0.7373))</f>
        <v/>
      </c>
      <c r="AH153" s="7" t="str">
        <f>IF('Anvendte oplysninger'!I153="Nej","",EXP(-10.8985)*POWER(H153,0.841))</f>
        <v/>
      </c>
      <c r="AI153" s="7" t="str">
        <f>IF('Anvendte oplysninger'!I153="Nej","",EXP(-12.4273)*POWER(H153,1.0197))</f>
        <v/>
      </c>
      <c r="AJ153" s="9" t="str">
        <f>IF('Anvendte oplysninger'!I153="Nej","",SUM(AD153:AE153)*740934+AG153*29492829+AH153*4654307+AI153*608667)</f>
        <v/>
      </c>
    </row>
    <row r="154" spans="1:36" x14ac:dyDescent="0.3">
      <c r="A154" s="4" t="str">
        <f>IF(Inddata!A160="","",Inddata!A160)</f>
        <v/>
      </c>
      <c r="B154" s="4" t="str">
        <f>IF(Inddata!B160="","",Inddata!B160)</f>
        <v/>
      </c>
      <c r="C154" s="4" t="str">
        <f>IF(Inddata!C160="","",Inddata!C160)</f>
        <v/>
      </c>
      <c r="D154" s="4" t="str">
        <f>IF(Inddata!D160="","",Inddata!D160)</f>
        <v/>
      </c>
      <c r="E154" s="4" t="str">
        <f>IF(Inddata!E160="","",Inddata!E160)</f>
        <v/>
      </c>
      <c r="F154" s="4" t="str">
        <f>IF(Inddata!F160="","",Inddata!F160)</f>
        <v/>
      </c>
      <c r="G154" s="20" t="str">
        <f>IF(Inddata!G160=0,"",Inddata!G160)</f>
        <v/>
      </c>
      <c r="H154" s="9" t="str">
        <f>IF(Inddata!H160="","",Inddata!H160)</f>
        <v/>
      </c>
      <c r="I154" s="6" t="str">
        <f>IF('Anvendte oplysninger'!I154="Nej","",IF('Anvendte oplysninger'!L154&lt;10,1.1-'Anvendte oplysninger'!L154*0.01,IF('Anvendte oplysninger'!L154&lt;120,POWER(1.003,'Anvendte oplysninger'!L154)/POWER(1.003,10),1.4)))</f>
        <v/>
      </c>
      <c r="J154" s="6" t="str">
        <f>IF('Anvendte oplysninger'!I154="Nej","",IF('Anvendte oplysninger'!M154&gt;9,1.41,IF('Anvendte oplysninger'!M154&lt;2,0.96+'Anvendte oplysninger'!M154*0.02,POWER(1.05,'Anvendte oplysninger'!M154)/POWER(1.05,2))))</f>
        <v/>
      </c>
      <c r="K154" s="6" t="str">
        <f>IF('Anvendte oplysninger'!I154="Nej","",IF('Anvendte oplysninger'!M154&gt;9,1.15,IF('Anvendte oplysninger'!M154&lt;2,0.98+'Anvendte oplysninger'!M154*0.01,POWER(1.02,'Anvendte oplysninger'!M154)/POWER(1.02,2))))</f>
        <v/>
      </c>
      <c r="L154" s="6" t="str">
        <f>IF('Anvendte oplysninger'!I154="Nej","",IF('Anvendte oplysninger'!N154="Delvis",0.9,IF('Anvendte oplysninger'!N154="Ja",0.75,1)))</f>
        <v/>
      </c>
      <c r="M154" s="6" t="str">
        <f>IF('Anvendte oplysninger'!I154="Nej","",IF('Anvendte oplysninger'!N154="Delvis",0.97,IF('Anvendte oplysninger'!N154="Ja",0.95,1)))</f>
        <v/>
      </c>
      <c r="N154" s="6" t="str">
        <f>IF('Anvendte oplysninger'!I154="Nej","",IF('Anvendte oplysninger'!O154&gt;4.25,1.06,IF('Anvendte oplysninger'!O154&lt;3.75,1.84-'Anvendte oplysninger'!O154*0.24,0.04+'Anvendte oplysninger'!O154*0.24)))</f>
        <v/>
      </c>
      <c r="O154" s="6" t="str">
        <f>IF('Anvendte oplysninger'!I154="Nej","",IF('Anvendte oplysninger'!P154&gt;1.99,0.81,IF('Anvendte oplysninger'!P154&lt;0.2,1.12,1.05-'Anvendte oplysninger'!P154*0.1)))</f>
        <v/>
      </c>
      <c r="P154" s="6" t="str">
        <f>IF('Anvendte oplysninger'!I154="Nej","",IF('Anvendte oplysninger'!Q154&gt;3,0.96,IF('Anvendte oplysninger'!Q154&lt;2,1.12-0.06*'Anvendte oplysninger'!Q154,1.08-0.04*'Anvendte oplysninger'!Q154)))</f>
        <v/>
      </c>
      <c r="Q154" s="6" t="str">
        <f>IF('Anvendte oplysninger'!I154="Nej","",IF('Anvendte oplysninger'!R154="Ja",0.91,1))</f>
        <v/>
      </c>
      <c r="R154" s="6" t="str">
        <f>IF('Anvendte oplysninger'!I154="Nej","",IF('Anvendte oplysninger'!R154="Ja",0.96,1))</f>
        <v/>
      </c>
      <c r="S154" s="6" t="str">
        <f>IF('Anvendte oplysninger'!I154="Nej","",IF('Anvendte oplysninger'!R154="Ja",0.82,1))</f>
        <v/>
      </c>
      <c r="T154" s="6" t="str">
        <f>IF('Anvendte oplysninger'!I154="Nej","",IF('Anvendte oplysninger'!R154="Ja",0.9,1))</f>
        <v/>
      </c>
      <c r="U154" s="6" t="str">
        <f>IF('Anvendte oplysninger'!I154="Nej","",IF('Anvendte oplysninger'!R154="Ja",0.93,1))</f>
        <v/>
      </c>
      <c r="V154" s="6" t="str">
        <f>IF('Anvendte oplysninger'!I154="Nej","",IF('Anvendte oplysninger'!S154="Ja",0.85,1))</f>
        <v/>
      </c>
      <c r="W154" s="6" t="str">
        <f>IF('Anvendte oplysninger'!I154="Nej","",IF('Anvendte oplysninger'!T154&gt;5,1.4,1+0.08*'Anvendte oplysninger'!T154))</f>
        <v/>
      </c>
      <c r="X154" s="6" t="str">
        <f>IF('Anvendte oplysninger'!I154="Nej","",IF('Anvendte oplysninger'!U154=80,1,POWER((80-0.0058*('Anvendte oplysninger'!U154-80)^2+0.2781*('Anvendte oplysninger'!U154-80)-0.2343)/80,1.6)))</f>
        <v/>
      </c>
      <c r="Y154" s="6" t="str">
        <f>IF('Anvendte oplysninger'!I154="Nej","",IF('Anvendte oplysninger'!U154=80,1,POWER((80-0.0058*('Anvendte oplysninger'!U154-80)^2+0.2781*('Anvendte oplysninger'!U154-80)-0.2343)/80,1.5)))</f>
        <v/>
      </c>
      <c r="Z154" s="6" t="str">
        <f>IF('Anvendte oplysninger'!I154="Nej","",IF('Anvendte oplysninger'!U154=80,1,POWER((80-0.0058*('Anvendte oplysninger'!U154-80)^2+0.2781*('Anvendte oplysninger'!U154-80)-0.2343)/80,4.6)))</f>
        <v/>
      </c>
      <c r="AA154" s="6" t="str">
        <f>IF('Anvendte oplysninger'!I154="Nej","",IF('Anvendte oplysninger'!U154=80,1,POWER((80-0.0058*('Anvendte oplysninger'!U154-80)^2+0.2781*('Anvendte oplysninger'!U154-80)-0.2343)/80,3.5)))</f>
        <v/>
      </c>
      <c r="AB154" s="6" t="str">
        <f>IF('Anvendte oplysninger'!I154="Nej","",IF('Anvendte oplysninger'!U154=80,1,POWER((80-0.0058*('Anvendte oplysninger'!U154-80)^2+0.2781*('Anvendte oplysninger'!U154-80)-0.2343)/80,1.4)))</f>
        <v/>
      </c>
      <c r="AC154" s="6"/>
      <c r="AD154" s="7" t="str">
        <f>IF('Anvendte oplysninger'!I154="Nej","",EXP(-10.0958)*POWER(H154,0.8138))</f>
        <v/>
      </c>
      <c r="AE154" s="7" t="str">
        <f>IF('Anvendte oplysninger'!I154="Nej","",EXP(-9.9896)*POWER(H154,0.8381))</f>
        <v/>
      </c>
      <c r="AF154" s="7" t="str">
        <f>IF('Anvendte oplysninger'!I154="Nej","",EXP(-12.5826)*POWER(H154,1.148))</f>
        <v/>
      </c>
      <c r="AG154" s="7" t="str">
        <f>IF('Anvendte oplysninger'!I154="Nej","",EXP(-11.3408)*POWER(H154,0.7373))</f>
        <v/>
      </c>
      <c r="AH154" s="7" t="str">
        <f>IF('Anvendte oplysninger'!I154="Nej","",EXP(-10.8985)*POWER(H154,0.841))</f>
        <v/>
      </c>
      <c r="AI154" s="7" t="str">
        <f>IF('Anvendte oplysninger'!I154="Nej","",EXP(-12.4273)*POWER(H154,1.0197))</f>
        <v/>
      </c>
      <c r="AJ154" s="9" t="str">
        <f>IF('Anvendte oplysninger'!I154="Nej","",SUM(AD154:AE154)*740934+AG154*29492829+AH154*4654307+AI154*608667)</f>
        <v/>
      </c>
    </row>
    <row r="155" spans="1:36" x14ac:dyDescent="0.3">
      <c r="A155" s="4" t="str">
        <f>IF(Inddata!A161="","",Inddata!A161)</f>
        <v/>
      </c>
      <c r="B155" s="4" t="str">
        <f>IF(Inddata!B161="","",Inddata!B161)</f>
        <v/>
      </c>
      <c r="C155" s="4" t="str">
        <f>IF(Inddata!C161="","",Inddata!C161)</f>
        <v/>
      </c>
      <c r="D155" s="4" t="str">
        <f>IF(Inddata!D161="","",Inddata!D161)</f>
        <v/>
      </c>
      <c r="E155" s="4" t="str">
        <f>IF(Inddata!E161="","",Inddata!E161)</f>
        <v/>
      </c>
      <c r="F155" s="4" t="str">
        <f>IF(Inddata!F161="","",Inddata!F161)</f>
        <v/>
      </c>
      <c r="G155" s="20" t="str">
        <f>IF(Inddata!G161=0,"",Inddata!G161)</f>
        <v/>
      </c>
      <c r="H155" s="9" t="str">
        <f>IF(Inddata!H161="","",Inddata!H161)</f>
        <v/>
      </c>
      <c r="I155" s="6" t="str">
        <f>IF('Anvendte oplysninger'!I155="Nej","",IF('Anvendte oplysninger'!L155&lt;10,1.1-'Anvendte oplysninger'!L155*0.01,IF('Anvendte oplysninger'!L155&lt;120,POWER(1.003,'Anvendte oplysninger'!L155)/POWER(1.003,10),1.4)))</f>
        <v/>
      </c>
      <c r="J155" s="6" t="str">
        <f>IF('Anvendte oplysninger'!I155="Nej","",IF('Anvendte oplysninger'!M155&gt;9,1.41,IF('Anvendte oplysninger'!M155&lt;2,0.96+'Anvendte oplysninger'!M155*0.02,POWER(1.05,'Anvendte oplysninger'!M155)/POWER(1.05,2))))</f>
        <v/>
      </c>
      <c r="K155" s="6" t="str">
        <f>IF('Anvendte oplysninger'!I155="Nej","",IF('Anvendte oplysninger'!M155&gt;9,1.15,IF('Anvendte oplysninger'!M155&lt;2,0.98+'Anvendte oplysninger'!M155*0.01,POWER(1.02,'Anvendte oplysninger'!M155)/POWER(1.02,2))))</f>
        <v/>
      </c>
      <c r="L155" s="6" t="str">
        <f>IF('Anvendte oplysninger'!I155="Nej","",IF('Anvendte oplysninger'!N155="Delvis",0.9,IF('Anvendte oplysninger'!N155="Ja",0.75,1)))</f>
        <v/>
      </c>
      <c r="M155" s="6" t="str">
        <f>IF('Anvendte oplysninger'!I155="Nej","",IF('Anvendte oplysninger'!N155="Delvis",0.97,IF('Anvendte oplysninger'!N155="Ja",0.95,1)))</f>
        <v/>
      </c>
      <c r="N155" s="6" t="str">
        <f>IF('Anvendte oplysninger'!I155="Nej","",IF('Anvendte oplysninger'!O155&gt;4.25,1.06,IF('Anvendte oplysninger'!O155&lt;3.75,1.84-'Anvendte oplysninger'!O155*0.24,0.04+'Anvendte oplysninger'!O155*0.24)))</f>
        <v/>
      </c>
      <c r="O155" s="6" t="str">
        <f>IF('Anvendte oplysninger'!I155="Nej","",IF('Anvendte oplysninger'!P155&gt;1.99,0.81,IF('Anvendte oplysninger'!P155&lt;0.2,1.12,1.05-'Anvendte oplysninger'!P155*0.1)))</f>
        <v/>
      </c>
      <c r="P155" s="6" t="str">
        <f>IF('Anvendte oplysninger'!I155="Nej","",IF('Anvendte oplysninger'!Q155&gt;3,0.96,IF('Anvendte oplysninger'!Q155&lt;2,1.12-0.06*'Anvendte oplysninger'!Q155,1.08-0.04*'Anvendte oplysninger'!Q155)))</f>
        <v/>
      </c>
      <c r="Q155" s="6" t="str">
        <f>IF('Anvendte oplysninger'!I155="Nej","",IF('Anvendte oplysninger'!R155="Ja",0.91,1))</f>
        <v/>
      </c>
      <c r="R155" s="6" t="str">
        <f>IF('Anvendte oplysninger'!I155="Nej","",IF('Anvendte oplysninger'!R155="Ja",0.96,1))</f>
        <v/>
      </c>
      <c r="S155" s="6" t="str">
        <f>IF('Anvendte oplysninger'!I155="Nej","",IF('Anvendte oplysninger'!R155="Ja",0.82,1))</f>
        <v/>
      </c>
      <c r="T155" s="6" t="str">
        <f>IF('Anvendte oplysninger'!I155="Nej","",IF('Anvendte oplysninger'!R155="Ja",0.9,1))</f>
        <v/>
      </c>
      <c r="U155" s="6" t="str">
        <f>IF('Anvendte oplysninger'!I155="Nej","",IF('Anvendte oplysninger'!R155="Ja",0.93,1))</f>
        <v/>
      </c>
      <c r="V155" s="6" t="str">
        <f>IF('Anvendte oplysninger'!I155="Nej","",IF('Anvendte oplysninger'!S155="Ja",0.85,1))</f>
        <v/>
      </c>
      <c r="W155" s="6" t="str">
        <f>IF('Anvendte oplysninger'!I155="Nej","",IF('Anvendte oplysninger'!T155&gt;5,1.4,1+0.08*'Anvendte oplysninger'!T155))</f>
        <v/>
      </c>
      <c r="X155" s="6" t="str">
        <f>IF('Anvendte oplysninger'!I155="Nej","",IF('Anvendte oplysninger'!U155=80,1,POWER((80-0.0058*('Anvendte oplysninger'!U155-80)^2+0.2781*('Anvendte oplysninger'!U155-80)-0.2343)/80,1.6)))</f>
        <v/>
      </c>
      <c r="Y155" s="6" t="str">
        <f>IF('Anvendte oplysninger'!I155="Nej","",IF('Anvendte oplysninger'!U155=80,1,POWER((80-0.0058*('Anvendte oplysninger'!U155-80)^2+0.2781*('Anvendte oplysninger'!U155-80)-0.2343)/80,1.5)))</f>
        <v/>
      </c>
      <c r="Z155" s="6" t="str">
        <f>IF('Anvendte oplysninger'!I155="Nej","",IF('Anvendte oplysninger'!U155=80,1,POWER((80-0.0058*('Anvendte oplysninger'!U155-80)^2+0.2781*('Anvendte oplysninger'!U155-80)-0.2343)/80,4.6)))</f>
        <v/>
      </c>
      <c r="AA155" s="6" t="str">
        <f>IF('Anvendte oplysninger'!I155="Nej","",IF('Anvendte oplysninger'!U155=80,1,POWER((80-0.0058*('Anvendte oplysninger'!U155-80)^2+0.2781*('Anvendte oplysninger'!U155-80)-0.2343)/80,3.5)))</f>
        <v/>
      </c>
      <c r="AB155" s="6" t="str">
        <f>IF('Anvendte oplysninger'!I155="Nej","",IF('Anvendte oplysninger'!U155=80,1,POWER((80-0.0058*('Anvendte oplysninger'!U155-80)^2+0.2781*('Anvendte oplysninger'!U155-80)-0.2343)/80,1.4)))</f>
        <v/>
      </c>
      <c r="AC155" s="6"/>
      <c r="AD155" s="7" t="str">
        <f>IF('Anvendte oplysninger'!I155="Nej","",EXP(-10.0958)*POWER(H155,0.8138))</f>
        <v/>
      </c>
      <c r="AE155" s="7" t="str">
        <f>IF('Anvendte oplysninger'!I155="Nej","",EXP(-9.9896)*POWER(H155,0.8381))</f>
        <v/>
      </c>
      <c r="AF155" s="7" t="str">
        <f>IF('Anvendte oplysninger'!I155="Nej","",EXP(-12.5826)*POWER(H155,1.148))</f>
        <v/>
      </c>
      <c r="AG155" s="7" t="str">
        <f>IF('Anvendte oplysninger'!I155="Nej","",EXP(-11.3408)*POWER(H155,0.7373))</f>
        <v/>
      </c>
      <c r="AH155" s="7" t="str">
        <f>IF('Anvendte oplysninger'!I155="Nej","",EXP(-10.8985)*POWER(H155,0.841))</f>
        <v/>
      </c>
      <c r="AI155" s="7" t="str">
        <f>IF('Anvendte oplysninger'!I155="Nej","",EXP(-12.4273)*POWER(H155,1.0197))</f>
        <v/>
      </c>
      <c r="AJ155" s="9" t="str">
        <f>IF('Anvendte oplysninger'!I155="Nej","",SUM(AD155:AE155)*740934+AG155*29492829+AH155*4654307+AI155*608667)</f>
        <v/>
      </c>
    </row>
    <row r="156" spans="1:36" x14ac:dyDescent="0.3">
      <c r="A156" s="4" t="str">
        <f>IF(Inddata!A162="","",Inddata!A162)</f>
        <v/>
      </c>
      <c r="B156" s="4" t="str">
        <f>IF(Inddata!B162="","",Inddata!B162)</f>
        <v/>
      </c>
      <c r="C156" s="4" t="str">
        <f>IF(Inddata!C162="","",Inddata!C162)</f>
        <v/>
      </c>
      <c r="D156" s="4" t="str">
        <f>IF(Inddata!D162="","",Inddata!D162)</f>
        <v/>
      </c>
      <c r="E156" s="4" t="str">
        <f>IF(Inddata!E162="","",Inddata!E162)</f>
        <v/>
      </c>
      <c r="F156" s="4" t="str">
        <f>IF(Inddata!F162="","",Inddata!F162)</f>
        <v/>
      </c>
      <c r="G156" s="20" t="str">
        <f>IF(Inddata!G162=0,"",Inddata!G162)</f>
        <v/>
      </c>
      <c r="H156" s="9" t="str">
        <f>IF(Inddata!H162="","",Inddata!H162)</f>
        <v/>
      </c>
      <c r="I156" s="6" t="str">
        <f>IF('Anvendte oplysninger'!I156="Nej","",IF('Anvendte oplysninger'!L156&lt;10,1.1-'Anvendte oplysninger'!L156*0.01,IF('Anvendte oplysninger'!L156&lt;120,POWER(1.003,'Anvendte oplysninger'!L156)/POWER(1.003,10),1.4)))</f>
        <v/>
      </c>
      <c r="J156" s="6" t="str">
        <f>IF('Anvendte oplysninger'!I156="Nej","",IF('Anvendte oplysninger'!M156&gt;9,1.41,IF('Anvendte oplysninger'!M156&lt;2,0.96+'Anvendte oplysninger'!M156*0.02,POWER(1.05,'Anvendte oplysninger'!M156)/POWER(1.05,2))))</f>
        <v/>
      </c>
      <c r="K156" s="6" t="str">
        <f>IF('Anvendte oplysninger'!I156="Nej","",IF('Anvendte oplysninger'!M156&gt;9,1.15,IF('Anvendte oplysninger'!M156&lt;2,0.98+'Anvendte oplysninger'!M156*0.01,POWER(1.02,'Anvendte oplysninger'!M156)/POWER(1.02,2))))</f>
        <v/>
      </c>
      <c r="L156" s="6" t="str">
        <f>IF('Anvendte oplysninger'!I156="Nej","",IF('Anvendte oplysninger'!N156="Delvis",0.9,IF('Anvendte oplysninger'!N156="Ja",0.75,1)))</f>
        <v/>
      </c>
      <c r="M156" s="6" t="str">
        <f>IF('Anvendte oplysninger'!I156="Nej","",IF('Anvendte oplysninger'!N156="Delvis",0.97,IF('Anvendte oplysninger'!N156="Ja",0.95,1)))</f>
        <v/>
      </c>
      <c r="N156" s="6" t="str">
        <f>IF('Anvendte oplysninger'!I156="Nej","",IF('Anvendte oplysninger'!O156&gt;4.25,1.06,IF('Anvendte oplysninger'!O156&lt;3.75,1.84-'Anvendte oplysninger'!O156*0.24,0.04+'Anvendte oplysninger'!O156*0.24)))</f>
        <v/>
      </c>
      <c r="O156" s="6" t="str">
        <f>IF('Anvendte oplysninger'!I156="Nej","",IF('Anvendte oplysninger'!P156&gt;1.99,0.81,IF('Anvendte oplysninger'!P156&lt;0.2,1.12,1.05-'Anvendte oplysninger'!P156*0.1)))</f>
        <v/>
      </c>
      <c r="P156" s="6" t="str">
        <f>IF('Anvendte oplysninger'!I156="Nej","",IF('Anvendte oplysninger'!Q156&gt;3,0.96,IF('Anvendte oplysninger'!Q156&lt;2,1.12-0.06*'Anvendte oplysninger'!Q156,1.08-0.04*'Anvendte oplysninger'!Q156)))</f>
        <v/>
      </c>
      <c r="Q156" s="6" t="str">
        <f>IF('Anvendte oplysninger'!I156="Nej","",IF('Anvendte oplysninger'!R156="Ja",0.91,1))</f>
        <v/>
      </c>
      <c r="R156" s="6" t="str">
        <f>IF('Anvendte oplysninger'!I156="Nej","",IF('Anvendte oplysninger'!R156="Ja",0.96,1))</f>
        <v/>
      </c>
      <c r="S156" s="6" t="str">
        <f>IF('Anvendte oplysninger'!I156="Nej","",IF('Anvendte oplysninger'!R156="Ja",0.82,1))</f>
        <v/>
      </c>
      <c r="T156" s="6" t="str">
        <f>IF('Anvendte oplysninger'!I156="Nej","",IF('Anvendte oplysninger'!R156="Ja",0.9,1))</f>
        <v/>
      </c>
      <c r="U156" s="6" t="str">
        <f>IF('Anvendte oplysninger'!I156="Nej","",IF('Anvendte oplysninger'!R156="Ja",0.93,1))</f>
        <v/>
      </c>
      <c r="V156" s="6" t="str">
        <f>IF('Anvendte oplysninger'!I156="Nej","",IF('Anvendte oplysninger'!S156="Ja",0.85,1))</f>
        <v/>
      </c>
      <c r="W156" s="6" t="str">
        <f>IF('Anvendte oplysninger'!I156="Nej","",IF('Anvendte oplysninger'!T156&gt;5,1.4,1+0.08*'Anvendte oplysninger'!T156))</f>
        <v/>
      </c>
      <c r="X156" s="6" t="str">
        <f>IF('Anvendte oplysninger'!I156="Nej","",IF('Anvendte oplysninger'!U156=80,1,POWER((80-0.0058*('Anvendte oplysninger'!U156-80)^2+0.2781*('Anvendte oplysninger'!U156-80)-0.2343)/80,1.6)))</f>
        <v/>
      </c>
      <c r="Y156" s="6" t="str">
        <f>IF('Anvendte oplysninger'!I156="Nej","",IF('Anvendte oplysninger'!U156=80,1,POWER((80-0.0058*('Anvendte oplysninger'!U156-80)^2+0.2781*('Anvendte oplysninger'!U156-80)-0.2343)/80,1.5)))</f>
        <v/>
      </c>
      <c r="Z156" s="6" t="str">
        <f>IF('Anvendte oplysninger'!I156="Nej","",IF('Anvendte oplysninger'!U156=80,1,POWER((80-0.0058*('Anvendte oplysninger'!U156-80)^2+0.2781*('Anvendte oplysninger'!U156-80)-0.2343)/80,4.6)))</f>
        <v/>
      </c>
      <c r="AA156" s="6" t="str">
        <f>IF('Anvendte oplysninger'!I156="Nej","",IF('Anvendte oplysninger'!U156=80,1,POWER((80-0.0058*('Anvendte oplysninger'!U156-80)^2+0.2781*('Anvendte oplysninger'!U156-80)-0.2343)/80,3.5)))</f>
        <v/>
      </c>
      <c r="AB156" s="6" t="str">
        <f>IF('Anvendte oplysninger'!I156="Nej","",IF('Anvendte oplysninger'!U156=80,1,POWER((80-0.0058*('Anvendte oplysninger'!U156-80)^2+0.2781*('Anvendte oplysninger'!U156-80)-0.2343)/80,1.4)))</f>
        <v/>
      </c>
      <c r="AC156" s="6"/>
      <c r="AD156" s="7" t="str">
        <f>IF('Anvendte oplysninger'!I156="Nej","",EXP(-10.0958)*POWER(H156,0.8138))</f>
        <v/>
      </c>
      <c r="AE156" s="7" t="str">
        <f>IF('Anvendte oplysninger'!I156="Nej","",EXP(-9.9896)*POWER(H156,0.8381))</f>
        <v/>
      </c>
      <c r="AF156" s="7" t="str">
        <f>IF('Anvendte oplysninger'!I156="Nej","",EXP(-12.5826)*POWER(H156,1.148))</f>
        <v/>
      </c>
      <c r="AG156" s="7" t="str">
        <f>IF('Anvendte oplysninger'!I156="Nej","",EXP(-11.3408)*POWER(H156,0.7373))</f>
        <v/>
      </c>
      <c r="AH156" s="7" t="str">
        <f>IF('Anvendte oplysninger'!I156="Nej","",EXP(-10.8985)*POWER(H156,0.841))</f>
        <v/>
      </c>
      <c r="AI156" s="7" t="str">
        <f>IF('Anvendte oplysninger'!I156="Nej","",EXP(-12.4273)*POWER(H156,1.0197))</f>
        <v/>
      </c>
      <c r="AJ156" s="9" t="str">
        <f>IF('Anvendte oplysninger'!I156="Nej","",SUM(AD156:AE156)*740934+AG156*29492829+AH156*4654307+AI156*608667)</f>
        <v/>
      </c>
    </row>
    <row r="157" spans="1:36" x14ac:dyDescent="0.3">
      <c r="A157" s="4" t="str">
        <f>IF(Inddata!A163="","",Inddata!A163)</f>
        <v/>
      </c>
      <c r="B157" s="4" t="str">
        <f>IF(Inddata!B163="","",Inddata!B163)</f>
        <v/>
      </c>
      <c r="C157" s="4" t="str">
        <f>IF(Inddata!C163="","",Inddata!C163)</f>
        <v/>
      </c>
      <c r="D157" s="4" t="str">
        <f>IF(Inddata!D163="","",Inddata!D163)</f>
        <v/>
      </c>
      <c r="E157" s="4" t="str">
        <f>IF(Inddata!E163="","",Inddata!E163)</f>
        <v/>
      </c>
      <c r="F157" s="4" t="str">
        <f>IF(Inddata!F163="","",Inddata!F163)</f>
        <v/>
      </c>
      <c r="G157" s="20" t="str">
        <f>IF(Inddata!G163=0,"",Inddata!G163)</f>
        <v/>
      </c>
      <c r="H157" s="9" t="str">
        <f>IF(Inddata!H163="","",Inddata!H163)</f>
        <v/>
      </c>
      <c r="I157" s="6" t="str">
        <f>IF('Anvendte oplysninger'!I157="Nej","",IF('Anvendte oplysninger'!L157&lt;10,1.1-'Anvendte oplysninger'!L157*0.01,IF('Anvendte oplysninger'!L157&lt;120,POWER(1.003,'Anvendte oplysninger'!L157)/POWER(1.003,10),1.4)))</f>
        <v/>
      </c>
      <c r="J157" s="6" t="str">
        <f>IF('Anvendte oplysninger'!I157="Nej","",IF('Anvendte oplysninger'!M157&gt;9,1.41,IF('Anvendte oplysninger'!M157&lt;2,0.96+'Anvendte oplysninger'!M157*0.02,POWER(1.05,'Anvendte oplysninger'!M157)/POWER(1.05,2))))</f>
        <v/>
      </c>
      <c r="K157" s="6" t="str">
        <f>IF('Anvendte oplysninger'!I157="Nej","",IF('Anvendte oplysninger'!M157&gt;9,1.15,IF('Anvendte oplysninger'!M157&lt;2,0.98+'Anvendte oplysninger'!M157*0.01,POWER(1.02,'Anvendte oplysninger'!M157)/POWER(1.02,2))))</f>
        <v/>
      </c>
      <c r="L157" s="6" t="str">
        <f>IF('Anvendte oplysninger'!I157="Nej","",IF('Anvendte oplysninger'!N157="Delvis",0.9,IF('Anvendte oplysninger'!N157="Ja",0.75,1)))</f>
        <v/>
      </c>
      <c r="M157" s="6" t="str">
        <f>IF('Anvendte oplysninger'!I157="Nej","",IF('Anvendte oplysninger'!N157="Delvis",0.97,IF('Anvendte oplysninger'!N157="Ja",0.95,1)))</f>
        <v/>
      </c>
      <c r="N157" s="6" t="str">
        <f>IF('Anvendte oplysninger'!I157="Nej","",IF('Anvendte oplysninger'!O157&gt;4.25,1.06,IF('Anvendte oplysninger'!O157&lt;3.75,1.84-'Anvendte oplysninger'!O157*0.24,0.04+'Anvendte oplysninger'!O157*0.24)))</f>
        <v/>
      </c>
      <c r="O157" s="6" t="str">
        <f>IF('Anvendte oplysninger'!I157="Nej","",IF('Anvendte oplysninger'!P157&gt;1.99,0.81,IF('Anvendte oplysninger'!P157&lt;0.2,1.12,1.05-'Anvendte oplysninger'!P157*0.1)))</f>
        <v/>
      </c>
      <c r="P157" s="6" t="str">
        <f>IF('Anvendte oplysninger'!I157="Nej","",IF('Anvendte oplysninger'!Q157&gt;3,0.96,IF('Anvendte oplysninger'!Q157&lt;2,1.12-0.06*'Anvendte oplysninger'!Q157,1.08-0.04*'Anvendte oplysninger'!Q157)))</f>
        <v/>
      </c>
      <c r="Q157" s="6" t="str">
        <f>IF('Anvendte oplysninger'!I157="Nej","",IF('Anvendte oplysninger'!R157="Ja",0.91,1))</f>
        <v/>
      </c>
      <c r="R157" s="6" t="str">
        <f>IF('Anvendte oplysninger'!I157="Nej","",IF('Anvendte oplysninger'!R157="Ja",0.96,1))</f>
        <v/>
      </c>
      <c r="S157" s="6" t="str">
        <f>IF('Anvendte oplysninger'!I157="Nej","",IF('Anvendte oplysninger'!R157="Ja",0.82,1))</f>
        <v/>
      </c>
      <c r="T157" s="6" t="str">
        <f>IF('Anvendte oplysninger'!I157="Nej","",IF('Anvendte oplysninger'!R157="Ja",0.9,1))</f>
        <v/>
      </c>
      <c r="U157" s="6" t="str">
        <f>IF('Anvendte oplysninger'!I157="Nej","",IF('Anvendte oplysninger'!R157="Ja",0.93,1))</f>
        <v/>
      </c>
      <c r="V157" s="6" t="str">
        <f>IF('Anvendte oplysninger'!I157="Nej","",IF('Anvendte oplysninger'!S157="Ja",0.85,1))</f>
        <v/>
      </c>
      <c r="W157" s="6" t="str">
        <f>IF('Anvendte oplysninger'!I157="Nej","",IF('Anvendte oplysninger'!T157&gt;5,1.4,1+0.08*'Anvendte oplysninger'!T157))</f>
        <v/>
      </c>
      <c r="X157" s="6" t="str">
        <f>IF('Anvendte oplysninger'!I157="Nej","",IF('Anvendte oplysninger'!U157=80,1,POWER((80-0.0058*('Anvendte oplysninger'!U157-80)^2+0.2781*('Anvendte oplysninger'!U157-80)-0.2343)/80,1.6)))</f>
        <v/>
      </c>
      <c r="Y157" s="6" t="str">
        <f>IF('Anvendte oplysninger'!I157="Nej","",IF('Anvendte oplysninger'!U157=80,1,POWER((80-0.0058*('Anvendte oplysninger'!U157-80)^2+0.2781*('Anvendte oplysninger'!U157-80)-0.2343)/80,1.5)))</f>
        <v/>
      </c>
      <c r="Z157" s="6" t="str">
        <f>IF('Anvendte oplysninger'!I157="Nej","",IF('Anvendte oplysninger'!U157=80,1,POWER((80-0.0058*('Anvendte oplysninger'!U157-80)^2+0.2781*('Anvendte oplysninger'!U157-80)-0.2343)/80,4.6)))</f>
        <v/>
      </c>
      <c r="AA157" s="6" t="str">
        <f>IF('Anvendte oplysninger'!I157="Nej","",IF('Anvendte oplysninger'!U157=80,1,POWER((80-0.0058*('Anvendte oplysninger'!U157-80)^2+0.2781*('Anvendte oplysninger'!U157-80)-0.2343)/80,3.5)))</f>
        <v/>
      </c>
      <c r="AB157" s="6" t="str">
        <f>IF('Anvendte oplysninger'!I157="Nej","",IF('Anvendte oplysninger'!U157=80,1,POWER((80-0.0058*('Anvendte oplysninger'!U157-80)^2+0.2781*('Anvendte oplysninger'!U157-80)-0.2343)/80,1.4)))</f>
        <v/>
      </c>
      <c r="AC157" s="6"/>
      <c r="AD157" s="7" t="str">
        <f>IF('Anvendte oplysninger'!I157="Nej","",EXP(-10.0958)*POWER(H157,0.8138))</f>
        <v/>
      </c>
      <c r="AE157" s="7" t="str">
        <f>IF('Anvendte oplysninger'!I157="Nej","",EXP(-9.9896)*POWER(H157,0.8381))</f>
        <v/>
      </c>
      <c r="AF157" s="7" t="str">
        <f>IF('Anvendte oplysninger'!I157="Nej","",EXP(-12.5826)*POWER(H157,1.148))</f>
        <v/>
      </c>
      <c r="AG157" s="7" t="str">
        <f>IF('Anvendte oplysninger'!I157="Nej","",EXP(-11.3408)*POWER(H157,0.7373))</f>
        <v/>
      </c>
      <c r="AH157" s="7" t="str">
        <f>IF('Anvendte oplysninger'!I157="Nej","",EXP(-10.8985)*POWER(H157,0.841))</f>
        <v/>
      </c>
      <c r="AI157" s="7" t="str">
        <f>IF('Anvendte oplysninger'!I157="Nej","",EXP(-12.4273)*POWER(H157,1.0197))</f>
        <v/>
      </c>
      <c r="AJ157" s="9" t="str">
        <f>IF('Anvendte oplysninger'!I157="Nej","",SUM(AD157:AE157)*740934+AG157*29492829+AH157*4654307+AI157*608667)</f>
        <v/>
      </c>
    </row>
    <row r="158" spans="1:36" x14ac:dyDescent="0.3">
      <c r="A158" s="4" t="str">
        <f>IF(Inddata!A164="","",Inddata!A164)</f>
        <v/>
      </c>
      <c r="B158" s="4" t="str">
        <f>IF(Inddata!B164="","",Inddata!B164)</f>
        <v/>
      </c>
      <c r="C158" s="4" t="str">
        <f>IF(Inddata!C164="","",Inddata!C164)</f>
        <v/>
      </c>
      <c r="D158" s="4" t="str">
        <f>IF(Inddata!D164="","",Inddata!D164)</f>
        <v/>
      </c>
      <c r="E158" s="4" t="str">
        <f>IF(Inddata!E164="","",Inddata!E164)</f>
        <v/>
      </c>
      <c r="F158" s="4" t="str">
        <f>IF(Inddata!F164="","",Inddata!F164)</f>
        <v/>
      </c>
      <c r="G158" s="20" t="str">
        <f>IF(Inddata!G164=0,"",Inddata!G164)</f>
        <v/>
      </c>
      <c r="H158" s="9" t="str">
        <f>IF(Inddata!H164="","",Inddata!H164)</f>
        <v/>
      </c>
      <c r="I158" s="6" t="str">
        <f>IF('Anvendte oplysninger'!I158="Nej","",IF('Anvendte oplysninger'!L158&lt;10,1.1-'Anvendte oplysninger'!L158*0.01,IF('Anvendte oplysninger'!L158&lt;120,POWER(1.003,'Anvendte oplysninger'!L158)/POWER(1.003,10),1.4)))</f>
        <v/>
      </c>
      <c r="J158" s="6" t="str">
        <f>IF('Anvendte oplysninger'!I158="Nej","",IF('Anvendte oplysninger'!M158&gt;9,1.41,IF('Anvendte oplysninger'!M158&lt;2,0.96+'Anvendte oplysninger'!M158*0.02,POWER(1.05,'Anvendte oplysninger'!M158)/POWER(1.05,2))))</f>
        <v/>
      </c>
      <c r="K158" s="6" t="str">
        <f>IF('Anvendte oplysninger'!I158="Nej","",IF('Anvendte oplysninger'!M158&gt;9,1.15,IF('Anvendte oplysninger'!M158&lt;2,0.98+'Anvendte oplysninger'!M158*0.01,POWER(1.02,'Anvendte oplysninger'!M158)/POWER(1.02,2))))</f>
        <v/>
      </c>
      <c r="L158" s="6" t="str">
        <f>IF('Anvendte oplysninger'!I158="Nej","",IF('Anvendte oplysninger'!N158="Delvis",0.9,IF('Anvendte oplysninger'!N158="Ja",0.75,1)))</f>
        <v/>
      </c>
      <c r="M158" s="6" t="str">
        <f>IF('Anvendte oplysninger'!I158="Nej","",IF('Anvendte oplysninger'!N158="Delvis",0.97,IF('Anvendte oplysninger'!N158="Ja",0.95,1)))</f>
        <v/>
      </c>
      <c r="N158" s="6" t="str">
        <f>IF('Anvendte oplysninger'!I158="Nej","",IF('Anvendte oplysninger'!O158&gt;4.25,1.06,IF('Anvendte oplysninger'!O158&lt;3.75,1.84-'Anvendte oplysninger'!O158*0.24,0.04+'Anvendte oplysninger'!O158*0.24)))</f>
        <v/>
      </c>
      <c r="O158" s="6" t="str">
        <f>IF('Anvendte oplysninger'!I158="Nej","",IF('Anvendte oplysninger'!P158&gt;1.99,0.81,IF('Anvendte oplysninger'!P158&lt;0.2,1.12,1.05-'Anvendte oplysninger'!P158*0.1)))</f>
        <v/>
      </c>
      <c r="P158" s="6" t="str">
        <f>IF('Anvendte oplysninger'!I158="Nej","",IF('Anvendte oplysninger'!Q158&gt;3,0.96,IF('Anvendte oplysninger'!Q158&lt;2,1.12-0.06*'Anvendte oplysninger'!Q158,1.08-0.04*'Anvendte oplysninger'!Q158)))</f>
        <v/>
      </c>
      <c r="Q158" s="6" t="str">
        <f>IF('Anvendte oplysninger'!I158="Nej","",IF('Anvendte oplysninger'!R158="Ja",0.91,1))</f>
        <v/>
      </c>
      <c r="R158" s="6" t="str">
        <f>IF('Anvendte oplysninger'!I158="Nej","",IF('Anvendte oplysninger'!R158="Ja",0.96,1))</f>
        <v/>
      </c>
      <c r="S158" s="6" t="str">
        <f>IF('Anvendte oplysninger'!I158="Nej","",IF('Anvendte oplysninger'!R158="Ja",0.82,1))</f>
        <v/>
      </c>
      <c r="T158" s="6" t="str">
        <f>IF('Anvendte oplysninger'!I158="Nej","",IF('Anvendte oplysninger'!R158="Ja",0.9,1))</f>
        <v/>
      </c>
      <c r="U158" s="6" t="str">
        <f>IF('Anvendte oplysninger'!I158="Nej","",IF('Anvendte oplysninger'!R158="Ja",0.93,1))</f>
        <v/>
      </c>
      <c r="V158" s="6" t="str">
        <f>IF('Anvendte oplysninger'!I158="Nej","",IF('Anvendte oplysninger'!S158="Ja",0.85,1))</f>
        <v/>
      </c>
      <c r="W158" s="6" t="str">
        <f>IF('Anvendte oplysninger'!I158="Nej","",IF('Anvendte oplysninger'!T158&gt;5,1.4,1+0.08*'Anvendte oplysninger'!T158))</f>
        <v/>
      </c>
      <c r="X158" s="6" t="str">
        <f>IF('Anvendte oplysninger'!I158="Nej","",IF('Anvendte oplysninger'!U158=80,1,POWER((80-0.0058*('Anvendte oplysninger'!U158-80)^2+0.2781*('Anvendte oplysninger'!U158-80)-0.2343)/80,1.6)))</f>
        <v/>
      </c>
      <c r="Y158" s="6" t="str">
        <f>IF('Anvendte oplysninger'!I158="Nej","",IF('Anvendte oplysninger'!U158=80,1,POWER((80-0.0058*('Anvendte oplysninger'!U158-80)^2+0.2781*('Anvendte oplysninger'!U158-80)-0.2343)/80,1.5)))</f>
        <v/>
      </c>
      <c r="Z158" s="6" t="str">
        <f>IF('Anvendte oplysninger'!I158="Nej","",IF('Anvendte oplysninger'!U158=80,1,POWER((80-0.0058*('Anvendte oplysninger'!U158-80)^2+0.2781*('Anvendte oplysninger'!U158-80)-0.2343)/80,4.6)))</f>
        <v/>
      </c>
      <c r="AA158" s="6" t="str">
        <f>IF('Anvendte oplysninger'!I158="Nej","",IF('Anvendte oplysninger'!U158=80,1,POWER((80-0.0058*('Anvendte oplysninger'!U158-80)^2+0.2781*('Anvendte oplysninger'!U158-80)-0.2343)/80,3.5)))</f>
        <v/>
      </c>
      <c r="AB158" s="6" t="str">
        <f>IF('Anvendte oplysninger'!I158="Nej","",IF('Anvendte oplysninger'!U158=80,1,POWER((80-0.0058*('Anvendte oplysninger'!U158-80)^2+0.2781*('Anvendte oplysninger'!U158-80)-0.2343)/80,1.4)))</f>
        <v/>
      </c>
      <c r="AC158" s="6"/>
      <c r="AD158" s="7" t="str">
        <f>IF('Anvendte oplysninger'!I158="Nej","",EXP(-10.0958)*POWER(H158,0.8138))</f>
        <v/>
      </c>
      <c r="AE158" s="7" t="str">
        <f>IF('Anvendte oplysninger'!I158="Nej","",EXP(-9.9896)*POWER(H158,0.8381))</f>
        <v/>
      </c>
      <c r="AF158" s="7" t="str">
        <f>IF('Anvendte oplysninger'!I158="Nej","",EXP(-12.5826)*POWER(H158,1.148))</f>
        <v/>
      </c>
      <c r="AG158" s="7" t="str">
        <f>IF('Anvendte oplysninger'!I158="Nej","",EXP(-11.3408)*POWER(H158,0.7373))</f>
        <v/>
      </c>
      <c r="AH158" s="7" t="str">
        <f>IF('Anvendte oplysninger'!I158="Nej","",EXP(-10.8985)*POWER(H158,0.841))</f>
        <v/>
      </c>
      <c r="AI158" s="7" t="str">
        <f>IF('Anvendte oplysninger'!I158="Nej","",EXP(-12.4273)*POWER(H158,1.0197))</f>
        <v/>
      </c>
      <c r="AJ158" s="9" t="str">
        <f>IF('Anvendte oplysninger'!I158="Nej","",SUM(AD158:AE158)*740934+AG158*29492829+AH158*4654307+AI158*608667)</f>
        <v/>
      </c>
    </row>
    <row r="159" spans="1:36" x14ac:dyDescent="0.3">
      <c r="A159" s="4" t="str">
        <f>IF(Inddata!A165="","",Inddata!A165)</f>
        <v/>
      </c>
      <c r="B159" s="4" t="str">
        <f>IF(Inddata!B165="","",Inddata!B165)</f>
        <v/>
      </c>
      <c r="C159" s="4" t="str">
        <f>IF(Inddata!C165="","",Inddata!C165)</f>
        <v/>
      </c>
      <c r="D159" s="4" t="str">
        <f>IF(Inddata!D165="","",Inddata!D165)</f>
        <v/>
      </c>
      <c r="E159" s="4" t="str">
        <f>IF(Inddata!E165="","",Inddata!E165)</f>
        <v/>
      </c>
      <c r="F159" s="4" t="str">
        <f>IF(Inddata!F165="","",Inddata!F165)</f>
        <v/>
      </c>
      <c r="G159" s="20" t="str">
        <f>IF(Inddata!G165=0,"",Inddata!G165)</f>
        <v/>
      </c>
      <c r="H159" s="9" t="str">
        <f>IF(Inddata!H165="","",Inddata!H165)</f>
        <v/>
      </c>
      <c r="I159" s="6" t="str">
        <f>IF('Anvendte oplysninger'!I159="Nej","",IF('Anvendte oplysninger'!L159&lt;10,1.1-'Anvendte oplysninger'!L159*0.01,IF('Anvendte oplysninger'!L159&lt;120,POWER(1.003,'Anvendte oplysninger'!L159)/POWER(1.003,10),1.4)))</f>
        <v/>
      </c>
      <c r="J159" s="6" t="str">
        <f>IF('Anvendte oplysninger'!I159="Nej","",IF('Anvendte oplysninger'!M159&gt;9,1.41,IF('Anvendte oplysninger'!M159&lt;2,0.96+'Anvendte oplysninger'!M159*0.02,POWER(1.05,'Anvendte oplysninger'!M159)/POWER(1.05,2))))</f>
        <v/>
      </c>
      <c r="K159" s="6" t="str">
        <f>IF('Anvendte oplysninger'!I159="Nej","",IF('Anvendte oplysninger'!M159&gt;9,1.15,IF('Anvendte oplysninger'!M159&lt;2,0.98+'Anvendte oplysninger'!M159*0.01,POWER(1.02,'Anvendte oplysninger'!M159)/POWER(1.02,2))))</f>
        <v/>
      </c>
      <c r="L159" s="6" t="str">
        <f>IF('Anvendte oplysninger'!I159="Nej","",IF('Anvendte oplysninger'!N159="Delvis",0.9,IF('Anvendte oplysninger'!N159="Ja",0.75,1)))</f>
        <v/>
      </c>
      <c r="M159" s="6" t="str">
        <f>IF('Anvendte oplysninger'!I159="Nej","",IF('Anvendte oplysninger'!N159="Delvis",0.97,IF('Anvendte oplysninger'!N159="Ja",0.95,1)))</f>
        <v/>
      </c>
      <c r="N159" s="6" t="str">
        <f>IF('Anvendte oplysninger'!I159="Nej","",IF('Anvendte oplysninger'!O159&gt;4.25,1.06,IF('Anvendte oplysninger'!O159&lt;3.75,1.84-'Anvendte oplysninger'!O159*0.24,0.04+'Anvendte oplysninger'!O159*0.24)))</f>
        <v/>
      </c>
      <c r="O159" s="6" t="str">
        <f>IF('Anvendte oplysninger'!I159="Nej","",IF('Anvendte oplysninger'!P159&gt;1.99,0.81,IF('Anvendte oplysninger'!P159&lt;0.2,1.12,1.05-'Anvendte oplysninger'!P159*0.1)))</f>
        <v/>
      </c>
      <c r="P159" s="6" t="str">
        <f>IF('Anvendte oplysninger'!I159="Nej","",IF('Anvendte oplysninger'!Q159&gt;3,0.96,IF('Anvendte oplysninger'!Q159&lt;2,1.12-0.06*'Anvendte oplysninger'!Q159,1.08-0.04*'Anvendte oplysninger'!Q159)))</f>
        <v/>
      </c>
      <c r="Q159" s="6" t="str">
        <f>IF('Anvendte oplysninger'!I159="Nej","",IF('Anvendte oplysninger'!R159="Ja",0.91,1))</f>
        <v/>
      </c>
      <c r="R159" s="6" t="str">
        <f>IF('Anvendte oplysninger'!I159="Nej","",IF('Anvendte oplysninger'!R159="Ja",0.96,1))</f>
        <v/>
      </c>
      <c r="S159" s="6" t="str">
        <f>IF('Anvendte oplysninger'!I159="Nej","",IF('Anvendte oplysninger'!R159="Ja",0.82,1))</f>
        <v/>
      </c>
      <c r="T159" s="6" t="str">
        <f>IF('Anvendte oplysninger'!I159="Nej","",IF('Anvendte oplysninger'!R159="Ja",0.9,1))</f>
        <v/>
      </c>
      <c r="U159" s="6" t="str">
        <f>IF('Anvendte oplysninger'!I159="Nej","",IF('Anvendte oplysninger'!R159="Ja",0.93,1))</f>
        <v/>
      </c>
      <c r="V159" s="6" t="str">
        <f>IF('Anvendte oplysninger'!I159="Nej","",IF('Anvendte oplysninger'!S159="Ja",0.85,1))</f>
        <v/>
      </c>
      <c r="W159" s="6" t="str">
        <f>IF('Anvendte oplysninger'!I159="Nej","",IF('Anvendte oplysninger'!T159&gt;5,1.4,1+0.08*'Anvendte oplysninger'!T159))</f>
        <v/>
      </c>
      <c r="X159" s="6" t="str">
        <f>IF('Anvendte oplysninger'!I159="Nej","",IF('Anvendte oplysninger'!U159=80,1,POWER((80-0.0058*('Anvendte oplysninger'!U159-80)^2+0.2781*('Anvendte oplysninger'!U159-80)-0.2343)/80,1.6)))</f>
        <v/>
      </c>
      <c r="Y159" s="6" t="str">
        <f>IF('Anvendte oplysninger'!I159="Nej","",IF('Anvendte oplysninger'!U159=80,1,POWER((80-0.0058*('Anvendte oplysninger'!U159-80)^2+0.2781*('Anvendte oplysninger'!U159-80)-0.2343)/80,1.5)))</f>
        <v/>
      </c>
      <c r="Z159" s="6" t="str">
        <f>IF('Anvendte oplysninger'!I159="Nej","",IF('Anvendte oplysninger'!U159=80,1,POWER((80-0.0058*('Anvendte oplysninger'!U159-80)^2+0.2781*('Anvendte oplysninger'!U159-80)-0.2343)/80,4.6)))</f>
        <v/>
      </c>
      <c r="AA159" s="6" t="str">
        <f>IF('Anvendte oplysninger'!I159="Nej","",IF('Anvendte oplysninger'!U159=80,1,POWER((80-0.0058*('Anvendte oplysninger'!U159-80)^2+0.2781*('Anvendte oplysninger'!U159-80)-0.2343)/80,3.5)))</f>
        <v/>
      </c>
      <c r="AB159" s="6" t="str">
        <f>IF('Anvendte oplysninger'!I159="Nej","",IF('Anvendte oplysninger'!U159=80,1,POWER((80-0.0058*('Anvendte oplysninger'!U159-80)^2+0.2781*('Anvendte oplysninger'!U159-80)-0.2343)/80,1.4)))</f>
        <v/>
      </c>
      <c r="AC159" s="6"/>
      <c r="AD159" s="7" t="str">
        <f>IF('Anvendte oplysninger'!I159="Nej","",EXP(-10.0958)*POWER(H159,0.8138))</f>
        <v/>
      </c>
      <c r="AE159" s="7" t="str">
        <f>IF('Anvendte oplysninger'!I159="Nej","",EXP(-9.9896)*POWER(H159,0.8381))</f>
        <v/>
      </c>
      <c r="AF159" s="7" t="str">
        <f>IF('Anvendte oplysninger'!I159="Nej","",EXP(-12.5826)*POWER(H159,1.148))</f>
        <v/>
      </c>
      <c r="AG159" s="7" t="str">
        <f>IF('Anvendte oplysninger'!I159="Nej","",EXP(-11.3408)*POWER(H159,0.7373))</f>
        <v/>
      </c>
      <c r="AH159" s="7" t="str">
        <f>IF('Anvendte oplysninger'!I159="Nej","",EXP(-10.8985)*POWER(H159,0.841))</f>
        <v/>
      </c>
      <c r="AI159" s="7" t="str">
        <f>IF('Anvendte oplysninger'!I159="Nej","",EXP(-12.4273)*POWER(H159,1.0197))</f>
        <v/>
      </c>
      <c r="AJ159" s="9" t="str">
        <f>IF('Anvendte oplysninger'!I159="Nej","",SUM(AD159:AE159)*740934+AG159*29492829+AH159*4654307+AI159*608667)</f>
        <v/>
      </c>
    </row>
    <row r="160" spans="1:36" x14ac:dyDescent="0.3">
      <c r="A160" s="4" t="str">
        <f>IF(Inddata!A166="","",Inddata!A166)</f>
        <v/>
      </c>
      <c r="B160" s="4" t="str">
        <f>IF(Inddata!B166="","",Inddata!B166)</f>
        <v/>
      </c>
      <c r="C160" s="4" t="str">
        <f>IF(Inddata!C166="","",Inddata!C166)</f>
        <v/>
      </c>
      <c r="D160" s="4" t="str">
        <f>IF(Inddata!D166="","",Inddata!D166)</f>
        <v/>
      </c>
      <c r="E160" s="4" t="str">
        <f>IF(Inddata!E166="","",Inddata!E166)</f>
        <v/>
      </c>
      <c r="F160" s="4" t="str">
        <f>IF(Inddata!F166="","",Inddata!F166)</f>
        <v/>
      </c>
      <c r="G160" s="20" t="str">
        <f>IF(Inddata!G166=0,"",Inddata!G166)</f>
        <v/>
      </c>
      <c r="H160" s="9" t="str">
        <f>IF(Inddata!H166="","",Inddata!H166)</f>
        <v/>
      </c>
      <c r="I160" s="6" t="str">
        <f>IF('Anvendte oplysninger'!I160="Nej","",IF('Anvendte oplysninger'!L160&lt;10,1.1-'Anvendte oplysninger'!L160*0.01,IF('Anvendte oplysninger'!L160&lt;120,POWER(1.003,'Anvendte oplysninger'!L160)/POWER(1.003,10),1.4)))</f>
        <v/>
      </c>
      <c r="J160" s="6" t="str">
        <f>IF('Anvendte oplysninger'!I160="Nej","",IF('Anvendte oplysninger'!M160&gt;9,1.41,IF('Anvendte oplysninger'!M160&lt;2,0.96+'Anvendte oplysninger'!M160*0.02,POWER(1.05,'Anvendte oplysninger'!M160)/POWER(1.05,2))))</f>
        <v/>
      </c>
      <c r="K160" s="6" t="str">
        <f>IF('Anvendte oplysninger'!I160="Nej","",IF('Anvendte oplysninger'!M160&gt;9,1.15,IF('Anvendte oplysninger'!M160&lt;2,0.98+'Anvendte oplysninger'!M160*0.01,POWER(1.02,'Anvendte oplysninger'!M160)/POWER(1.02,2))))</f>
        <v/>
      </c>
      <c r="L160" s="6" t="str">
        <f>IF('Anvendte oplysninger'!I160="Nej","",IF('Anvendte oplysninger'!N160="Delvis",0.9,IF('Anvendte oplysninger'!N160="Ja",0.75,1)))</f>
        <v/>
      </c>
      <c r="M160" s="6" t="str">
        <f>IF('Anvendte oplysninger'!I160="Nej","",IF('Anvendte oplysninger'!N160="Delvis",0.97,IF('Anvendte oplysninger'!N160="Ja",0.95,1)))</f>
        <v/>
      </c>
      <c r="N160" s="6" t="str">
        <f>IF('Anvendte oplysninger'!I160="Nej","",IF('Anvendte oplysninger'!O160&gt;4.25,1.06,IF('Anvendte oplysninger'!O160&lt;3.75,1.84-'Anvendte oplysninger'!O160*0.24,0.04+'Anvendte oplysninger'!O160*0.24)))</f>
        <v/>
      </c>
      <c r="O160" s="6" t="str">
        <f>IF('Anvendte oplysninger'!I160="Nej","",IF('Anvendte oplysninger'!P160&gt;1.99,0.81,IF('Anvendte oplysninger'!P160&lt;0.2,1.12,1.05-'Anvendte oplysninger'!P160*0.1)))</f>
        <v/>
      </c>
      <c r="P160" s="6" t="str">
        <f>IF('Anvendte oplysninger'!I160="Nej","",IF('Anvendte oplysninger'!Q160&gt;3,0.96,IF('Anvendte oplysninger'!Q160&lt;2,1.12-0.06*'Anvendte oplysninger'!Q160,1.08-0.04*'Anvendte oplysninger'!Q160)))</f>
        <v/>
      </c>
      <c r="Q160" s="6" t="str">
        <f>IF('Anvendte oplysninger'!I160="Nej","",IF('Anvendte oplysninger'!R160="Ja",0.91,1))</f>
        <v/>
      </c>
      <c r="R160" s="6" t="str">
        <f>IF('Anvendte oplysninger'!I160="Nej","",IF('Anvendte oplysninger'!R160="Ja",0.96,1))</f>
        <v/>
      </c>
      <c r="S160" s="6" t="str">
        <f>IF('Anvendte oplysninger'!I160="Nej","",IF('Anvendte oplysninger'!R160="Ja",0.82,1))</f>
        <v/>
      </c>
      <c r="T160" s="6" t="str">
        <f>IF('Anvendte oplysninger'!I160="Nej","",IF('Anvendte oplysninger'!R160="Ja",0.9,1))</f>
        <v/>
      </c>
      <c r="U160" s="6" t="str">
        <f>IF('Anvendte oplysninger'!I160="Nej","",IF('Anvendte oplysninger'!R160="Ja",0.93,1))</f>
        <v/>
      </c>
      <c r="V160" s="6" t="str">
        <f>IF('Anvendte oplysninger'!I160="Nej","",IF('Anvendte oplysninger'!S160="Ja",0.85,1))</f>
        <v/>
      </c>
      <c r="W160" s="6" t="str">
        <f>IF('Anvendte oplysninger'!I160="Nej","",IF('Anvendte oplysninger'!T160&gt;5,1.4,1+0.08*'Anvendte oplysninger'!T160))</f>
        <v/>
      </c>
      <c r="X160" s="6" t="str">
        <f>IF('Anvendte oplysninger'!I160="Nej","",IF('Anvendte oplysninger'!U160=80,1,POWER((80-0.0058*('Anvendte oplysninger'!U160-80)^2+0.2781*('Anvendte oplysninger'!U160-80)-0.2343)/80,1.6)))</f>
        <v/>
      </c>
      <c r="Y160" s="6" t="str">
        <f>IF('Anvendte oplysninger'!I160="Nej","",IF('Anvendte oplysninger'!U160=80,1,POWER((80-0.0058*('Anvendte oplysninger'!U160-80)^2+0.2781*('Anvendte oplysninger'!U160-80)-0.2343)/80,1.5)))</f>
        <v/>
      </c>
      <c r="Z160" s="6" t="str">
        <f>IF('Anvendte oplysninger'!I160="Nej","",IF('Anvendte oplysninger'!U160=80,1,POWER((80-0.0058*('Anvendte oplysninger'!U160-80)^2+0.2781*('Anvendte oplysninger'!U160-80)-0.2343)/80,4.6)))</f>
        <v/>
      </c>
      <c r="AA160" s="6" t="str">
        <f>IF('Anvendte oplysninger'!I160="Nej","",IF('Anvendte oplysninger'!U160=80,1,POWER((80-0.0058*('Anvendte oplysninger'!U160-80)^2+0.2781*('Anvendte oplysninger'!U160-80)-0.2343)/80,3.5)))</f>
        <v/>
      </c>
      <c r="AB160" s="6" t="str">
        <f>IF('Anvendte oplysninger'!I160="Nej","",IF('Anvendte oplysninger'!U160=80,1,POWER((80-0.0058*('Anvendte oplysninger'!U160-80)^2+0.2781*('Anvendte oplysninger'!U160-80)-0.2343)/80,1.4)))</f>
        <v/>
      </c>
      <c r="AC160" s="6"/>
      <c r="AD160" s="7" t="str">
        <f>IF('Anvendte oplysninger'!I160="Nej","",EXP(-10.0958)*POWER(H160,0.8138))</f>
        <v/>
      </c>
      <c r="AE160" s="7" t="str">
        <f>IF('Anvendte oplysninger'!I160="Nej","",EXP(-9.9896)*POWER(H160,0.8381))</f>
        <v/>
      </c>
      <c r="AF160" s="7" t="str">
        <f>IF('Anvendte oplysninger'!I160="Nej","",EXP(-12.5826)*POWER(H160,1.148))</f>
        <v/>
      </c>
      <c r="AG160" s="7" t="str">
        <f>IF('Anvendte oplysninger'!I160="Nej","",EXP(-11.3408)*POWER(H160,0.7373))</f>
        <v/>
      </c>
      <c r="AH160" s="7" t="str">
        <f>IF('Anvendte oplysninger'!I160="Nej","",EXP(-10.8985)*POWER(H160,0.841))</f>
        <v/>
      </c>
      <c r="AI160" s="7" t="str">
        <f>IF('Anvendte oplysninger'!I160="Nej","",EXP(-12.4273)*POWER(H160,1.0197))</f>
        <v/>
      </c>
      <c r="AJ160" s="9" t="str">
        <f>IF('Anvendte oplysninger'!I160="Nej","",SUM(AD160:AE160)*740934+AG160*29492829+AH160*4654307+AI160*608667)</f>
        <v/>
      </c>
    </row>
    <row r="161" spans="1:36" x14ac:dyDescent="0.3">
      <c r="A161" s="4" t="str">
        <f>IF(Inddata!A167="","",Inddata!A167)</f>
        <v/>
      </c>
      <c r="B161" s="4" t="str">
        <f>IF(Inddata!B167="","",Inddata!B167)</f>
        <v/>
      </c>
      <c r="C161" s="4" t="str">
        <f>IF(Inddata!C167="","",Inddata!C167)</f>
        <v/>
      </c>
      <c r="D161" s="4" t="str">
        <f>IF(Inddata!D167="","",Inddata!D167)</f>
        <v/>
      </c>
      <c r="E161" s="4" t="str">
        <f>IF(Inddata!E167="","",Inddata!E167)</f>
        <v/>
      </c>
      <c r="F161" s="4" t="str">
        <f>IF(Inddata!F167="","",Inddata!F167)</f>
        <v/>
      </c>
      <c r="G161" s="20" t="str">
        <f>IF(Inddata!G167=0,"",Inddata!G167)</f>
        <v/>
      </c>
      <c r="H161" s="9" t="str">
        <f>IF(Inddata!H167="","",Inddata!H167)</f>
        <v/>
      </c>
      <c r="I161" s="6" t="str">
        <f>IF('Anvendte oplysninger'!I161="Nej","",IF('Anvendte oplysninger'!L161&lt;10,1.1-'Anvendte oplysninger'!L161*0.01,IF('Anvendte oplysninger'!L161&lt;120,POWER(1.003,'Anvendte oplysninger'!L161)/POWER(1.003,10),1.4)))</f>
        <v/>
      </c>
      <c r="J161" s="6" t="str">
        <f>IF('Anvendte oplysninger'!I161="Nej","",IF('Anvendte oplysninger'!M161&gt;9,1.41,IF('Anvendte oplysninger'!M161&lt;2,0.96+'Anvendte oplysninger'!M161*0.02,POWER(1.05,'Anvendte oplysninger'!M161)/POWER(1.05,2))))</f>
        <v/>
      </c>
      <c r="K161" s="6" t="str">
        <f>IF('Anvendte oplysninger'!I161="Nej","",IF('Anvendte oplysninger'!M161&gt;9,1.15,IF('Anvendte oplysninger'!M161&lt;2,0.98+'Anvendte oplysninger'!M161*0.01,POWER(1.02,'Anvendte oplysninger'!M161)/POWER(1.02,2))))</f>
        <v/>
      </c>
      <c r="L161" s="6" t="str">
        <f>IF('Anvendte oplysninger'!I161="Nej","",IF('Anvendte oplysninger'!N161="Delvis",0.9,IF('Anvendte oplysninger'!N161="Ja",0.75,1)))</f>
        <v/>
      </c>
      <c r="M161" s="6" t="str">
        <f>IF('Anvendte oplysninger'!I161="Nej","",IF('Anvendte oplysninger'!N161="Delvis",0.97,IF('Anvendte oplysninger'!N161="Ja",0.95,1)))</f>
        <v/>
      </c>
      <c r="N161" s="6" t="str">
        <f>IF('Anvendte oplysninger'!I161="Nej","",IF('Anvendte oplysninger'!O161&gt;4.25,1.06,IF('Anvendte oplysninger'!O161&lt;3.75,1.84-'Anvendte oplysninger'!O161*0.24,0.04+'Anvendte oplysninger'!O161*0.24)))</f>
        <v/>
      </c>
      <c r="O161" s="6" t="str">
        <f>IF('Anvendte oplysninger'!I161="Nej","",IF('Anvendte oplysninger'!P161&gt;1.99,0.81,IF('Anvendte oplysninger'!P161&lt;0.2,1.12,1.05-'Anvendte oplysninger'!P161*0.1)))</f>
        <v/>
      </c>
      <c r="P161" s="6" t="str">
        <f>IF('Anvendte oplysninger'!I161="Nej","",IF('Anvendte oplysninger'!Q161&gt;3,0.96,IF('Anvendte oplysninger'!Q161&lt;2,1.12-0.06*'Anvendte oplysninger'!Q161,1.08-0.04*'Anvendte oplysninger'!Q161)))</f>
        <v/>
      </c>
      <c r="Q161" s="6" t="str">
        <f>IF('Anvendte oplysninger'!I161="Nej","",IF('Anvendte oplysninger'!R161="Ja",0.91,1))</f>
        <v/>
      </c>
      <c r="R161" s="6" t="str">
        <f>IF('Anvendte oplysninger'!I161="Nej","",IF('Anvendte oplysninger'!R161="Ja",0.96,1))</f>
        <v/>
      </c>
      <c r="S161" s="6" t="str">
        <f>IF('Anvendte oplysninger'!I161="Nej","",IF('Anvendte oplysninger'!R161="Ja",0.82,1))</f>
        <v/>
      </c>
      <c r="T161" s="6" t="str">
        <f>IF('Anvendte oplysninger'!I161="Nej","",IF('Anvendte oplysninger'!R161="Ja",0.9,1))</f>
        <v/>
      </c>
      <c r="U161" s="6" t="str">
        <f>IF('Anvendte oplysninger'!I161="Nej","",IF('Anvendte oplysninger'!R161="Ja",0.93,1))</f>
        <v/>
      </c>
      <c r="V161" s="6" t="str">
        <f>IF('Anvendte oplysninger'!I161="Nej","",IF('Anvendte oplysninger'!S161="Ja",0.85,1))</f>
        <v/>
      </c>
      <c r="W161" s="6" t="str">
        <f>IF('Anvendte oplysninger'!I161="Nej","",IF('Anvendte oplysninger'!T161&gt;5,1.4,1+0.08*'Anvendte oplysninger'!T161))</f>
        <v/>
      </c>
      <c r="X161" s="6" t="str">
        <f>IF('Anvendte oplysninger'!I161="Nej","",IF('Anvendte oplysninger'!U161=80,1,POWER((80-0.0058*('Anvendte oplysninger'!U161-80)^2+0.2781*('Anvendte oplysninger'!U161-80)-0.2343)/80,1.6)))</f>
        <v/>
      </c>
      <c r="Y161" s="6" t="str">
        <f>IF('Anvendte oplysninger'!I161="Nej","",IF('Anvendte oplysninger'!U161=80,1,POWER((80-0.0058*('Anvendte oplysninger'!U161-80)^2+0.2781*('Anvendte oplysninger'!U161-80)-0.2343)/80,1.5)))</f>
        <v/>
      </c>
      <c r="Z161" s="6" t="str">
        <f>IF('Anvendte oplysninger'!I161="Nej","",IF('Anvendte oplysninger'!U161=80,1,POWER((80-0.0058*('Anvendte oplysninger'!U161-80)^2+0.2781*('Anvendte oplysninger'!U161-80)-0.2343)/80,4.6)))</f>
        <v/>
      </c>
      <c r="AA161" s="6" t="str">
        <f>IF('Anvendte oplysninger'!I161="Nej","",IF('Anvendte oplysninger'!U161=80,1,POWER((80-0.0058*('Anvendte oplysninger'!U161-80)^2+0.2781*('Anvendte oplysninger'!U161-80)-0.2343)/80,3.5)))</f>
        <v/>
      </c>
      <c r="AB161" s="6" t="str">
        <f>IF('Anvendte oplysninger'!I161="Nej","",IF('Anvendte oplysninger'!U161=80,1,POWER((80-0.0058*('Anvendte oplysninger'!U161-80)^2+0.2781*('Anvendte oplysninger'!U161-80)-0.2343)/80,1.4)))</f>
        <v/>
      </c>
      <c r="AC161" s="6"/>
      <c r="AD161" s="7" t="str">
        <f>IF('Anvendte oplysninger'!I161="Nej","",EXP(-10.0958)*POWER(H161,0.8138))</f>
        <v/>
      </c>
      <c r="AE161" s="7" t="str">
        <f>IF('Anvendte oplysninger'!I161="Nej","",EXP(-9.9896)*POWER(H161,0.8381))</f>
        <v/>
      </c>
      <c r="AF161" s="7" t="str">
        <f>IF('Anvendte oplysninger'!I161="Nej","",EXP(-12.5826)*POWER(H161,1.148))</f>
        <v/>
      </c>
      <c r="AG161" s="7" t="str">
        <f>IF('Anvendte oplysninger'!I161="Nej","",EXP(-11.3408)*POWER(H161,0.7373))</f>
        <v/>
      </c>
      <c r="AH161" s="7" t="str">
        <f>IF('Anvendte oplysninger'!I161="Nej","",EXP(-10.8985)*POWER(H161,0.841))</f>
        <v/>
      </c>
      <c r="AI161" s="7" t="str">
        <f>IF('Anvendte oplysninger'!I161="Nej","",EXP(-12.4273)*POWER(H161,1.0197))</f>
        <v/>
      </c>
      <c r="AJ161" s="9" t="str">
        <f>IF('Anvendte oplysninger'!I161="Nej","",SUM(AD161:AE161)*740934+AG161*29492829+AH161*4654307+AI161*608667)</f>
        <v/>
      </c>
    </row>
    <row r="162" spans="1:36" x14ac:dyDescent="0.3">
      <c r="A162" s="4" t="str">
        <f>IF(Inddata!A168="","",Inddata!A168)</f>
        <v/>
      </c>
      <c r="B162" s="4" t="str">
        <f>IF(Inddata!B168="","",Inddata!B168)</f>
        <v/>
      </c>
      <c r="C162" s="4" t="str">
        <f>IF(Inddata!C168="","",Inddata!C168)</f>
        <v/>
      </c>
      <c r="D162" s="4" t="str">
        <f>IF(Inddata!D168="","",Inddata!D168)</f>
        <v/>
      </c>
      <c r="E162" s="4" t="str">
        <f>IF(Inddata!E168="","",Inddata!E168)</f>
        <v/>
      </c>
      <c r="F162" s="4" t="str">
        <f>IF(Inddata!F168="","",Inddata!F168)</f>
        <v/>
      </c>
      <c r="G162" s="20" t="str">
        <f>IF(Inddata!G168=0,"",Inddata!G168)</f>
        <v/>
      </c>
      <c r="H162" s="9" t="str">
        <f>IF(Inddata!H168="","",Inddata!H168)</f>
        <v/>
      </c>
      <c r="I162" s="6" t="str">
        <f>IF('Anvendte oplysninger'!I162="Nej","",IF('Anvendte oplysninger'!L162&lt;10,1.1-'Anvendte oplysninger'!L162*0.01,IF('Anvendte oplysninger'!L162&lt;120,POWER(1.003,'Anvendte oplysninger'!L162)/POWER(1.003,10),1.4)))</f>
        <v/>
      </c>
      <c r="J162" s="6" t="str">
        <f>IF('Anvendte oplysninger'!I162="Nej","",IF('Anvendte oplysninger'!M162&gt;9,1.41,IF('Anvendte oplysninger'!M162&lt;2,0.96+'Anvendte oplysninger'!M162*0.02,POWER(1.05,'Anvendte oplysninger'!M162)/POWER(1.05,2))))</f>
        <v/>
      </c>
      <c r="K162" s="6" t="str">
        <f>IF('Anvendte oplysninger'!I162="Nej","",IF('Anvendte oplysninger'!M162&gt;9,1.15,IF('Anvendte oplysninger'!M162&lt;2,0.98+'Anvendte oplysninger'!M162*0.01,POWER(1.02,'Anvendte oplysninger'!M162)/POWER(1.02,2))))</f>
        <v/>
      </c>
      <c r="L162" s="6" t="str">
        <f>IF('Anvendte oplysninger'!I162="Nej","",IF('Anvendte oplysninger'!N162="Delvis",0.9,IF('Anvendte oplysninger'!N162="Ja",0.75,1)))</f>
        <v/>
      </c>
      <c r="M162" s="6" t="str">
        <f>IF('Anvendte oplysninger'!I162="Nej","",IF('Anvendte oplysninger'!N162="Delvis",0.97,IF('Anvendte oplysninger'!N162="Ja",0.95,1)))</f>
        <v/>
      </c>
      <c r="N162" s="6" t="str">
        <f>IF('Anvendte oplysninger'!I162="Nej","",IF('Anvendte oplysninger'!O162&gt;4.25,1.06,IF('Anvendte oplysninger'!O162&lt;3.75,1.84-'Anvendte oplysninger'!O162*0.24,0.04+'Anvendte oplysninger'!O162*0.24)))</f>
        <v/>
      </c>
      <c r="O162" s="6" t="str">
        <f>IF('Anvendte oplysninger'!I162="Nej","",IF('Anvendte oplysninger'!P162&gt;1.99,0.81,IF('Anvendte oplysninger'!P162&lt;0.2,1.12,1.05-'Anvendte oplysninger'!P162*0.1)))</f>
        <v/>
      </c>
      <c r="P162" s="6" t="str">
        <f>IF('Anvendte oplysninger'!I162="Nej","",IF('Anvendte oplysninger'!Q162&gt;3,0.96,IF('Anvendte oplysninger'!Q162&lt;2,1.12-0.06*'Anvendte oplysninger'!Q162,1.08-0.04*'Anvendte oplysninger'!Q162)))</f>
        <v/>
      </c>
      <c r="Q162" s="6" t="str">
        <f>IF('Anvendte oplysninger'!I162="Nej","",IF('Anvendte oplysninger'!R162="Ja",0.91,1))</f>
        <v/>
      </c>
      <c r="R162" s="6" t="str">
        <f>IF('Anvendte oplysninger'!I162="Nej","",IF('Anvendte oplysninger'!R162="Ja",0.96,1))</f>
        <v/>
      </c>
      <c r="S162" s="6" t="str">
        <f>IF('Anvendte oplysninger'!I162="Nej","",IF('Anvendte oplysninger'!R162="Ja",0.82,1))</f>
        <v/>
      </c>
      <c r="T162" s="6" t="str">
        <f>IF('Anvendte oplysninger'!I162="Nej","",IF('Anvendte oplysninger'!R162="Ja",0.9,1))</f>
        <v/>
      </c>
      <c r="U162" s="6" t="str">
        <f>IF('Anvendte oplysninger'!I162="Nej","",IF('Anvendte oplysninger'!R162="Ja",0.93,1))</f>
        <v/>
      </c>
      <c r="V162" s="6" t="str">
        <f>IF('Anvendte oplysninger'!I162="Nej","",IF('Anvendte oplysninger'!S162="Ja",0.85,1))</f>
        <v/>
      </c>
      <c r="W162" s="6" t="str">
        <f>IF('Anvendte oplysninger'!I162="Nej","",IF('Anvendte oplysninger'!T162&gt;5,1.4,1+0.08*'Anvendte oplysninger'!T162))</f>
        <v/>
      </c>
      <c r="X162" s="6" t="str">
        <f>IF('Anvendte oplysninger'!I162="Nej","",IF('Anvendte oplysninger'!U162=80,1,POWER((80-0.0058*('Anvendte oplysninger'!U162-80)^2+0.2781*('Anvendte oplysninger'!U162-80)-0.2343)/80,1.6)))</f>
        <v/>
      </c>
      <c r="Y162" s="6" t="str">
        <f>IF('Anvendte oplysninger'!I162="Nej","",IF('Anvendte oplysninger'!U162=80,1,POWER((80-0.0058*('Anvendte oplysninger'!U162-80)^2+0.2781*('Anvendte oplysninger'!U162-80)-0.2343)/80,1.5)))</f>
        <v/>
      </c>
      <c r="Z162" s="6" t="str">
        <f>IF('Anvendte oplysninger'!I162="Nej","",IF('Anvendte oplysninger'!U162=80,1,POWER((80-0.0058*('Anvendte oplysninger'!U162-80)^2+0.2781*('Anvendte oplysninger'!U162-80)-0.2343)/80,4.6)))</f>
        <v/>
      </c>
      <c r="AA162" s="6" t="str">
        <f>IF('Anvendte oplysninger'!I162="Nej","",IF('Anvendte oplysninger'!U162=80,1,POWER((80-0.0058*('Anvendte oplysninger'!U162-80)^2+0.2781*('Anvendte oplysninger'!U162-80)-0.2343)/80,3.5)))</f>
        <v/>
      </c>
      <c r="AB162" s="6" t="str">
        <f>IF('Anvendte oplysninger'!I162="Nej","",IF('Anvendte oplysninger'!U162=80,1,POWER((80-0.0058*('Anvendte oplysninger'!U162-80)^2+0.2781*('Anvendte oplysninger'!U162-80)-0.2343)/80,1.4)))</f>
        <v/>
      </c>
      <c r="AC162" s="6"/>
      <c r="AD162" s="7" t="str">
        <f>IF('Anvendte oplysninger'!I162="Nej","",EXP(-10.0958)*POWER(H162,0.8138))</f>
        <v/>
      </c>
      <c r="AE162" s="7" t="str">
        <f>IF('Anvendte oplysninger'!I162="Nej","",EXP(-9.9896)*POWER(H162,0.8381))</f>
        <v/>
      </c>
      <c r="AF162" s="7" t="str">
        <f>IF('Anvendte oplysninger'!I162="Nej","",EXP(-12.5826)*POWER(H162,1.148))</f>
        <v/>
      </c>
      <c r="AG162" s="7" t="str">
        <f>IF('Anvendte oplysninger'!I162="Nej","",EXP(-11.3408)*POWER(H162,0.7373))</f>
        <v/>
      </c>
      <c r="AH162" s="7" t="str">
        <f>IF('Anvendte oplysninger'!I162="Nej","",EXP(-10.8985)*POWER(H162,0.841))</f>
        <v/>
      </c>
      <c r="AI162" s="7" t="str">
        <f>IF('Anvendte oplysninger'!I162="Nej","",EXP(-12.4273)*POWER(H162,1.0197))</f>
        <v/>
      </c>
      <c r="AJ162" s="9" t="str">
        <f>IF('Anvendte oplysninger'!I162="Nej","",SUM(AD162:AE162)*740934+AG162*29492829+AH162*4654307+AI162*608667)</f>
        <v/>
      </c>
    </row>
    <row r="163" spans="1:36" x14ac:dyDescent="0.3">
      <c r="A163" s="4" t="str">
        <f>IF(Inddata!A169="","",Inddata!A169)</f>
        <v/>
      </c>
      <c r="B163" s="4" t="str">
        <f>IF(Inddata!B169="","",Inddata!B169)</f>
        <v/>
      </c>
      <c r="C163" s="4" t="str">
        <f>IF(Inddata!C169="","",Inddata!C169)</f>
        <v/>
      </c>
      <c r="D163" s="4" t="str">
        <f>IF(Inddata!D169="","",Inddata!D169)</f>
        <v/>
      </c>
      <c r="E163" s="4" t="str">
        <f>IF(Inddata!E169="","",Inddata!E169)</f>
        <v/>
      </c>
      <c r="F163" s="4" t="str">
        <f>IF(Inddata!F169="","",Inddata!F169)</f>
        <v/>
      </c>
      <c r="G163" s="20" t="str">
        <f>IF(Inddata!G169=0,"",Inddata!G169)</f>
        <v/>
      </c>
      <c r="H163" s="9" t="str">
        <f>IF(Inddata!H169="","",Inddata!H169)</f>
        <v/>
      </c>
      <c r="I163" s="6" t="str">
        <f>IF('Anvendte oplysninger'!I163="Nej","",IF('Anvendte oplysninger'!L163&lt;10,1.1-'Anvendte oplysninger'!L163*0.01,IF('Anvendte oplysninger'!L163&lt;120,POWER(1.003,'Anvendte oplysninger'!L163)/POWER(1.003,10),1.4)))</f>
        <v/>
      </c>
      <c r="J163" s="6" t="str">
        <f>IF('Anvendte oplysninger'!I163="Nej","",IF('Anvendte oplysninger'!M163&gt;9,1.41,IF('Anvendte oplysninger'!M163&lt;2,0.96+'Anvendte oplysninger'!M163*0.02,POWER(1.05,'Anvendte oplysninger'!M163)/POWER(1.05,2))))</f>
        <v/>
      </c>
      <c r="K163" s="6" t="str">
        <f>IF('Anvendte oplysninger'!I163="Nej","",IF('Anvendte oplysninger'!M163&gt;9,1.15,IF('Anvendte oplysninger'!M163&lt;2,0.98+'Anvendte oplysninger'!M163*0.01,POWER(1.02,'Anvendte oplysninger'!M163)/POWER(1.02,2))))</f>
        <v/>
      </c>
      <c r="L163" s="6" t="str">
        <f>IF('Anvendte oplysninger'!I163="Nej","",IF('Anvendte oplysninger'!N163="Delvis",0.9,IF('Anvendte oplysninger'!N163="Ja",0.75,1)))</f>
        <v/>
      </c>
      <c r="M163" s="6" t="str">
        <f>IF('Anvendte oplysninger'!I163="Nej","",IF('Anvendte oplysninger'!N163="Delvis",0.97,IF('Anvendte oplysninger'!N163="Ja",0.95,1)))</f>
        <v/>
      </c>
      <c r="N163" s="6" t="str">
        <f>IF('Anvendte oplysninger'!I163="Nej","",IF('Anvendte oplysninger'!O163&gt;4.25,1.06,IF('Anvendte oplysninger'!O163&lt;3.75,1.84-'Anvendte oplysninger'!O163*0.24,0.04+'Anvendte oplysninger'!O163*0.24)))</f>
        <v/>
      </c>
      <c r="O163" s="6" t="str">
        <f>IF('Anvendte oplysninger'!I163="Nej","",IF('Anvendte oplysninger'!P163&gt;1.99,0.81,IF('Anvendte oplysninger'!P163&lt;0.2,1.12,1.05-'Anvendte oplysninger'!P163*0.1)))</f>
        <v/>
      </c>
      <c r="P163" s="6" t="str">
        <f>IF('Anvendte oplysninger'!I163="Nej","",IF('Anvendte oplysninger'!Q163&gt;3,0.96,IF('Anvendte oplysninger'!Q163&lt;2,1.12-0.06*'Anvendte oplysninger'!Q163,1.08-0.04*'Anvendte oplysninger'!Q163)))</f>
        <v/>
      </c>
      <c r="Q163" s="6" t="str">
        <f>IF('Anvendte oplysninger'!I163="Nej","",IF('Anvendte oplysninger'!R163="Ja",0.91,1))</f>
        <v/>
      </c>
      <c r="R163" s="6" t="str">
        <f>IF('Anvendte oplysninger'!I163="Nej","",IF('Anvendte oplysninger'!R163="Ja",0.96,1))</f>
        <v/>
      </c>
      <c r="S163" s="6" t="str">
        <f>IF('Anvendte oplysninger'!I163="Nej","",IF('Anvendte oplysninger'!R163="Ja",0.82,1))</f>
        <v/>
      </c>
      <c r="T163" s="6" t="str">
        <f>IF('Anvendte oplysninger'!I163="Nej","",IF('Anvendte oplysninger'!R163="Ja",0.9,1))</f>
        <v/>
      </c>
      <c r="U163" s="6" t="str">
        <f>IF('Anvendte oplysninger'!I163="Nej","",IF('Anvendte oplysninger'!R163="Ja",0.93,1))</f>
        <v/>
      </c>
      <c r="V163" s="6" t="str">
        <f>IF('Anvendte oplysninger'!I163="Nej","",IF('Anvendte oplysninger'!S163="Ja",0.85,1))</f>
        <v/>
      </c>
      <c r="W163" s="6" t="str">
        <f>IF('Anvendte oplysninger'!I163="Nej","",IF('Anvendte oplysninger'!T163&gt;5,1.4,1+0.08*'Anvendte oplysninger'!T163))</f>
        <v/>
      </c>
      <c r="X163" s="6" t="str">
        <f>IF('Anvendte oplysninger'!I163="Nej","",IF('Anvendte oplysninger'!U163=80,1,POWER((80-0.0058*('Anvendte oplysninger'!U163-80)^2+0.2781*('Anvendte oplysninger'!U163-80)-0.2343)/80,1.6)))</f>
        <v/>
      </c>
      <c r="Y163" s="6" t="str">
        <f>IF('Anvendte oplysninger'!I163="Nej","",IF('Anvendte oplysninger'!U163=80,1,POWER((80-0.0058*('Anvendte oplysninger'!U163-80)^2+0.2781*('Anvendte oplysninger'!U163-80)-0.2343)/80,1.5)))</f>
        <v/>
      </c>
      <c r="Z163" s="6" t="str">
        <f>IF('Anvendte oplysninger'!I163="Nej","",IF('Anvendte oplysninger'!U163=80,1,POWER((80-0.0058*('Anvendte oplysninger'!U163-80)^2+0.2781*('Anvendte oplysninger'!U163-80)-0.2343)/80,4.6)))</f>
        <v/>
      </c>
      <c r="AA163" s="6" t="str">
        <f>IF('Anvendte oplysninger'!I163="Nej","",IF('Anvendte oplysninger'!U163=80,1,POWER((80-0.0058*('Anvendte oplysninger'!U163-80)^2+0.2781*('Anvendte oplysninger'!U163-80)-0.2343)/80,3.5)))</f>
        <v/>
      </c>
      <c r="AB163" s="6" t="str">
        <f>IF('Anvendte oplysninger'!I163="Nej","",IF('Anvendte oplysninger'!U163=80,1,POWER((80-0.0058*('Anvendte oplysninger'!U163-80)^2+0.2781*('Anvendte oplysninger'!U163-80)-0.2343)/80,1.4)))</f>
        <v/>
      </c>
      <c r="AC163" s="6"/>
      <c r="AD163" s="7" t="str">
        <f>IF('Anvendte oplysninger'!I163="Nej","",EXP(-10.0958)*POWER(H163,0.8138))</f>
        <v/>
      </c>
      <c r="AE163" s="7" t="str">
        <f>IF('Anvendte oplysninger'!I163="Nej","",EXP(-9.9896)*POWER(H163,0.8381))</f>
        <v/>
      </c>
      <c r="AF163" s="7" t="str">
        <f>IF('Anvendte oplysninger'!I163="Nej","",EXP(-12.5826)*POWER(H163,1.148))</f>
        <v/>
      </c>
      <c r="AG163" s="7" t="str">
        <f>IF('Anvendte oplysninger'!I163="Nej","",EXP(-11.3408)*POWER(H163,0.7373))</f>
        <v/>
      </c>
      <c r="AH163" s="7" t="str">
        <f>IF('Anvendte oplysninger'!I163="Nej","",EXP(-10.8985)*POWER(H163,0.841))</f>
        <v/>
      </c>
      <c r="AI163" s="7" t="str">
        <f>IF('Anvendte oplysninger'!I163="Nej","",EXP(-12.4273)*POWER(H163,1.0197))</f>
        <v/>
      </c>
      <c r="AJ163" s="9" t="str">
        <f>IF('Anvendte oplysninger'!I163="Nej","",SUM(AD163:AE163)*740934+AG163*29492829+AH163*4654307+AI163*608667)</f>
        <v/>
      </c>
    </row>
    <row r="164" spans="1:36" x14ac:dyDescent="0.3">
      <c r="A164" s="4" t="str">
        <f>IF(Inddata!A170="","",Inddata!A170)</f>
        <v/>
      </c>
      <c r="B164" s="4" t="str">
        <f>IF(Inddata!B170="","",Inddata!B170)</f>
        <v/>
      </c>
      <c r="C164" s="4" t="str">
        <f>IF(Inddata!C170="","",Inddata!C170)</f>
        <v/>
      </c>
      <c r="D164" s="4" t="str">
        <f>IF(Inddata!D170="","",Inddata!D170)</f>
        <v/>
      </c>
      <c r="E164" s="4" t="str">
        <f>IF(Inddata!E170="","",Inddata!E170)</f>
        <v/>
      </c>
      <c r="F164" s="4" t="str">
        <f>IF(Inddata!F170="","",Inddata!F170)</f>
        <v/>
      </c>
      <c r="G164" s="20" t="str">
        <f>IF(Inddata!G170=0,"",Inddata!G170)</f>
        <v/>
      </c>
      <c r="H164" s="9" t="str">
        <f>IF(Inddata!H170="","",Inddata!H170)</f>
        <v/>
      </c>
      <c r="I164" s="6" t="str">
        <f>IF('Anvendte oplysninger'!I164="Nej","",IF('Anvendte oplysninger'!L164&lt;10,1.1-'Anvendte oplysninger'!L164*0.01,IF('Anvendte oplysninger'!L164&lt;120,POWER(1.003,'Anvendte oplysninger'!L164)/POWER(1.003,10),1.4)))</f>
        <v/>
      </c>
      <c r="J164" s="6" t="str">
        <f>IF('Anvendte oplysninger'!I164="Nej","",IF('Anvendte oplysninger'!M164&gt;9,1.41,IF('Anvendte oplysninger'!M164&lt;2,0.96+'Anvendte oplysninger'!M164*0.02,POWER(1.05,'Anvendte oplysninger'!M164)/POWER(1.05,2))))</f>
        <v/>
      </c>
      <c r="K164" s="6" t="str">
        <f>IF('Anvendte oplysninger'!I164="Nej","",IF('Anvendte oplysninger'!M164&gt;9,1.15,IF('Anvendte oplysninger'!M164&lt;2,0.98+'Anvendte oplysninger'!M164*0.01,POWER(1.02,'Anvendte oplysninger'!M164)/POWER(1.02,2))))</f>
        <v/>
      </c>
      <c r="L164" s="6" t="str">
        <f>IF('Anvendte oplysninger'!I164="Nej","",IF('Anvendte oplysninger'!N164="Delvis",0.9,IF('Anvendte oplysninger'!N164="Ja",0.75,1)))</f>
        <v/>
      </c>
      <c r="M164" s="6" t="str">
        <f>IF('Anvendte oplysninger'!I164="Nej","",IF('Anvendte oplysninger'!N164="Delvis",0.97,IF('Anvendte oplysninger'!N164="Ja",0.95,1)))</f>
        <v/>
      </c>
      <c r="N164" s="6" t="str">
        <f>IF('Anvendte oplysninger'!I164="Nej","",IF('Anvendte oplysninger'!O164&gt;4.25,1.06,IF('Anvendte oplysninger'!O164&lt;3.75,1.84-'Anvendte oplysninger'!O164*0.24,0.04+'Anvendte oplysninger'!O164*0.24)))</f>
        <v/>
      </c>
      <c r="O164" s="6" t="str">
        <f>IF('Anvendte oplysninger'!I164="Nej","",IF('Anvendte oplysninger'!P164&gt;1.99,0.81,IF('Anvendte oplysninger'!P164&lt;0.2,1.12,1.05-'Anvendte oplysninger'!P164*0.1)))</f>
        <v/>
      </c>
      <c r="P164" s="6" t="str">
        <f>IF('Anvendte oplysninger'!I164="Nej","",IF('Anvendte oplysninger'!Q164&gt;3,0.96,IF('Anvendte oplysninger'!Q164&lt;2,1.12-0.06*'Anvendte oplysninger'!Q164,1.08-0.04*'Anvendte oplysninger'!Q164)))</f>
        <v/>
      </c>
      <c r="Q164" s="6" t="str">
        <f>IF('Anvendte oplysninger'!I164="Nej","",IF('Anvendte oplysninger'!R164="Ja",0.91,1))</f>
        <v/>
      </c>
      <c r="R164" s="6" t="str">
        <f>IF('Anvendte oplysninger'!I164="Nej","",IF('Anvendte oplysninger'!R164="Ja",0.96,1))</f>
        <v/>
      </c>
      <c r="S164" s="6" t="str">
        <f>IF('Anvendte oplysninger'!I164="Nej","",IF('Anvendte oplysninger'!R164="Ja",0.82,1))</f>
        <v/>
      </c>
      <c r="T164" s="6" t="str">
        <f>IF('Anvendte oplysninger'!I164="Nej","",IF('Anvendte oplysninger'!R164="Ja",0.9,1))</f>
        <v/>
      </c>
      <c r="U164" s="6" t="str">
        <f>IF('Anvendte oplysninger'!I164="Nej","",IF('Anvendte oplysninger'!R164="Ja",0.93,1))</f>
        <v/>
      </c>
      <c r="V164" s="6" t="str">
        <f>IF('Anvendte oplysninger'!I164="Nej","",IF('Anvendte oplysninger'!S164="Ja",0.85,1))</f>
        <v/>
      </c>
      <c r="W164" s="6" t="str">
        <f>IF('Anvendte oplysninger'!I164="Nej","",IF('Anvendte oplysninger'!T164&gt;5,1.4,1+0.08*'Anvendte oplysninger'!T164))</f>
        <v/>
      </c>
      <c r="X164" s="6" t="str">
        <f>IF('Anvendte oplysninger'!I164="Nej","",IF('Anvendte oplysninger'!U164=80,1,POWER((80-0.0058*('Anvendte oplysninger'!U164-80)^2+0.2781*('Anvendte oplysninger'!U164-80)-0.2343)/80,1.6)))</f>
        <v/>
      </c>
      <c r="Y164" s="6" t="str">
        <f>IF('Anvendte oplysninger'!I164="Nej","",IF('Anvendte oplysninger'!U164=80,1,POWER((80-0.0058*('Anvendte oplysninger'!U164-80)^2+0.2781*('Anvendte oplysninger'!U164-80)-0.2343)/80,1.5)))</f>
        <v/>
      </c>
      <c r="Z164" s="6" t="str">
        <f>IF('Anvendte oplysninger'!I164="Nej","",IF('Anvendte oplysninger'!U164=80,1,POWER((80-0.0058*('Anvendte oplysninger'!U164-80)^2+0.2781*('Anvendte oplysninger'!U164-80)-0.2343)/80,4.6)))</f>
        <v/>
      </c>
      <c r="AA164" s="6" t="str">
        <f>IF('Anvendte oplysninger'!I164="Nej","",IF('Anvendte oplysninger'!U164=80,1,POWER((80-0.0058*('Anvendte oplysninger'!U164-80)^2+0.2781*('Anvendte oplysninger'!U164-80)-0.2343)/80,3.5)))</f>
        <v/>
      </c>
      <c r="AB164" s="6" t="str">
        <f>IF('Anvendte oplysninger'!I164="Nej","",IF('Anvendte oplysninger'!U164=80,1,POWER((80-0.0058*('Anvendte oplysninger'!U164-80)^2+0.2781*('Anvendte oplysninger'!U164-80)-0.2343)/80,1.4)))</f>
        <v/>
      </c>
      <c r="AC164" s="6"/>
      <c r="AD164" s="7" t="str">
        <f>IF('Anvendte oplysninger'!I164="Nej","",EXP(-10.0958)*POWER(H164,0.8138))</f>
        <v/>
      </c>
      <c r="AE164" s="7" t="str">
        <f>IF('Anvendte oplysninger'!I164="Nej","",EXP(-9.9896)*POWER(H164,0.8381))</f>
        <v/>
      </c>
      <c r="AF164" s="7" t="str">
        <f>IF('Anvendte oplysninger'!I164="Nej","",EXP(-12.5826)*POWER(H164,1.148))</f>
        <v/>
      </c>
      <c r="AG164" s="7" t="str">
        <f>IF('Anvendte oplysninger'!I164="Nej","",EXP(-11.3408)*POWER(H164,0.7373))</f>
        <v/>
      </c>
      <c r="AH164" s="7" t="str">
        <f>IF('Anvendte oplysninger'!I164="Nej","",EXP(-10.8985)*POWER(H164,0.841))</f>
        <v/>
      </c>
      <c r="AI164" s="7" t="str">
        <f>IF('Anvendte oplysninger'!I164="Nej","",EXP(-12.4273)*POWER(H164,1.0197))</f>
        <v/>
      </c>
      <c r="AJ164" s="9" t="str">
        <f>IF('Anvendte oplysninger'!I164="Nej","",SUM(AD164:AE164)*740934+AG164*29492829+AH164*4654307+AI164*608667)</f>
        <v/>
      </c>
    </row>
    <row r="165" spans="1:36" x14ac:dyDescent="0.3">
      <c r="A165" s="4" t="str">
        <f>IF(Inddata!A171="","",Inddata!A171)</f>
        <v/>
      </c>
      <c r="B165" s="4" t="str">
        <f>IF(Inddata!B171="","",Inddata!B171)</f>
        <v/>
      </c>
      <c r="C165" s="4" t="str">
        <f>IF(Inddata!C171="","",Inddata!C171)</f>
        <v/>
      </c>
      <c r="D165" s="4" t="str">
        <f>IF(Inddata!D171="","",Inddata!D171)</f>
        <v/>
      </c>
      <c r="E165" s="4" t="str">
        <f>IF(Inddata!E171="","",Inddata!E171)</f>
        <v/>
      </c>
      <c r="F165" s="4" t="str">
        <f>IF(Inddata!F171="","",Inddata!F171)</f>
        <v/>
      </c>
      <c r="G165" s="20" t="str">
        <f>IF(Inddata!G171=0,"",Inddata!G171)</f>
        <v/>
      </c>
      <c r="H165" s="9" t="str">
        <f>IF(Inddata!H171="","",Inddata!H171)</f>
        <v/>
      </c>
      <c r="I165" s="6" t="str">
        <f>IF('Anvendte oplysninger'!I165="Nej","",IF('Anvendte oplysninger'!L165&lt;10,1.1-'Anvendte oplysninger'!L165*0.01,IF('Anvendte oplysninger'!L165&lt;120,POWER(1.003,'Anvendte oplysninger'!L165)/POWER(1.003,10),1.4)))</f>
        <v/>
      </c>
      <c r="J165" s="6" t="str">
        <f>IF('Anvendte oplysninger'!I165="Nej","",IF('Anvendte oplysninger'!M165&gt;9,1.41,IF('Anvendte oplysninger'!M165&lt;2,0.96+'Anvendte oplysninger'!M165*0.02,POWER(1.05,'Anvendte oplysninger'!M165)/POWER(1.05,2))))</f>
        <v/>
      </c>
      <c r="K165" s="6" t="str">
        <f>IF('Anvendte oplysninger'!I165="Nej","",IF('Anvendte oplysninger'!M165&gt;9,1.15,IF('Anvendte oplysninger'!M165&lt;2,0.98+'Anvendte oplysninger'!M165*0.01,POWER(1.02,'Anvendte oplysninger'!M165)/POWER(1.02,2))))</f>
        <v/>
      </c>
      <c r="L165" s="6" t="str">
        <f>IF('Anvendte oplysninger'!I165="Nej","",IF('Anvendte oplysninger'!N165="Delvis",0.9,IF('Anvendte oplysninger'!N165="Ja",0.75,1)))</f>
        <v/>
      </c>
      <c r="M165" s="6" t="str">
        <f>IF('Anvendte oplysninger'!I165="Nej","",IF('Anvendte oplysninger'!N165="Delvis",0.97,IF('Anvendte oplysninger'!N165="Ja",0.95,1)))</f>
        <v/>
      </c>
      <c r="N165" s="6" t="str">
        <f>IF('Anvendte oplysninger'!I165="Nej","",IF('Anvendte oplysninger'!O165&gt;4.25,1.06,IF('Anvendte oplysninger'!O165&lt;3.75,1.84-'Anvendte oplysninger'!O165*0.24,0.04+'Anvendte oplysninger'!O165*0.24)))</f>
        <v/>
      </c>
      <c r="O165" s="6" t="str">
        <f>IF('Anvendte oplysninger'!I165="Nej","",IF('Anvendte oplysninger'!P165&gt;1.99,0.81,IF('Anvendte oplysninger'!P165&lt;0.2,1.12,1.05-'Anvendte oplysninger'!P165*0.1)))</f>
        <v/>
      </c>
      <c r="P165" s="6" t="str">
        <f>IF('Anvendte oplysninger'!I165="Nej","",IF('Anvendte oplysninger'!Q165&gt;3,0.96,IF('Anvendte oplysninger'!Q165&lt;2,1.12-0.06*'Anvendte oplysninger'!Q165,1.08-0.04*'Anvendte oplysninger'!Q165)))</f>
        <v/>
      </c>
      <c r="Q165" s="6" t="str">
        <f>IF('Anvendte oplysninger'!I165="Nej","",IF('Anvendte oplysninger'!R165="Ja",0.91,1))</f>
        <v/>
      </c>
      <c r="R165" s="6" t="str">
        <f>IF('Anvendte oplysninger'!I165="Nej","",IF('Anvendte oplysninger'!R165="Ja",0.96,1))</f>
        <v/>
      </c>
      <c r="S165" s="6" t="str">
        <f>IF('Anvendte oplysninger'!I165="Nej","",IF('Anvendte oplysninger'!R165="Ja",0.82,1))</f>
        <v/>
      </c>
      <c r="T165" s="6" t="str">
        <f>IF('Anvendte oplysninger'!I165="Nej","",IF('Anvendte oplysninger'!R165="Ja",0.9,1))</f>
        <v/>
      </c>
      <c r="U165" s="6" t="str">
        <f>IF('Anvendte oplysninger'!I165="Nej","",IF('Anvendte oplysninger'!R165="Ja",0.93,1))</f>
        <v/>
      </c>
      <c r="V165" s="6" t="str">
        <f>IF('Anvendte oplysninger'!I165="Nej","",IF('Anvendte oplysninger'!S165="Ja",0.85,1))</f>
        <v/>
      </c>
      <c r="W165" s="6" t="str">
        <f>IF('Anvendte oplysninger'!I165="Nej","",IF('Anvendte oplysninger'!T165&gt;5,1.4,1+0.08*'Anvendte oplysninger'!T165))</f>
        <v/>
      </c>
      <c r="X165" s="6" t="str">
        <f>IF('Anvendte oplysninger'!I165="Nej","",IF('Anvendte oplysninger'!U165=80,1,POWER((80-0.0058*('Anvendte oplysninger'!U165-80)^2+0.2781*('Anvendte oplysninger'!U165-80)-0.2343)/80,1.6)))</f>
        <v/>
      </c>
      <c r="Y165" s="6" t="str">
        <f>IF('Anvendte oplysninger'!I165="Nej","",IF('Anvendte oplysninger'!U165=80,1,POWER((80-0.0058*('Anvendte oplysninger'!U165-80)^2+0.2781*('Anvendte oplysninger'!U165-80)-0.2343)/80,1.5)))</f>
        <v/>
      </c>
      <c r="Z165" s="6" t="str">
        <f>IF('Anvendte oplysninger'!I165="Nej","",IF('Anvendte oplysninger'!U165=80,1,POWER((80-0.0058*('Anvendte oplysninger'!U165-80)^2+0.2781*('Anvendte oplysninger'!U165-80)-0.2343)/80,4.6)))</f>
        <v/>
      </c>
      <c r="AA165" s="6" t="str">
        <f>IF('Anvendte oplysninger'!I165="Nej","",IF('Anvendte oplysninger'!U165=80,1,POWER((80-0.0058*('Anvendte oplysninger'!U165-80)^2+0.2781*('Anvendte oplysninger'!U165-80)-0.2343)/80,3.5)))</f>
        <v/>
      </c>
      <c r="AB165" s="6" t="str">
        <f>IF('Anvendte oplysninger'!I165="Nej","",IF('Anvendte oplysninger'!U165=80,1,POWER((80-0.0058*('Anvendte oplysninger'!U165-80)^2+0.2781*('Anvendte oplysninger'!U165-80)-0.2343)/80,1.4)))</f>
        <v/>
      </c>
      <c r="AC165" s="6"/>
      <c r="AD165" s="7" t="str">
        <f>IF('Anvendte oplysninger'!I165="Nej","",EXP(-10.0958)*POWER(H165,0.8138))</f>
        <v/>
      </c>
      <c r="AE165" s="7" t="str">
        <f>IF('Anvendte oplysninger'!I165="Nej","",EXP(-9.9896)*POWER(H165,0.8381))</f>
        <v/>
      </c>
      <c r="AF165" s="7" t="str">
        <f>IF('Anvendte oplysninger'!I165="Nej","",EXP(-12.5826)*POWER(H165,1.148))</f>
        <v/>
      </c>
      <c r="AG165" s="7" t="str">
        <f>IF('Anvendte oplysninger'!I165="Nej","",EXP(-11.3408)*POWER(H165,0.7373))</f>
        <v/>
      </c>
      <c r="AH165" s="7" t="str">
        <f>IF('Anvendte oplysninger'!I165="Nej","",EXP(-10.8985)*POWER(H165,0.841))</f>
        <v/>
      </c>
      <c r="AI165" s="7" t="str">
        <f>IF('Anvendte oplysninger'!I165="Nej","",EXP(-12.4273)*POWER(H165,1.0197))</f>
        <v/>
      </c>
      <c r="AJ165" s="9" t="str">
        <f>IF('Anvendte oplysninger'!I165="Nej","",SUM(AD165:AE165)*740934+AG165*29492829+AH165*4654307+AI165*608667)</f>
        <v/>
      </c>
    </row>
    <row r="166" spans="1:36" x14ac:dyDescent="0.3">
      <c r="A166" s="4" t="str">
        <f>IF(Inddata!A172="","",Inddata!A172)</f>
        <v/>
      </c>
      <c r="B166" s="4" t="str">
        <f>IF(Inddata!B172="","",Inddata!B172)</f>
        <v/>
      </c>
      <c r="C166" s="4" t="str">
        <f>IF(Inddata!C172="","",Inddata!C172)</f>
        <v/>
      </c>
      <c r="D166" s="4" t="str">
        <f>IF(Inddata!D172="","",Inddata!D172)</f>
        <v/>
      </c>
      <c r="E166" s="4" t="str">
        <f>IF(Inddata!E172="","",Inddata!E172)</f>
        <v/>
      </c>
      <c r="F166" s="4" t="str">
        <f>IF(Inddata!F172="","",Inddata!F172)</f>
        <v/>
      </c>
      <c r="G166" s="20" t="str">
        <f>IF(Inddata!G172=0,"",Inddata!G172)</f>
        <v/>
      </c>
      <c r="H166" s="9" t="str">
        <f>IF(Inddata!H172="","",Inddata!H172)</f>
        <v/>
      </c>
      <c r="I166" s="6" t="str">
        <f>IF('Anvendte oplysninger'!I166="Nej","",IF('Anvendte oplysninger'!L166&lt;10,1.1-'Anvendte oplysninger'!L166*0.01,IF('Anvendte oplysninger'!L166&lt;120,POWER(1.003,'Anvendte oplysninger'!L166)/POWER(1.003,10),1.4)))</f>
        <v/>
      </c>
      <c r="J166" s="6" t="str">
        <f>IF('Anvendte oplysninger'!I166="Nej","",IF('Anvendte oplysninger'!M166&gt;9,1.41,IF('Anvendte oplysninger'!M166&lt;2,0.96+'Anvendte oplysninger'!M166*0.02,POWER(1.05,'Anvendte oplysninger'!M166)/POWER(1.05,2))))</f>
        <v/>
      </c>
      <c r="K166" s="6" t="str">
        <f>IF('Anvendte oplysninger'!I166="Nej","",IF('Anvendte oplysninger'!M166&gt;9,1.15,IF('Anvendte oplysninger'!M166&lt;2,0.98+'Anvendte oplysninger'!M166*0.01,POWER(1.02,'Anvendte oplysninger'!M166)/POWER(1.02,2))))</f>
        <v/>
      </c>
      <c r="L166" s="6" t="str">
        <f>IF('Anvendte oplysninger'!I166="Nej","",IF('Anvendte oplysninger'!N166="Delvis",0.9,IF('Anvendte oplysninger'!N166="Ja",0.75,1)))</f>
        <v/>
      </c>
      <c r="M166" s="6" t="str">
        <f>IF('Anvendte oplysninger'!I166="Nej","",IF('Anvendte oplysninger'!N166="Delvis",0.97,IF('Anvendte oplysninger'!N166="Ja",0.95,1)))</f>
        <v/>
      </c>
      <c r="N166" s="6" t="str">
        <f>IF('Anvendte oplysninger'!I166="Nej","",IF('Anvendte oplysninger'!O166&gt;4.25,1.06,IF('Anvendte oplysninger'!O166&lt;3.75,1.84-'Anvendte oplysninger'!O166*0.24,0.04+'Anvendte oplysninger'!O166*0.24)))</f>
        <v/>
      </c>
      <c r="O166" s="6" t="str">
        <f>IF('Anvendte oplysninger'!I166="Nej","",IF('Anvendte oplysninger'!P166&gt;1.99,0.81,IF('Anvendte oplysninger'!P166&lt;0.2,1.12,1.05-'Anvendte oplysninger'!P166*0.1)))</f>
        <v/>
      </c>
      <c r="P166" s="6" t="str">
        <f>IF('Anvendte oplysninger'!I166="Nej","",IF('Anvendte oplysninger'!Q166&gt;3,0.96,IF('Anvendte oplysninger'!Q166&lt;2,1.12-0.06*'Anvendte oplysninger'!Q166,1.08-0.04*'Anvendte oplysninger'!Q166)))</f>
        <v/>
      </c>
      <c r="Q166" s="6" t="str">
        <f>IF('Anvendte oplysninger'!I166="Nej","",IF('Anvendte oplysninger'!R166="Ja",0.91,1))</f>
        <v/>
      </c>
      <c r="R166" s="6" t="str">
        <f>IF('Anvendte oplysninger'!I166="Nej","",IF('Anvendte oplysninger'!R166="Ja",0.96,1))</f>
        <v/>
      </c>
      <c r="S166" s="6" t="str">
        <f>IF('Anvendte oplysninger'!I166="Nej","",IF('Anvendte oplysninger'!R166="Ja",0.82,1))</f>
        <v/>
      </c>
      <c r="T166" s="6" t="str">
        <f>IF('Anvendte oplysninger'!I166="Nej","",IF('Anvendte oplysninger'!R166="Ja",0.9,1))</f>
        <v/>
      </c>
      <c r="U166" s="6" t="str">
        <f>IF('Anvendte oplysninger'!I166="Nej","",IF('Anvendte oplysninger'!R166="Ja",0.93,1))</f>
        <v/>
      </c>
      <c r="V166" s="6" t="str">
        <f>IF('Anvendte oplysninger'!I166="Nej","",IF('Anvendte oplysninger'!S166="Ja",0.85,1))</f>
        <v/>
      </c>
      <c r="W166" s="6" t="str">
        <f>IF('Anvendte oplysninger'!I166="Nej","",IF('Anvendte oplysninger'!T166&gt;5,1.4,1+0.08*'Anvendte oplysninger'!T166))</f>
        <v/>
      </c>
      <c r="X166" s="6" t="str">
        <f>IF('Anvendte oplysninger'!I166="Nej","",IF('Anvendte oplysninger'!U166=80,1,POWER((80-0.0058*('Anvendte oplysninger'!U166-80)^2+0.2781*('Anvendte oplysninger'!U166-80)-0.2343)/80,1.6)))</f>
        <v/>
      </c>
      <c r="Y166" s="6" t="str">
        <f>IF('Anvendte oplysninger'!I166="Nej","",IF('Anvendte oplysninger'!U166=80,1,POWER((80-0.0058*('Anvendte oplysninger'!U166-80)^2+0.2781*('Anvendte oplysninger'!U166-80)-0.2343)/80,1.5)))</f>
        <v/>
      </c>
      <c r="Z166" s="6" t="str">
        <f>IF('Anvendte oplysninger'!I166="Nej","",IF('Anvendte oplysninger'!U166=80,1,POWER((80-0.0058*('Anvendte oplysninger'!U166-80)^2+0.2781*('Anvendte oplysninger'!U166-80)-0.2343)/80,4.6)))</f>
        <v/>
      </c>
      <c r="AA166" s="6" t="str">
        <f>IF('Anvendte oplysninger'!I166="Nej","",IF('Anvendte oplysninger'!U166=80,1,POWER((80-0.0058*('Anvendte oplysninger'!U166-80)^2+0.2781*('Anvendte oplysninger'!U166-80)-0.2343)/80,3.5)))</f>
        <v/>
      </c>
      <c r="AB166" s="6" t="str">
        <f>IF('Anvendte oplysninger'!I166="Nej","",IF('Anvendte oplysninger'!U166=80,1,POWER((80-0.0058*('Anvendte oplysninger'!U166-80)^2+0.2781*('Anvendte oplysninger'!U166-80)-0.2343)/80,1.4)))</f>
        <v/>
      </c>
      <c r="AC166" s="6"/>
      <c r="AD166" s="7" t="str">
        <f>IF('Anvendte oplysninger'!I166="Nej","",EXP(-10.0958)*POWER(H166,0.8138))</f>
        <v/>
      </c>
      <c r="AE166" s="7" t="str">
        <f>IF('Anvendte oplysninger'!I166="Nej","",EXP(-9.9896)*POWER(H166,0.8381))</f>
        <v/>
      </c>
      <c r="AF166" s="7" t="str">
        <f>IF('Anvendte oplysninger'!I166="Nej","",EXP(-12.5826)*POWER(H166,1.148))</f>
        <v/>
      </c>
      <c r="AG166" s="7" t="str">
        <f>IF('Anvendte oplysninger'!I166="Nej","",EXP(-11.3408)*POWER(H166,0.7373))</f>
        <v/>
      </c>
      <c r="AH166" s="7" t="str">
        <f>IF('Anvendte oplysninger'!I166="Nej","",EXP(-10.8985)*POWER(H166,0.841))</f>
        <v/>
      </c>
      <c r="AI166" s="7" t="str">
        <f>IF('Anvendte oplysninger'!I166="Nej","",EXP(-12.4273)*POWER(H166,1.0197))</f>
        <v/>
      </c>
      <c r="AJ166" s="9" t="str">
        <f>IF('Anvendte oplysninger'!I166="Nej","",SUM(AD166:AE166)*740934+AG166*29492829+AH166*4654307+AI166*608667)</f>
        <v/>
      </c>
    </row>
    <row r="167" spans="1:36" x14ac:dyDescent="0.3">
      <c r="A167" s="4" t="str">
        <f>IF(Inddata!A173="","",Inddata!A173)</f>
        <v/>
      </c>
      <c r="B167" s="4" t="str">
        <f>IF(Inddata!B173="","",Inddata!B173)</f>
        <v/>
      </c>
      <c r="C167" s="4" t="str">
        <f>IF(Inddata!C173="","",Inddata!C173)</f>
        <v/>
      </c>
      <c r="D167" s="4" t="str">
        <f>IF(Inddata!D173="","",Inddata!D173)</f>
        <v/>
      </c>
      <c r="E167" s="4" t="str">
        <f>IF(Inddata!E173="","",Inddata!E173)</f>
        <v/>
      </c>
      <c r="F167" s="4" t="str">
        <f>IF(Inddata!F173="","",Inddata!F173)</f>
        <v/>
      </c>
      <c r="G167" s="20" t="str">
        <f>IF(Inddata!G173=0,"",Inddata!G173)</f>
        <v/>
      </c>
      <c r="H167" s="9" t="str">
        <f>IF(Inddata!H173="","",Inddata!H173)</f>
        <v/>
      </c>
      <c r="I167" s="6" t="str">
        <f>IF('Anvendte oplysninger'!I167="Nej","",IF('Anvendte oplysninger'!L167&lt;10,1.1-'Anvendte oplysninger'!L167*0.01,IF('Anvendte oplysninger'!L167&lt;120,POWER(1.003,'Anvendte oplysninger'!L167)/POWER(1.003,10),1.4)))</f>
        <v/>
      </c>
      <c r="J167" s="6" t="str">
        <f>IF('Anvendte oplysninger'!I167="Nej","",IF('Anvendte oplysninger'!M167&gt;9,1.41,IF('Anvendte oplysninger'!M167&lt;2,0.96+'Anvendte oplysninger'!M167*0.02,POWER(1.05,'Anvendte oplysninger'!M167)/POWER(1.05,2))))</f>
        <v/>
      </c>
      <c r="K167" s="6" t="str">
        <f>IF('Anvendte oplysninger'!I167="Nej","",IF('Anvendte oplysninger'!M167&gt;9,1.15,IF('Anvendte oplysninger'!M167&lt;2,0.98+'Anvendte oplysninger'!M167*0.01,POWER(1.02,'Anvendte oplysninger'!M167)/POWER(1.02,2))))</f>
        <v/>
      </c>
      <c r="L167" s="6" t="str">
        <f>IF('Anvendte oplysninger'!I167="Nej","",IF('Anvendte oplysninger'!N167="Delvis",0.9,IF('Anvendte oplysninger'!N167="Ja",0.75,1)))</f>
        <v/>
      </c>
      <c r="M167" s="6" t="str">
        <f>IF('Anvendte oplysninger'!I167="Nej","",IF('Anvendte oplysninger'!N167="Delvis",0.97,IF('Anvendte oplysninger'!N167="Ja",0.95,1)))</f>
        <v/>
      </c>
      <c r="N167" s="6" t="str">
        <f>IF('Anvendte oplysninger'!I167="Nej","",IF('Anvendte oplysninger'!O167&gt;4.25,1.06,IF('Anvendte oplysninger'!O167&lt;3.75,1.84-'Anvendte oplysninger'!O167*0.24,0.04+'Anvendte oplysninger'!O167*0.24)))</f>
        <v/>
      </c>
      <c r="O167" s="6" t="str">
        <f>IF('Anvendte oplysninger'!I167="Nej","",IF('Anvendte oplysninger'!P167&gt;1.99,0.81,IF('Anvendte oplysninger'!P167&lt;0.2,1.12,1.05-'Anvendte oplysninger'!P167*0.1)))</f>
        <v/>
      </c>
      <c r="P167" s="6" t="str">
        <f>IF('Anvendte oplysninger'!I167="Nej","",IF('Anvendte oplysninger'!Q167&gt;3,0.96,IF('Anvendte oplysninger'!Q167&lt;2,1.12-0.06*'Anvendte oplysninger'!Q167,1.08-0.04*'Anvendte oplysninger'!Q167)))</f>
        <v/>
      </c>
      <c r="Q167" s="6" t="str">
        <f>IF('Anvendte oplysninger'!I167="Nej","",IF('Anvendte oplysninger'!R167="Ja",0.91,1))</f>
        <v/>
      </c>
      <c r="R167" s="6" t="str">
        <f>IF('Anvendte oplysninger'!I167="Nej","",IF('Anvendte oplysninger'!R167="Ja",0.96,1))</f>
        <v/>
      </c>
      <c r="S167" s="6" t="str">
        <f>IF('Anvendte oplysninger'!I167="Nej","",IF('Anvendte oplysninger'!R167="Ja",0.82,1))</f>
        <v/>
      </c>
      <c r="T167" s="6" t="str">
        <f>IF('Anvendte oplysninger'!I167="Nej","",IF('Anvendte oplysninger'!R167="Ja",0.9,1))</f>
        <v/>
      </c>
      <c r="U167" s="6" t="str">
        <f>IF('Anvendte oplysninger'!I167="Nej","",IF('Anvendte oplysninger'!R167="Ja",0.93,1))</f>
        <v/>
      </c>
      <c r="V167" s="6" t="str">
        <f>IF('Anvendte oplysninger'!I167="Nej","",IF('Anvendte oplysninger'!S167="Ja",0.85,1))</f>
        <v/>
      </c>
      <c r="W167" s="6" t="str">
        <f>IF('Anvendte oplysninger'!I167="Nej","",IF('Anvendte oplysninger'!T167&gt;5,1.4,1+0.08*'Anvendte oplysninger'!T167))</f>
        <v/>
      </c>
      <c r="X167" s="6" t="str">
        <f>IF('Anvendte oplysninger'!I167="Nej","",IF('Anvendte oplysninger'!U167=80,1,POWER((80-0.0058*('Anvendte oplysninger'!U167-80)^2+0.2781*('Anvendte oplysninger'!U167-80)-0.2343)/80,1.6)))</f>
        <v/>
      </c>
      <c r="Y167" s="6" t="str">
        <f>IF('Anvendte oplysninger'!I167="Nej","",IF('Anvendte oplysninger'!U167=80,1,POWER((80-0.0058*('Anvendte oplysninger'!U167-80)^2+0.2781*('Anvendte oplysninger'!U167-80)-0.2343)/80,1.5)))</f>
        <v/>
      </c>
      <c r="Z167" s="6" t="str">
        <f>IF('Anvendte oplysninger'!I167="Nej","",IF('Anvendte oplysninger'!U167=80,1,POWER((80-0.0058*('Anvendte oplysninger'!U167-80)^2+0.2781*('Anvendte oplysninger'!U167-80)-0.2343)/80,4.6)))</f>
        <v/>
      </c>
      <c r="AA167" s="6" t="str">
        <f>IF('Anvendte oplysninger'!I167="Nej","",IF('Anvendte oplysninger'!U167=80,1,POWER((80-0.0058*('Anvendte oplysninger'!U167-80)^2+0.2781*('Anvendte oplysninger'!U167-80)-0.2343)/80,3.5)))</f>
        <v/>
      </c>
      <c r="AB167" s="6" t="str">
        <f>IF('Anvendte oplysninger'!I167="Nej","",IF('Anvendte oplysninger'!U167=80,1,POWER((80-0.0058*('Anvendte oplysninger'!U167-80)^2+0.2781*('Anvendte oplysninger'!U167-80)-0.2343)/80,1.4)))</f>
        <v/>
      </c>
      <c r="AC167" s="6"/>
      <c r="AD167" s="7" t="str">
        <f>IF('Anvendte oplysninger'!I167="Nej","",EXP(-10.0958)*POWER(H167,0.8138))</f>
        <v/>
      </c>
      <c r="AE167" s="7" t="str">
        <f>IF('Anvendte oplysninger'!I167="Nej","",EXP(-9.9896)*POWER(H167,0.8381))</f>
        <v/>
      </c>
      <c r="AF167" s="7" t="str">
        <f>IF('Anvendte oplysninger'!I167="Nej","",EXP(-12.5826)*POWER(H167,1.148))</f>
        <v/>
      </c>
      <c r="AG167" s="7" t="str">
        <f>IF('Anvendte oplysninger'!I167="Nej","",EXP(-11.3408)*POWER(H167,0.7373))</f>
        <v/>
      </c>
      <c r="AH167" s="7" t="str">
        <f>IF('Anvendte oplysninger'!I167="Nej","",EXP(-10.8985)*POWER(H167,0.841))</f>
        <v/>
      </c>
      <c r="AI167" s="7" t="str">
        <f>IF('Anvendte oplysninger'!I167="Nej","",EXP(-12.4273)*POWER(H167,1.0197))</f>
        <v/>
      </c>
      <c r="AJ167" s="9" t="str">
        <f>IF('Anvendte oplysninger'!I167="Nej","",SUM(AD167:AE167)*740934+AG167*29492829+AH167*4654307+AI167*608667)</f>
        <v/>
      </c>
    </row>
    <row r="168" spans="1:36" x14ac:dyDescent="0.3">
      <c r="A168" s="4" t="str">
        <f>IF(Inddata!A174="","",Inddata!A174)</f>
        <v/>
      </c>
      <c r="B168" s="4" t="str">
        <f>IF(Inddata!B174="","",Inddata!B174)</f>
        <v/>
      </c>
      <c r="C168" s="4" t="str">
        <f>IF(Inddata!C174="","",Inddata!C174)</f>
        <v/>
      </c>
      <c r="D168" s="4" t="str">
        <f>IF(Inddata!D174="","",Inddata!D174)</f>
        <v/>
      </c>
      <c r="E168" s="4" t="str">
        <f>IF(Inddata!E174="","",Inddata!E174)</f>
        <v/>
      </c>
      <c r="F168" s="4" t="str">
        <f>IF(Inddata!F174="","",Inddata!F174)</f>
        <v/>
      </c>
      <c r="G168" s="20" t="str">
        <f>IF(Inddata!G174=0,"",Inddata!G174)</f>
        <v/>
      </c>
      <c r="H168" s="9" t="str">
        <f>IF(Inddata!H174="","",Inddata!H174)</f>
        <v/>
      </c>
      <c r="I168" s="6" t="str">
        <f>IF('Anvendte oplysninger'!I168="Nej","",IF('Anvendte oplysninger'!L168&lt;10,1.1-'Anvendte oplysninger'!L168*0.01,IF('Anvendte oplysninger'!L168&lt;120,POWER(1.003,'Anvendte oplysninger'!L168)/POWER(1.003,10),1.4)))</f>
        <v/>
      </c>
      <c r="J168" s="6" t="str">
        <f>IF('Anvendte oplysninger'!I168="Nej","",IF('Anvendte oplysninger'!M168&gt;9,1.41,IF('Anvendte oplysninger'!M168&lt;2,0.96+'Anvendte oplysninger'!M168*0.02,POWER(1.05,'Anvendte oplysninger'!M168)/POWER(1.05,2))))</f>
        <v/>
      </c>
      <c r="K168" s="6" t="str">
        <f>IF('Anvendte oplysninger'!I168="Nej","",IF('Anvendte oplysninger'!M168&gt;9,1.15,IF('Anvendte oplysninger'!M168&lt;2,0.98+'Anvendte oplysninger'!M168*0.01,POWER(1.02,'Anvendte oplysninger'!M168)/POWER(1.02,2))))</f>
        <v/>
      </c>
      <c r="L168" s="6" t="str">
        <f>IF('Anvendte oplysninger'!I168="Nej","",IF('Anvendte oplysninger'!N168="Delvis",0.9,IF('Anvendte oplysninger'!N168="Ja",0.75,1)))</f>
        <v/>
      </c>
      <c r="M168" s="6" t="str">
        <f>IF('Anvendte oplysninger'!I168="Nej","",IF('Anvendte oplysninger'!N168="Delvis",0.97,IF('Anvendte oplysninger'!N168="Ja",0.95,1)))</f>
        <v/>
      </c>
      <c r="N168" s="6" t="str">
        <f>IF('Anvendte oplysninger'!I168="Nej","",IF('Anvendte oplysninger'!O168&gt;4.25,1.06,IF('Anvendte oplysninger'!O168&lt;3.75,1.84-'Anvendte oplysninger'!O168*0.24,0.04+'Anvendte oplysninger'!O168*0.24)))</f>
        <v/>
      </c>
      <c r="O168" s="6" t="str">
        <f>IF('Anvendte oplysninger'!I168="Nej","",IF('Anvendte oplysninger'!P168&gt;1.99,0.81,IF('Anvendte oplysninger'!P168&lt;0.2,1.12,1.05-'Anvendte oplysninger'!P168*0.1)))</f>
        <v/>
      </c>
      <c r="P168" s="6" t="str">
        <f>IF('Anvendte oplysninger'!I168="Nej","",IF('Anvendte oplysninger'!Q168&gt;3,0.96,IF('Anvendte oplysninger'!Q168&lt;2,1.12-0.06*'Anvendte oplysninger'!Q168,1.08-0.04*'Anvendte oplysninger'!Q168)))</f>
        <v/>
      </c>
      <c r="Q168" s="6" t="str">
        <f>IF('Anvendte oplysninger'!I168="Nej","",IF('Anvendte oplysninger'!R168="Ja",0.91,1))</f>
        <v/>
      </c>
      <c r="R168" s="6" t="str">
        <f>IF('Anvendte oplysninger'!I168="Nej","",IF('Anvendte oplysninger'!R168="Ja",0.96,1))</f>
        <v/>
      </c>
      <c r="S168" s="6" t="str">
        <f>IF('Anvendte oplysninger'!I168="Nej","",IF('Anvendte oplysninger'!R168="Ja",0.82,1))</f>
        <v/>
      </c>
      <c r="T168" s="6" t="str">
        <f>IF('Anvendte oplysninger'!I168="Nej","",IF('Anvendte oplysninger'!R168="Ja",0.9,1))</f>
        <v/>
      </c>
      <c r="U168" s="6" t="str">
        <f>IF('Anvendte oplysninger'!I168="Nej","",IF('Anvendte oplysninger'!R168="Ja",0.93,1))</f>
        <v/>
      </c>
      <c r="V168" s="6" t="str">
        <f>IF('Anvendte oplysninger'!I168="Nej","",IF('Anvendte oplysninger'!S168="Ja",0.85,1))</f>
        <v/>
      </c>
      <c r="W168" s="6" t="str">
        <f>IF('Anvendte oplysninger'!I168="Nej","",IF('Anvendte oplysninger'!T168&gt;5,1.4,1+0.08*'Anvendte oplysninger'!T168))</f>
        <v/>
      </c>
      <c r="X168" s="6" t="str">
        <f>IF('Anvendte oplysninger'!I168="Nej","",IF('Anvendte oplysninger'!U168=80,1,POWER((80-0.0058*('Anvendte oplysninger'!U168-80)^2+0.2781*('Anvendte oplysninger'!U168-80)-0.2343)/80,1.6)))</f>
        <v/>
      </c>
      <c r="Y168" s="6" t="str">
        <f>IF('Anvendte oplysninger'!I168="Nej","",IF('Anvendte oplysninger'!U168=80,1,POWER((80-0.0058*('Anvendte oplysninger'!U168-80)^2+0.2781*('Anvendte oplysninger'!U168-80)-0.2343)/80,1.5)))</f>
        <v/>
      </c>
      <c r="Z168" s="6" t="str">
        <f>IF('Anvendte oplysninger'!I168="Nej","",IF('Anvendte oplysninger'!U168=80,1,POWER((80-0.0058*('Anvendte oplysninger'!U168-80)^2+0.2781*('Anvendte oplysninger'!U168-80)-0.2343)/80,4.6)))</f>
        <v/>
      </c>
      <c r="AA168" s="6" t="str">
        <f>IF('Anvendte oplysninger'!I168="Nej","",IF('Anvendte oplysninger'!U168=80,1,POWER((80-0.0058*('Anvendte oplysninger'!U168-80)^2+0.2781*('Anvendte oplysninger'!U168-80)-0.2343)/80,3.5)))</f>
        <v/>
      </c>
      <c r="AB168" s="6" t="str">
        <f>IF('Anvendte oplysninger'!I168="Nej","",IF('Anvendte oplysninger'!U168=80,1,POWER((80-0.0058*('Anvendte oplysninger'!U168-80)^2+0.2781*('Anvendte oplysninger'!U168-80)-0.2343)/80,1.4)))</f>
        <v/>
      </c>
      <c r="AC168" s="6"/>
      <c r="AD168" s="7" t="str">
        <f>IF('Anvendte oplysninger'!I168="Nej","",EXP(-10.0958)*POWER(H168,0.8138))</f>
        <v/>
      </c>
      <c r="AE168" s="7" t="str">
        <f>IF('Anvendte oplysninger'!I168="Nej","",EXP(-9.9896)*POWER(H168,0.8381))</f>
        <v/>
      </c>
      <c r="AF168" s="7" t="str">
        <f>IF('Anvendte oplysninger'!I168="Nej","",EXP(-12.5826)*POWER(H168,1.148))</f>
        <v/>
      </c>
      <c r="AG168" s="7" t="str">
        <f>IF('Anvendte oplysninger'!I168="Nej","",EXP(-11.3408)*POWER(H168,0.7373))</f>
        <v/>
      </c>
      <c r="AH168" s="7" t="str">
        <f>IF('Anvendte oplysninger'!I168="Nej","",EXP(-10.8985)*POWER(H168,0.841))</f>
        <v/>
      </c>
      <c r="AI168" s="7" t="str">
        <f>IF('Anvendte oplysninger'!I168="Nej","",EXP(-12.4273)*POWER(H168,1.0197))</f>
        <v/>
      </c>
      <c r="AJ168" s="9" t="str">
        <f>IF('Anvendte oplysninger'!I168="Nej","",SUM(AD168:AE168)*740934+AG168*29492829+AH168*4654307+AI168*608667)</f>
        <v/>
      </c>
    </row>
    <row r="169" spans="1:36" x14ac:dyDescent="0.3">
      <c r="A169" s="4" t="str">
        <f>IF(Inddata!A175="","",Inddata!A175)</f>
        <v/>
      </c>
      <c r="B169" s="4" t="str">
        <f>IF(Inddata!B175="","",Inddata!B175)</f>
        <v/>
      </c>
      <c r="C169" s="4" t="str">
        <f>IF(Inddata!C175="","",Inddata!C175)</f>
        <v/>
      </c>
      <c r="D169" s="4" t="str">
        <f>IF(Inddata!D175="","",Inddata!D175)</f>
        <v/>
      </c>
      <c r="E169" s="4" t="str">
        <f>IF(Inddata!E175="","",Inddata!E175)</f>
        <v/>
      </c>
      <c r="F169" s="4" t="str">
        <f>IF(Inddata!F175="","",Inddata!F175)</f>
        <v/>
      </c>
      <c r="G169" s="20" t="str">
        <f>IF(Inddata!G175=0,"",Inddata!G175)</f>
        <v/>
      </c>
      <c r="H169" s="9" t="str">
        <f>IF(Inddata!H175="","",Inddata!H175)</f>
        <v/>
      </c>
      <c r="I169" s="6" t="str">
        <f>IF('Anvendte oplysninger'!I169="Nej","",IF('Anvendte oplysninger'!L169&lt;10,1.1-'Anvendte oplysninger'!L169*0.01,IF('Anvendte oplysninger'!L169&lt;120,POWER(1.003,'Anvendte oplysninger'!L169)/POWER(1.003,10),1.4)))</f>
        <v/>
      </c>
      <c r="J169" s="6" t="str">
        <f>IF('Anvendte oplysninger'!I169="Nej","",IF('Anvendte oplysninger'!M169&gt;9,1.41,IF('Anvendte oplysninger'!M169&lt;2,0.96+'Anvendte oplysninger'!M169*0.02,POWER(1.05,'Anvendte oplysninger'!M169)/POWER(1.05,2))))</f>
        <v/>
      </c>
      <c r="K169" s="6" t="str">
        <f>IF('Anvendte oplysninger'!I169="Nej","",IF('Anvendte oplysninger'!M169&gt;9,1.15,IF('Anvendte oplysninger'!M169&lt;2,0.98+'Anvendte oplysninger'!M169*0.01,POWER(1.02,'Anvendte oplysninger'!M169)/POWER(1.02,2))))</f>
        <v/>
      </c>
      <c r="L169" s="6" t="str">
        <f>IF('Anvendte oplysninger'!I169="Nej","",IF('Anvendte oplysninger'!N169="Delvis",0.9,IF('Anvendte oplysninger'!N169="Ja",0.75,1)))</f>
        <v/>
      </c>
      <c r="M169" s="6" t="str">
        <f>IF('Anvendte oplysninger'!I169="Nej","",IF('Anvendte oplysninger'!N169="Delvis",0.97,IF('Anvendte oplysninger'!N169="Ja",0.95,1)))</f>
        <v/>
      </c>
      <c r="N169" s="6" t="str">
        <f>IF('Anvendte oplysninger'!I169="Nej","",IF('Anvendte oplysninger'!O169&gt;4.25,1.06,IF('Anvendte oplysninger'!O169&lt;3.75,1.84-'Anvendte oplysninger'!O169*0.24,0.04+'Anvendte oplysninger'!O169*0.24)))</f>
        <v/>
      </c>
      <c r="O169" s="6" t="str">
        <f>IF('Anvendte oplysninger'!I169="Nej","",IF('Anvendte oplysninger'!P169&gt;1.99,0.81,IF('Anvendte oplysninger'!P169&lt;0.2,1.12,1.05-'Anvendte oplysninger'!P169*0.1)))</f>
        <v/>
      </c>
      <c r="P169" s="6" t="str">
        <f>IF('Anvendte oplysninger'!I169="Nej","",IF('Anvendte oplysninger'!Q169&gt;3,0.96,IF('Anvendte oplysninger'!Q169&lt;2,1.12-0.06*'Anvendte oplysninger'!Q169,1.08-0.04*'Anvendte oplysninger'!Q169)))</f>
        <v/>
      </c>
      <c r="Q169" s="6" t="str">
        <f>IF('Anvendte oplysninger'!I169="Nej","",IF('Anvendte oplysninger'!R169="Ja",0.91,1))</f>
        <v/>
      </c>
      <c r="R169" s="6" t="str">
        <f>IF('Anvendte oplysninger'!I169="Nej","",IF('Anvendte oplysninger'!R169="Ja",0.96,1))</f>
        <v/>
      </c>
      <c r="S169" s="6" t="str">
        <f>IF('Anvendte oplysninger'!I169="Nej","",IF('Anvendte oplysninger'!R169="Ja",0.82,1))</f>
        <v/>
      </c>
      <c r="T169" s="6" t="str">
        <f>IF('Anvendte oplysninger'!I169="Nej","",IF('Anvendte oplysninger'!R169="Ja",0.9,1))</f>
        <v/>
      </c>
      <c r="U169" s="6" t="str">
        <f>IF('Anvendte oplysninger'!I169="Nej","",IF('Anvendte oplysninger'!R169="Ja",0.93,1))</f>
        <v/>
      </c>
      <c r="V169" s="6" t="str">
        <f>IF('Anvendte oplysninger'!I169="Nej","",IF('Anvendte oplysninger'!S169="Ja",0.85,1))</f>
        <v/>
      </c>
      <c r="W169" s="6" t="str">
        <f>IF('Anvendte oplysninger'!I169="Nej","",IF('Anvendte oplysninger'!T169&gt;5,1.4,1+0.08*'Anvendte oplysninger'!T169))</f>
        <v/>
      </c>
      <c r="X169" s="6" t="str">
        <f>IF('Anvendte oplysninger'!I169="Nej","",IF('Anvendte oplysninger'!U169=80,1,POWER((80-0.0058*('Anvendte oplysninger'!U169-80)^2+0.2781*('Anvendte oplysninger'!U169-80)-0.2343)/80,1.6)))</f>
        <v/>
      </c>
      <c r="Y169" s="6" t="str">
        <f>IF('Anvendte oplysninger'!I169="Nej","",IF('Anvendte oplysninger'!U169=80,1,POWER((80-0.0058*('Anvendte oplysninger'!U169-80)^2+0.2781*('Anvendte oplysninger'!U169-80)-0.2343)/80,1.5)))</f>
        <v/>
      </c>
      <c r="Z169" s="6" t="str">
        <f>IF('Anvendte oplysninger'!I169="Nej","",IF('Anvendte oplysninger'!U169=80,1,POWER((80-0.0058*('Anvendte oplysninger'!U169-80)^2+0.2781*('Anvendte oplysninger'!U169-80)-0.2343)/80,4.6)))</f>
        <v/>
      </c>
      <c r="AA169" s="6" t="str">
        <f>IF('Anvendte oplysninger'!I169="Nej","",IF('Anvendte oplysninger'!U169=80,1,POWER((80-0.0058*('Anvendte oplysninger'!U169-80)^2+0.2781*('Anvendte oplysninger'!U169-80)-0.2343)/80,3.5)))</f>
        <v/>
      </c>
      <c r="AB169" s="6" t="str">
        <f>IF('Anvendte oplysninger'!I169="Nej","",IF('Anvendte oplysninger'!U169=80,1,POWER((80-0.0058*('Anvendte oplysninger'!U169-80)^2+0.2781*('Anvendte oplysninger'!U169-80)-0.2343)/80,1.4)))</f>
        <v/>
      </c>
      <c r="AC169" s="6"/>
      <c r="AD169" s="7" t="str">
        <f>IF('Anvendte oplysninger'!I169="Nej","",EXP(-10.0958)*POWER(H169,0.8138))</f>
        <v/>
      </c>
      <c r="AE169" s="7" t="str">
        <f>IF('Anvendte oplysninger'!I169="Nej","",EXP(-9.9896)*POWER(H169,0.8381))</f>
        <v/>
      </c>
      <c r="AF169" s="7" t="str">
        <f>IF('Anvendte oplysninger'!I169="Nej","",EXP(-12.5826)*POWER(H169,1.148))</f>
        <v/>
      </c>
      <c r="AG169" s="7" t="str">
        <f>IF('Anvendte oplysninger'!I169="Nej","",EXP(-11.3408)*POWER(H169,0.7373))</f>
        <v/>
      </c>
      <c r="AH169" s="7" t="str">
        <f>IF('Anvendte oplysninger'!I169="Nej","",EXP(-10.8985)*POWER(H169,0.841))</f>
        <v/>
      </c>
      <c r="AI169" s="7" t="str">
        <f>IF('Anvendte oplysninger'!I169="Nej","",EXP(-12.4273)*POWER(H169,1.0197))</f>
        <v/>
      </c>
      <c r="AJ169" s="9" t="str">
        <f>IF('Anvendte oplysninger'!I169="Nej","",SUM(AD169:AE169)*740934+AG169*29492829+AH169*4654307+AI169*608667)</f>
        <v/>
      </c>
    </row>
    <row r="170" spans="1:36" x14ac:dyDescent="0.3">
      <c r="A170" s="4" t="str">
        <f>IF(Inddata!A176="","",Inddata!A176)</f>
        <v/>
      </c>
      <c r="B170" s="4" t="str">
        <f>IF(Inddata!B176="","",Inddata!B176)</f>
        <v/>
      </c>
      <c r="C170" s="4" t="str">
        <f>IF(Inddata!C176="","",Inddata!C176)</f>
        <v/>
      </c>
      <c r="D170" s="4" t="str">
        <f>IF(Inddata!D176="","",Inddata!D176)</f>
        <v/>
      </c>
      <c r="E170" s="4" t="str">
        <f>IF(Inddata!E176="","",Inddata!E176)</f>
        <v/>
      </c>
      <c r="F170" s="4" t="str">
        <f>IF(Inddata!F176="","",Inddata!F176)</f>
        <v/>
      </c>
      <c r="G170" s="20" t="str">
        <f>IF(Inddata!G176=0,"",Inddata!G176)</f>
        <v/>
      </c>
      <c r="H170" s="9" t="str">
        <f>IF(Inddata!H176="","",Inddata!H176)</f>
        <v/>
      </c>
      <c r="I170" s="6" t="str">
        <f>IF('Anvendte oplysninger'!I170="Nej","",IF('Anvendte oplysninger'!L170&lt;10,1.1-'Anvendte oplysninger'!L170*0.01,IF('Anvendte oplysninger'!L170&lt;120,POWER(1.003,'Anvendte oplysninger'!L170)/POWER(1.003,10),1.4)))</f>
        <v/>
      </c>
      <c r="J170" s="6" t="str">
        <f>IF('Anvendte oplysninger'!I170="Nej","",IF('Anvendte oplysninger'!M170&gt;9,1.41,IF('Anvendte oplysninger'!M170&lt;2,0.96+'Anvendte oplysninger'!M170*0.02,POWER(1.05,'Anvendte oplysninger'!M170)/POWER(1.05,2))))</f>
        <v/>
      </c>
      <c r="K170" s="6" t="str">
        <f>IF('Anvendte oplysninger'!I170="Nej","",IF('Anvendte oplysninger'!M170&gt;9,1.15,IF('Anvendte oplysninger'!M170&lt;2,0.98+'Anvendte oplysninger'!M170*0.01,POWER(1.02,'Anvendte oplysninger'!M170)/POWER(1.02,2))))</f>
        <v/>
      </c>
      <c r="L170" s="6" t="str">
        <f>IF('Anvendte oplysninger'!I170="Nej","",IF('Anvendte oplysninger'!N170="Delvis",0.9,IF('Anvendte oplysninger'!N170="Ja",0.75,1)))</f>
        <v/>
      </c>
      <c r="M170" s="6" t="str">
        <f>IF('Anvendte oplysninger'!I170="Nej","",IF('Anvendte oplysninger'!N170="Delvis",0.97,IF('Anvendte oplysninger'!N170="Ja",0.95,1)))</f>
        <v/>
      </c>
      <c r="N170" s="6" t="str">
        <f>IF('Anvendte oplysninger'!I170="Nej","",IF('Anvendte oplysninger'!O170&gt;4.25,1.06,IF('Anvendte oplysninger'!O170&lt;3.75,1.84-'Anvendte oplysninger'!O170*0.24,0.04+'Anvendte oplysninger'!O170*0.24)))</f>
        <v/>
      </c>
      <c r="O170" s="6" t="str">
        <f>IF('Anvendte oplysninger'!I170="Nej","",IF('Anvendte oplysninger'!P170&gt;1.99,0.81,IF('Anvendte oplysninger'!P170&lt;0.2,1.12,1.05-'Anvendte oplysninger'!P170*0.1)))</f>
        <v/>
      </c>
      <c r="P170" s="6" t="str">
        <f>IF('Anvendte oplysninger'!I170="Nej","",IF('Anvendte oplysninger'!Q170&gt;3,0.96,IF('Anvendte oplysninger'!Q170&lt;2,1.12-0.06*'Anvendte oplysninger'!Q170,1.08-0.04*'Anvendte oplysninger'!Q170)))</f>
        <v/>
      </c>
      <c r="Q170" s="6" t="str">
        <f>IF('Anvendte oplysninger'!I170="Nej","",IF('Anvendte oplysninger'!R170="Ja",0.91,1))</f>
        <v/>
      </c>
      <c r="R170" s="6" t="str">
        <f>IF('Anvendte oplysninger'!I170="Nej","",IF('Anvendte oplysninger'!R170="Ja",0.96,1))</f>
        <v/>
      </c>
      <c r="S170" s="6" t="str">
        <f>IF('Anvendte oplysninger'!I170="Nej","",IF('Anvendte oplysninger'!R170="Ja",0.82,1))</f>
        <v/>
      </c>
      <c r="T170" s="6" t="str">
        <f>IF('Anvendte oplysninger'!I170="Nej","",IF('Anvendte oplysninger'!R170="Ja",0.9,1))</f>
        <v/>
      </c>
      <c r="U170" s="6" t="str">
        <f>IF('Anvendte oplysninger'!I170="Nej","",IF('Anvendte oplysninger'!R170="Ja",0.93,1))</f>
        <v/>
      </c>
      <c r="V170" s="6" t="str">
        <f>IF('Anvendte oplysninger'!I170="Nej","",IF('Anvendte oplysninger'!S170="Ja",0.85,1))</f>
        <v/>
      </c>
      <c r="W170" s="6" t="str">
        <f>IF('Anvendte oplysninger'!I170="Nej","",IF('Anvendte oplysninger'!T170&gt;5,1.4,1+0.08*'Anvendte oplysninger'!T170))</f>
        <v/>
      </c>
      <c r="X170" s="6" t="str">
        <f>IF('Anvendte oplysninger'!I170="Nej","",IF('Anvendte oplysninger'!U170=80,1,POWER((80-0.0058*('Anvendte oplysninger'!U170-80)^2+0.2781*('Anvendte oplysninger'!U170-80)-0.2343)/80,1.6)))</f>
        <v/>
      </c>
      <c r="Y170" s="6" t="str">
        <f>IF('Anvendte oplysninger'!I170="Nej","",IF('Anvendte oplysninger'!U170=80,1,POWER((80-0.0058*('Anvendte oplysninger'!U170-80)^2+0.2781*('Anvendte oplysninger'!U170-80)-0.2343)/80,1.5)))</f>
        <v/>
      </c>
      <c r="Z170" s="6" t="str">
        <f>IF('Anvendte oplysninger'!I170="Nej","",IF('Anvendte oplysninger'!U170=80,1,POWER((80-0.0058*('Anvendte oplysninger'!U170-80)^2+0.2781*('Anvendte oplysninger'!U170-80)-0.2343)/80,4.6)))</f>
        <v/>
      </c>
      <c r="AA170" s="6" t="str">
        <f>IF('Anvendte oplysninger'!I170="Nej","",IF('Anvendte oplysninger'!U170=80,1,POWER((80-0.0058*('Anvendte oplysninger'!U170-80)^2+0.2781*('Anvendte oplysninger'!U170-80)-0.2343)/80,3.5)))</f>
        <v/>
      </c>
      <c r="AB170" s="6" t="str">
        <f>IF('Anvendte oplysninger'!I170="Nej","",IF('Anvendte oplysninger'!U170=80,1,POWER((80-0.0058*('Anvendte oplysninger'!U170-80)^2+0.2781*('Anvendte oplysninger'!U170-80)-0.2343)/80,1.4)))</f>
        <v/>
      </c>
      <c r="AC170" s="6"/>
      <c r="AD170" s="7" t="str">
        <f>IF('Anvendte oplysninger'!I170="Nej","",EXP(-10.0958)*POWER(H170,0.8138))</f>
        <v/>
      </c>
      <c r="AE170" s="7" t="str">
        <f>IF('Anvendte oplysninger'!I170="Nej","",EXP(-9.9896)*POWER(H170,0.8381))</f>
        <v/>
      </c>
      <c r="AF170" s="7" t="str">
        <f>IF('Anvendte oplysninger'!I170="Nej","",EXP(-12.5826)*POWER(H170,1.148))</f>
        <v/>
      </c>
      <c r="AG170" s="7" t="str">
        <f>IF('Anvendte oplysninger'!I170="Nej","",EXP(-11.3408)*POWER(H170,0.7373))</f>
        <v/>
      </c>
      <c r="AH170" s="7" t="str">
        <f>IF('Anvendte oplysninger'!I170="Nej","",EXP(-10.8985)*POWER(H170,0.841))</f>
        <v/>
      </c>
      <c r="AI170" s="7" t="str">
        <f>IF('Anvendte oplysninger'!I170="Nej","",EXP(-12.4273)*POWER(H170,1.0197))</f>
        <v/>
      </c>
      <c r="AJ170" s="9" t="str">
        <f>IF('Anvendte oplysninger'!I170="Nej","",SUM(AD170:AE170)*740934+AG170*29492829+AH170*4654307+AI170*608667)</f>
        <v/>
      </c>
    </row>
    <row r="171" spans="1:36" x14ac:dyDescent="0.3">
      <c r="A171" s="4" t="str">
        <f>IF(Inddata!A177="","",Inddata!A177)</f>
        <v/>
      </c>
      <c r="B171" s="4" t="str">
        <f>IF(Inddata!B177="","",Inddata!B177)</f>
        <v/>
      </c>
      <c r="C171" s="4" t="str">
        <f>IF(Inddata!C177="","",Inddata!C177)</f>
        <v/>
      </c>
      <c r="D171" s="4" t="str">
        <f>IF(Inddata!D177="","",Inddata!D177)</f>
        <v/>
      </c>
      <c r="E171" s="4" t="str">
        <f>IF(Inddata!E177="","",Inddata!E177)</f>
        <v/>
      </c>
      <c r="F171" s="4" t="str">
        <f>IF(Inddata!F177="","",Inddata!F177)</f>
        <v/>
      </c>
      <c r="G171" s="20" t="str">
        <f>IF(Inddata!G177=0,"",Inddata!G177)</f>
        <v/>
      </c>
      <c r="H171" s="9" t="str">
        <f>IF(Inddata!H177="","",Inddata!H177)</f>
        <v/>
      </c>
      <c r="I171" s="6" t="str">
        <f>IF('Anvendte oplysninger'!I171="Nej","",IF('Anvendte oplysninger'!L171&lt;10,1.1-'Anvendte oplysninger'!L171*0.01,IF('Anvendte oplysninger'!L171&lt;120,POWER(1.003,'Anvendte oplysninger'!L171)/POWER(1.003,10),1.4)))</f>
        <v/>
      </c>
      <c r="J171" s="6" t="str">
        <f>IF('Anvendte oplysninger'!I171="Nej","",IF('Anvendte oplysninger'!M171&gt;9,1.41,IF('Anvendte oplysninger'!M171&lt;2,0.96+'Anvendte oplysninger'!M171*0.02,POWER(1.05,'Anvendte oplysninger'!M171)/POWER(1.05,2))))</f>
        <v/>
      </c>
      <c r="K171" s="6" t="str">
        <f>IF('Anvendte oplysninger'!I171="Nej","",IF('Anvendte oplysninger'!M171&gt;9,1.15,IF('Anvendte oplysninger'!M171&lt;2,0.98+'Anvendte oplysninger'!M171*0.01,POWER(1.02,'Anvendte oplysninger'!M171)/POWER(1.02,2))))</f>
        <v/>
      </c>
      <c r="L171" s="6" t="str">
        <f>IF('Anvendte oplysninger'!I171="Nej","",IF('Anvendte oplysninger'!N171="Delvis",0.9,IF('Anvendte oplysninger'!N171="Ja",0.75,1)))</f>
        <v/>
      </c>
      <c r="M171" s="6" t="str">
        <f>IF('Anvendte oplysninger'!I171="Nej","",IF('Anvendte oplysninger'!N171="Delvis",0.97,IF('Anvendte oplysninger'!N171="Ja",0.95,1)))</f>
        <v/>
      </c>
      <c r="N171" s="6" t="str">
        <f>IF('Anvendte oplysninger'!I171="Nej","",IF('Anvendte oplysninger'!O171&gt;4.25,1.06,IF('Anvendte oplysninger'!O171&lt;3.75,1.84-'Anvendte oplysninger'!O171*0.24,0.04+'Anvendte oplysninger'!O171*0.24)))</f>
        <v/>
      </c>
      <c r="O171" s="6" t="str">
        <f>IF('Anvendte oplysninger'!I171="Nej","",IF('Anvendte oplysninger'!P171&gt;1.99,0.81,IF('Anvendte oplysninger'!P171&lt;0.2,1.12,1.05-'Anvendte oplysninger'!P171*0.1)))</f>
        <v/>
      </c>
      <c r="P171" s="6" t="str">
        <f>IF('Anvendte oplysninger'!I171="Nej","",IF('Anvendte oplysninger'!Q171&gt;3,0.96,IF('Anvendte oplysninger'!Q171&lt;2,1.12-0.06*'Anvendte oplysninger'!Q171,1.08-0.04*'Anvendte oplysninger'!Q171)))</f>
        <v/>
      </c>
      <c r="Q171" s="6" t="str">
        <f>IF('Anvendte oplysninger'!I171="Nej","",IF('Anvendte oplysninger'!R171="Ja",0.91,1))</f>
        <v/>
      </c>
      <c r="R171" s="6" t="str">
        <f>IF('Anvendte oplysninger'!I171="Nej","",IF('Anvendte oplysninger'!R171="Ja",0.96,1))</f>
        <v/>
      </c>
      <c r="S171" s="6" t="str">
        <f>IF('Anvendte oplysninger'!I171="Nej","",IF('Anvendte oplysninger'!R171="Ja",0.82,1))</f>
        <v/>
      </c>
      <c r="T171" s="6" t="str">
        <f>IF('Anvendte oplysninger'!I171="Nej","",IF('Anvendte oplysninger'!R171="Ja",0.9,1))</f>
        <v/>
      </c>
      <c r="U171" s="6" t="str">
        <f>IF('Anvendte oplysninger'!I171="Nej","",IF('Anvendte oplysninger'!R171="Ja",0.93,1))</f>
        <v/>
      </c>
      <c r="V171" s="6" t="str">
        <f>IF('Anvendte oplysninger'!I171="Nej","",IF('Anvendte oplysninger'!S171="Ja",0.85,1))</f>
        <v/>
      </c>
      <c r="W171" s="6" t="str">
        <f>IF('Anvendte oplysninger'!I171="Nej","",IF('Anvendte oplysninger'!T171&gt;5,1.4,1+0.08*'Anvendte oplysninger'!T171))</f>
        <v/>
      </c>
      <c r="X171" s="6" t="str">
        <f>IF('Anvendte oplysninger'!I171="Nej","",IF('Anvendte oplysninger'!U171=80,1,POWER((80-0.0058*('Anvendte oplysninger'!U171-80)^2+0.2781*('Anvendte oplysninger'!U171-80)-0.2343)/80,1.6)))</f>
        <v/>
      </c>
      <c r="Y171" s="6" t="str">
        <f>IF('Anvendte oplysninger'!I171="Nej","",IF('Anvendte oplysninger'!U171=80,1,POWER((80-0.0058*('Anvendte oplysninger'!U171-80)^2+0.2781*('Anvendte oplysninger'!U171-80)-0.2343)/80,1.5)))</f>
        <v/>
      </c>
      <c r="Z171" s="6" t="str">
        <f>IF('Anvendte oplysninger'!I171="Nej","",IF('Anvendte oplysninger'!U171=80,1,POWER((80-0.0058*('Anvendte oplysninger'!U171-80)^2+0.2781*('Anvendte oplysninger'!U171-80)-0.2343)/80,4.6)))</f>
        <v/>
      </c>
      <c r="AA171" s="6" t="str">
        <f>IF('Anvendte oplysninger'!I171="Nej","",IF('Anvendte oplysninger'!U171=80,1,POWER((80-0.0058*('Anvendte oplysninger'!U171-80)^2+0.2781*('Anvendte oplysninger'!U171-80)-0.2343)/80,3.5)))</f>
        <v/>
      </c>
      <c r="AB171" s="6" t="str">
        <f>IF('Anvendte oplysninger'!I171="Nej","",IF('Anvendte oplysninger'!U171=80,1,POWER((80-0.0058*('Anvendte oplysninger'!U171-80)^2+0.2781*('Anvendte oplysninger'!U171-80)-0.2343)/80,1.4)))</f>
        <v/>
      </c>
      <c r="AC171" s="6"/>
      <c r="AD171" s="7" t="str">
        <f>IF('Anvendte oplysninger'!I171="Nej","",EXP(-10.0958)*POWER(H171,0.8138))</f>
        <v/>
      </c>
      <c r="AE171" s="7" t="str">
        <f>IF('Anvendte oplysninger'!I171="Nej","",EXP(-9.9896)*POWER(H171,0.8381))</f>
        <v/>
      </c>
      <c r="AF171" s="7" t="str">
        <f>IF('Anvendte oplysninger'!I171="Nej","",EXP(-12.5826)*POWER(H171,1.148))</f>
        <v/>
      </c>
      <c r="AG171" s="7" t="str">
        <f>IF('Anvendte oplysninger'!I171="Nej","",EXP(-11.3408)*POWER(H171,0.7373))</f>
        <v/>
      </c>
      <c r="AH171" s="7" t="str">
        <f>IF('Anvendte oplysninger'!I171="Nej","",EXP(-10.8985)*POWER(H171,0.841))</f>
        <v/>
      </c>
      <c r="AI171" s="7" t="str">
        <f>IF('Anvendte oplysninger'!I171="Nej","",EXP(-12.4273)*POWER(H171,1.0197))</f>
        <v/>
      </c>
      <c r="AJ171" s="9" t="str">
        <f>IF('Anvendte oplysninger'!I171="Nej","",SUM(AD171:AE171)*740934+AG171*29492829+AH171*4654307+AI171*608667)</f>
        <v/>
      </c>
    </row>
    <row r="172" spans="1:36" x14ac:dyDescent="0.3">
      <c r="A172" s="4" t="str">
        <f>IF(Inddata!A178="","",Inddata!A178)</f>
        <v/>
      </c>
      <c r="B172" s="4" t="str">
        <f>IF(Inddata!B178="","",Inddata!B178)</f>
        <v/>
      </c>
      <c r="C172" s="4" t="str">
        <f>IF(Inddata!C178="","",Inddata!C178)</f>
        <v/>
      </c>
      <c r="D172" s="4" t="str">
        <f>IF(Inddata!D178="","",Inddata!D178)</f>
        <v/>
      </c>
      <c r="E172" s="4" t="str">
        <f>IF(Inddata!E178="","",Inddata!E178)</f>
        <v/>
      </c>
      <c r="F172" s="4" t="str">
        <f>IF(Inddata!F178="","",Inddata!F178)</f>
        <v/>
      </c>
      <c r="G172" s="20" t="str">
        <f>IF(Inddata!G178=0,"",Inddata!G178)</f>
        <v/>
      </c>
      <c r="H172" s="9" t="str">
        <f>IF(Inddata!H178="","",Inddata!H178)</f>
        <v/>
      </c>
      <c r="I172" s="6" t="str">
        <f>IF('Anvendte oplysninger'!I172="Nej","",IF('Anvendte oplysninger'!L172&lt;10,1.1-'Anvendte oplysninger'!L172*0.01,IF('Anvendte oplysninger'!L172&lt;120,POWER(1.003,'Anvendte oplysninger'!L172)/POWER(1.003,10),1.4)))</f>
        <v/>
      </c>
      <c r="J172" s="6" t="str">
        <f>IF('Anvendte oplysninger'!I172="Nej","",IF('Anvendte oplysninger'!M172&gt;9,1.41,IF('Anvendte oplysninger'!M172&lt;2,0.96+'Anvendte oplysninger'!M172*0.02,POWER(1.05,'Anvendte oplysninger'!M172)/POWER(1.05,2))))</f>
        <v/>
      </c>
      <c r="K172" s="6" t="str">
        <f>IF('Anvendte oplysninger'!I172="Nej","",IF('Anvendte oplysninger'!M172&gt;9,1.15,IF('Anvendte oplysninger'!M172&lt;2,0.98+'Anvendte oplysninger'!M172*0.01,POWER(1.02,'Anvendte oplysninger'!M172)/POWER(1.02,2))))</f>
        <v/>
      </c>
      <c r="L172" s="6" t="str">
        <f>IF('Anvendte oplysninger'!I172="Nej","",IF('Anvendte oplysninger'!N172="Delvis",0.9,IF('Anvendte oplysninger'!N172="Ja",0.75,1)))</f>
        <v/>
      </c>
      <c r="M172" s="6" t="str">
        <f>IF('Anvendte oplysninger'!I172="Nej","",IF('Anvendte oplysninger'!N172="Delvis",0.97,IF('Anvendte oplysninger'!N172="Ja",0.95,1)))</f>
        <v/>
      </c>
      <c r="N172" s="6" t="str">
        <f>IF('Anvendte oplysninger'!I172="Nej","",IF('Anvendte oplysninger'!O172&gt;4.25,1.06,IF('Anvendte oplysninger'!O172&lt;3.75,1.84-'Anvendte oplysninger'!O172*0.24,0.04+'Anvendte oplysninger'!O172*0.24)))</f>
        <v/>
      </c>
      <c r="O172" s="6" t="str">
        <f>IF('Anvendte oplysninger'!I172="Nej","",IF('Anvendte oplysninger'!P172&gt;1.99,0.81,IF('Anvendte oplysninger'!P172&lt;0.2,1.12,1.05-'Anvendte oplysninger'!P172*0.1)))</f>
        <v/>
      </c>
      <c r="P172" s="6" t="str">
        <f>IF('Anvendte oplysninger'!I172="Nej","",IF('Anvendte oplysninger'!Q172&gt;3,0.96,IF('Anvendte oplysninger'!Q172&lt;2,1.12-0.06*'Anvendte oplysninger'!Q172,1.08-0.04*'Anvendte oplysninger'!Q172)))</f>
        <v/>
      </c>
      <c r="Q172" s="6" t="str">
        <f>IF('Anvendte oplysninger'!I172="Nej","",IF('Anvendte oplysninger'!R172="Ja",0.91,1))</f>
        <v/>
      </c>
      <c r="R172" s="6" t="str">
        <f>IF('Anvendte oplysninger'!I172="Nej","",IF('Anvendte oplysninger'!R172="Ja",0.96,1))</f>
        <v/>
      </c>
      <c r="S172" s="6" t="str">
        <f>IF('Anvendte oplysninger'!I172="Nej","",IF('Anvendte oplysninger'!R172="Ja",0.82,1))</f>
        <v/>
      </c>
      <c r="T172" s="6" t="str">
        <f>IF('Anvendte oplysninger'!I172="Nej","",IF('Anvendte oplysninger'!R172="Ja",0.9,1))</f>
        <v/>
      </c>
      <c r="U172" s="6" t="str">
        <f>IF('Anvendte oplysninger'!I172="Nej","",IF('Anvendte oplysninger'!R172="Ja",0.93,1))</f>
        <v/>
      </c>
      <c r="V172" s="6" t="str">
        <f>IF('Anvendte oplysninger'!I172="Nej","",IF('Anvendte oplysninger'!S172="Ja",0.85,1))</f>
        <v/>
      </c>
      <c r="W172" s="6" t="str">
        <f>IF('Anvendte oplysninger'!I172="Nej","",IF('Anvendte oplysninger'!T172&gt;5,1.4,1+0.08*'Anvendte oplysninger'!T172))</f>
        <v/>
      </c>
      <c r="X172" s="6" t="str">
        <f>IF('Anvendte oplysninger'!I172="Nej","",IF('Anvendte oplysninger'!U172=80,1,POWER((80-0.0058*('Anvendte oplysninger'!U172-80)^2+0.2781*('Anvendte oplysninger'!U172-80)-0.2343)/80,1.6)))</f>
        <v/>
      </c>
      <c r="Y172" s="6" t="str">
        <f>IF('Anvendte oplysninger'!I172="Nej","",IF('Anvendte oplysninger'!U172=80,1,POWER((80-0.0058*('Anvendte oplysninger'!U172-80)^2+0.2781*('Anvendte oplysninger'!U172-80)-0.2343)/80,1.5)))</f>
        <v/>
      </c>
      <c r="Z172" s="6" t="str">
        <f>IF('Anvendte oplysninger'!I172="Nej","",IF('Anvendte oplysninger'!U172=80,1,POWER((80-0.0058*('Anvendte oplysninger'!U172-80)^2+0.2781*('Anvendte oplysninger'!U172-80)-0.2343)/80,4.6)))</f>
        <v/>
      </c>
      <c r="AA172" s="6" t="str">
        <f>IF('Anvendte oplysninger'!I172="Nej","",IF('Anvendte oplysninger'!U172=80,1,POWER((80-0.0058*('Anvendte oplysninger'!U172-80)^2+0.2781*('Anvendte oplysninger'!U172-80)-0.2343)/80,3.5)))</f>
        <v/>
      </c>
      <c r="AB172" s="6" t="str">
        <f>IF('Anvendte oplysninger'!I172="Nej","",IF('Anvendte oplysninger'!U172=80,1,POWER((80-0.0058*('Anvendte oplysninger'!U172-80)^2+0.2781*('Anvendte oplysninger'!U172-80)-0.2343)/80,1.4)))</f>
        <v/>
      </c>
      <c r="AC172" s="6"/>
      <c r="AD172" s="7" t="str">
        <f>IF('Anvendte oplysninger'!I172="Nej","",EXP(-10.0958)*POWER(H172,0.8138))</f>
        <v/>
      </c>
      <c r="AE172" s="7" t="str">
        <f>IF('Anvendte oplysninger'!I172="Nej","",EXP(-9.9896)*POWER(H172,0.8381))</f>
        <v/>
      </c>
      <c r="AF172" s="7" t="str">
        <f>IF('Anvendte oplysninger'!I172="Nej","",EXP(-12.5826)*POWER(H172,1.148))</f>
        <v/>
      </c>
      <c r="AG172" s="7" t="str">
        <f>IF('Anvendte oplysninger'!I172="Nej","",EXP(-11.3408)*POWER(H172,0.7373))</f>
        <v/>
      </c>
      <c r="AH172" s="7" t="str">
        <f>IF('Anvendte oplysninger'!I172="Nej","",EXP(-10.8985)*POWER(H172,0.841))</f>
        <v/>
      </c>
      <c r="AI172" s="7" t="str">
        <f>IF('Anvendte oplysninger'!I172="Nej","",EXP(-12.4273)*POWER(H172,1.0197))</f>
        <v/>
      </c>
      <c r="AJ172" s="9" t="str">
        <f>IF('Anvendte oplysninger'!I172="Nej","",SUM(AD172:AE172)*740934+AG172*29492829+AH172*4654307+AI172*608667)</f>
        <v/>
      </c>
    </row>
    <row r="173" spans="1:36" x14ac:dyDescent="0.3">
      <c r="A173" s="4" t="str">
        <f>IF(Inddata!A179="","",Inddata!A179)</f>
        <v/>
      </c>
      <c r="B173" s="4" t="str">
        <f>IF(Inddata!B179="","",Inddata!B179)</f>
        <v/>
      </c>
      <c r="C173" s="4" t="str">
        <f>IF(Inddata!C179="","",Inddata!C179)</f>
        <v/>
      </c>
      <c r="D173" s="4" t="str">
        <f>IF(Inddata!D179="","",Inddata!D179)</f>
        <v/>
      </c>
      <c r="E173" s="4" t="str">
        <f>IF(Inddata!E179="","",Inddata!E179)</f>
        <v/>
      </c>
      <c r="F173" s="4" t="str">
        <f>IF(Inddata!F179="","",Inddata!F179)</f>
        <v/>
      </c>
      <c r="G173" s="20" t="str">
        <f>IF(Inddata!G179=0,"",Inddata!G179)</f>
        <v/>
      </c>
      <c r="H173" s="9" t="str">
        <f>IF(Inddata!H179="","",Inddata!H179)</f>
        <v/>
      </c>
      <c r="I173" s="6" t="str">
        <f>IF('Anvendte oplysninger'!I173="Nej","",IF('Anvendte oplysninger'!L173&lt;10,1.1-'Anvendte oplysninger'!L173*0.01,IF('Anvendte oplysninger'!L173&lt;120,POWER(1.003,'Anvendte oplysninger'!L173)/POWER(1.003,10),1.4)))</f>
        <v/>
      </c>
      <c r="J173" s="6" t="str">
        <f>IF('Anvendte oplysninger'!I173="Nej","",IF('Anvendte oplysninger'!M173&gt;9,1.41,IF('Anvendte oplysninger'!M173&lt;2,0.96+'Anvendte oplysninger'!M173*0.02,POWER(1.05,'Anvendte oplysninger'!M173)/POWER(1.05,2))))</f>
        <v/>
      </c>
      <c r="K173" s="6" t="str">
        <f>IF('Anvendte oplysninger'!I173="Nej","",IF('Anvendte oplysninger'!M173&gt;9,1.15,IF('Anvendte oplysninger'!M173&lt;2,0.98+'Anvendte oplysninger'!M173*0.01,POWER(1.02,'Anvendte oplysninger'!M173)/POWER(1.02,2))))</f>
        <v/>
      </c>
      <c r="L173" s="6" t="str">
        <f>IF('Anvendte oplysninger'!I173="Nej","",IF('Anvendte oplysninger'!N173="Delvis",0.9,IF('Anvendte oplysninger'!N173="Ja",0.75,1)))</f>
        <v/>
      </c>
      <c r="M173" s="6" t="str">
        <f>IF('Anvendte oplysninger'!I173="Nej","",IF('Anvendte oplysninger'!N173="Delvis",0.97,IF('Anvendte oplysninger'!N173="Ja",0.95,1)))</f>
        <v/>
      </c>
      <c r="N173" s="6" t="str">
        <f>IF('Anvendte oplysninger'!I173="Nej","",IF('Anvendte oplysninger'!O173&gt;4.25,1.06,IF('Anvendte oplysninger'!O173&lt;3.75,1.84-'Anvendte oplysninger'!O173*0.24,0.04+'Anvendte oplysninger'!O173*0.24)))</f>
        <v/>
      </c>
      <c r="O173" s="6" t="str">
        <f>IF('Anvendte oplysninger'!I173="Nej","",IF('Anvendte oplysninger'!P173&gt;1.99,0.81,IF('Anvendte oplysninger'!P173&lt;0.2,1.12,1.05-'Anvendte oplysninger'!P173*0.1)))</f>
        <v/>
      </c>
      <c r="P173" s="6" t="str">
        <f>IF('Anvendte oplysninger'!I173="Nej","",IF('Anvendte oplysninger'!Q173&gt;3,0.96,IF('Anvendte oplysninger'!Q173&lt;2,1.12-0.06*'Anvendte oplysninger'!Q173,1.08-0.04*'Anvendte oplysninger'!Q173)))</f>
        <v/>
      </c>
      <c r="Q173" s="6" t="str">
        <f>IF('Anvendte oplysninger'!I173="Nej","",IF('Anvendte oplysninger'!R173="Ja",0.91,1))</f>
        <v/>
      </c>
      <c r="R173" s="6" t="str">
        <f>IF('Anvendte oplysninger'!I173="Nej","",IF('Anvendte oplysninger'!R173="Ja",0.96,1))</f>
        <v/>
      </c>
      <c r="S173" s="6" t="str">
        <f>IF('Anvendte oplysninger'!I173="Nej","",IF('Anvendte oplysninger'!R173="Ja",0.82,1))</f>
        <v/>
      </c>
      <c r="T173" s="6" t="str">
        <f>IF('Anvendte oplysninger'!I173="Nej","",IF('Anvendte oplysninger'!R173="Ja",0.9,1))</f>
        <v/>
      </c>
      <c r="U173" s="6" t="str">
        <f>IF('Anvendte oplysninger'!I173="Nej","",IF('Anvendte oplysninger'!R173="Ja",0.93,1))</f>
        <v/>
      </c>
      <c r="V173" s="6" t="str">
        <f>IF('Anvendte oplysninger'!I173="Nej","",IF('Anvendte oplysninger'!S173="Ja",0.85,1))</f>
        <v/>
      </c>
      <c r="W173" s="6" t="str">
        <f>IF('Anvendte oplysninger'!I173="Nej","",IF('Anvendte oplysninger'!T173&gt;5,1.4,1+0.08*'Anvendte oplysninger'!T173))</f>
        <v/>
      </c>
      <c r="X173" s="6" t="str">
        <f>IF('Anvendte oplysninger'!I173="Nej","",IF('Anvendte oplysninger'!U173=80,1,POWER((80-0.0058*('Anvendte oplysninger'!U173-80)^2+0.2781*('Anvendte oplysninger'!U173-80)-0.2343)/80,1.6)))</f>
        <v/>
      </c>
      <c r="Y173" s="6" t="str">
        <f>IF('Anvendte oplysninger'!I173="Nej","",IF('Anvendte oplysninger'!U173=80,1,POWER((80-0.0058*('Anvendte oplysninger'!U173-80)^2+0.2781*('Anvendte oplysninger'!U173-80)-0.2343)/80,1.5)))</f>
        <v/>
      </c>
      <c r="Z173" s="6" t="str">
        <f>IF('Anvendte oplysninger'!I173="Nej","",IF('Anvendte oplysninger'!U173=80,1,POWER((80-0.0058*('Anvendte oplysninger'!U173-80)^2+0.2781*('Anvendte oplysninger'!U173-80)-0.2343)/80,4.6)))</f>
        <v/>
      </c>
      <c r="AA173" s="6" t="str">
        <f>IF('Anvendte oplysninger'!I173="Nej","",IF('Anvendte oplysninger'!U173=80,1,POWER((80-0.0058*('Anvendte oplysninger'!U173-80)^2+0.2781*('Anvendte oplysninger'!U173-80)-0.2343)/80,3.5)))</f>
        <v/>
      </c>
      <c r="AB173" s="6" t="str">
        <f>IF('Anvendte oplysninger'!I173="Nej","",IF('Anvendte oplysninger'!U173=80,1,POWER((80-0.0058*('Anvendte oplysninger'!U173-80)^2+0.2781*('Anvendte oplysninger'!U173-80)-0.2343)/80,1.4)))</f>
        <v/>
      </c>
      <c r="AC173" s="6"/>
      <c r="AD173" s="7" t="str">
        <f>IF('Anvendte oplysninger'!I173="Nej","",EXP(-10.0958)*POWER(H173,0.8138))</f>
        <v/>
      </c>
      <c r="AE173" s="7" t="str">
        <f>IF('Anvendte oplysninger'!I173="Nej","",EXP(-9.9896)*POWER(H173,0.8381))</f>
        <v/>
      </c>
      <c r="AF173" s="7" t="str">
        <f>IF('Anvendte oplysninger'!I173="Nej","",EXP(-12.5826)*POWER(H173,1.148))</f>
        <v/>
      </c>
      <c r="AG173" s="7" t="str">
        <f>IF('Anvendte oplysninger'!I173="Nej","",EXP(-11.3408)*POWER(H173,0.7373))</f>
        <v/>
      </c>
      <c r="AH173" s="7" t="str">
        <f>IF('Anvendte oplysninger'!I173="Nej","",EXP(-10.8985)*POWER(H173,0.841))</f>
        <v/>
      </c>
      <c r="AI173" s="7" t="str">
        <f>IF('Anvendte oplysninger'!I173="Nej","",EXP(-12.4273)*POWER(H173,1.0197))</f>
        <v/>
      </c>
      <c r="AJ173" s="9" t="str">
        <f>IF('Anvendte oplysninger'!I173="Nej","",SUM(AD173:AE173)*740934+AG173*29492829+AH173*4654307+AI173*608667)</f>
        <v/>
      </c>
    </row>
    <row r="174" spans="1:36" x14ac:dyDescent="0.3">
      <c r="A174" s="4" t="str">
        <f>IF(Inddata!A180="","",Inddata!A180)</f>
        <v/>
      </c>
      <c r="B174" s="4" t="str">
        <f>IF(Inddata!B180="","",Inddata!B180)</f>
        <v/>
      </c>
      <c r="C174" s="4" t="str">
        <f>IF(Inddata!C180="","",Inddata!C180)</f>
        <v/>
      </c>
      <c r="D174" s="4" t="str">
        <f>IF(Inddata!D180="","",Inddata!D180)</f>
        <v/>
      </c>
      <c r="E174" s="4" t="str">
        <f>IF(Inddata!E180="","",Inddata!E180)</f>
        <v/>
      </c>
      <c r="F174" s="4" t="str">
        <f>IF(Inddata!F180="","",Inddata!F180)</f>
        <v/>
      </c>
      <c r="G174" s="20" t="str">
        <f>IF(Inddata!G180=0,"",Inddata!G180)</f>
        <v/>
      </c>
      <c r="H174" s="9" t="str">
        <f>IF(Inddata!H180="","",Inddata!H180)</f>
        <v/>
      </c>
      <c r="I174" s="6" t="str">
        <f>IF('Anvendte oplysninger'!I174="Nej","",IF('Anvendte oplysninger'!L174&lt;10,1.1-'Anvendte oplysninger'!L174*0.01,IF('Anvendte oplysninger'!L174&lt;120,POWER(1.003,'Anvendte oplysninger'!L174)/POWER(1.003,10),1.4)))</f>
        <v/>
      </c>
      <c r="J174" s="6" t="str">
        <f>IF('Anvendte oplysninger'!I174="Nej","",IF('Anvendte oplysninger'!M174&gt;9,1.41,IF('Anvendte oplysninger'!M174&lt;2,0.96+'Anvendte oplysninger'!M174*0.02,POWER(1.05,'Anvendte oplysninger'!M174)/POWER(1.05,2))))</f>
        <v/>
      </c>
      <c r="K174" s="6" t="str">
        <f>IF('Anvendte oplysninger'!I174="Nej","",IF('Anvendte oplysninger'!M174&gt;9,1.15,IF('Anvendte oplysninger'!M174&lt;2,0.98+'Anvendte oplysninger'!M174*0.01,POWER(1.02,'Anvendte oplysninger'!M174)/POWER(1.02,2))))</f>
        <v/>
      </c>
      <c r="L174" s="6" t="str">
        <f>IF('Anvendte oplysninger'!I174="Nej","",IF('Anvendte oplysninger'!N174="Delvis",0.9,IF('Anvendte oplysninger'!N174="Ja",0.75,1)))</f>
        <v/>
      </c>
      <c r="M174" s="6" t="str">
        <f>IF('Anvendte oplysninger'!I174="Nej","",IF('Anvendte oplysninger'!N174="Delvis",0.97,IF('Anvendte oplysninger'!N174="Ja",0.95,1)))</f>
        <v/>
      </c>
      <c r="N174" s="6" t="str">
        <f>IF('Anvendte oplysninger'!I174="Nej","",IF('Anvendte oplysninger'!O174&gt;4.25,1.06,IF('Anvendte oplysninger'!O174&lt;3.75,1.84-'Anvendte oplysninger'!O174*0.24,0.04+'Anvendte oplysninger'!O174*0.24)))</f>
        <v/>
      </c>
      <c r="O174" s="6" t="str">
        <f>IF('Anvendte oplysninger'!I174="Nej","",IF('Anvendte oplysninger'!P174&gt;1.99,0.81,IF('Anvendte oplysninger'!P174&lt;0.2,1.12,1.05-'Anvendte oplysninger'!P174*0.1)))</f>
        <v/>
      </c>
      <c r="P174" s="6" t="str">
        <f>IF('Anvendte oplysninger'!I174="Nej","",IF('Anvendte oplysninger'!Q174&gt;3,0.96,IF('Anvendte oplysninger'!Q174&lt;2,1.12-0.06*'Anvendte oplysninger'!Q174,1.08-0.04*'Anvendte oplysninger'!Q174)))</f>
        <v/>
      </c>
      <c r="Q174" s="6" t="str">
        <f>IF('Anvendte oplysninger'!I174="Nej","",IF('Anvendte oplysninger'!R174="Ja",0.91,1))</f>
        <v/>
      </c>
      <c r="R174" s="6" t="str">
        <f>IF('Anvendte oplysninger'!I174="Nej","",IF('Anvendte oplysninger'!R174="Ja",0.96,1))</f>
        <v/>
      </c>
      <c r="S174" s="6" t="str">
        <f>IF('Anvendte oplysninger'!I174="Nej","",IF('Anvendte oplysninger'!R174="Ja",0.82,1))</f>
        <v/>
      </c>
      <c r="T174" s="6" t="str">
        <f>IF('Anvendte oplysninger'!I174="Nej","",IF('Anvendte oplysninger'!R174="Ja",0.9,1))</f>
        <v/>
      </c>
      <c r="U174" s="6" t="str">
        <f>IF('Anvendte oplysninger'!I174="Nej","",IF('Anvendte oplysninger'!R174="Ja",0.93,1))</f>
        <v/>
      </c>
      <c r="V174" s="6" t="str">
        <f>IF('Anvendte oplysninger'!I174="Nej","",IF('Anvendte oplysninger'!S174="Ja",0.85,1))</f>
        <v/>
      </c>
      <c r="W174" s="6" t="str">
        <f>IF('Anvendte oplysninger'!I174="Nej","",IF('Anvendte oplysninger'!T174&gt;5,1.4,1+0.08*'Anvendte oplysninger'!T174))</f>
        <v/>
      </c>
      <c r="X174" s="6" t="str">
        <f>IF('Anvendte oplysninger'!I174="Nej","",IF('Anvendte oplysninger'!U174=80,1,POWER((80-0.0058*('Anvendte oplysninger'!U174-80)^2+0.2781*('Anvendte oplysninger'!U174-80)-0.2343)/80,1.6)))</f>
        <v/>
      </c>
      <c r="Y174" s="6" t="str">
        <f>IF('Anvendte oplysninger'!I174="Nej","",IF('Anvendte oplysninger'!U174=80,1,POWER((80-0.0058*('Anvendte oplysninger'!U174-80)^2+0.2781*('Anvendte oplysninger'!U174-80)-0.2343)/80,1.5)))</f>
        <v/>
      </c>
      <c r="Z174" s="6" t="str">
        <f>IF('Anvendte oplysninger'!I174="Nej","",IF('Anvendte oplysninger'!U174=80,1,POWER((80-0.0058*('Anvendte oplysninger'!U174-80)^2+0.2781*('Anvendte oplysninger'!U174-80)-0.2343)/80,4.6)))</f>
        <v/>
      </c>
      <c r="AA174" s="6" t="str">
        <f>IF('Anvendte oplysninger'!I174="Nej","",IF('Anvendte oplysninger'!U174=80,1,POWER((80-0.0058*('Anvendte oplysninger'!U174-80)^2+0.2781*('Anvendte oplysninger'!U174-80)-0.2343)/80,3.5)))</f>
        <v/>
      </c>
      <c r="AB174" s="6" t="str">
        <f>IF('Anvendte oplysninger'!I174="Nej","",IF('Anvendte oplysninger'!U174=80,1,POWER((80-0.0058*('Anvendte oplysninger'!U174-80)^2+0.2781*('Anvendte oplysninger'!U174-80)-0.2343)/80,1.4)))</f>
        <v/>
      </c>
      <c r="AC174" s="6"/>
      <c r="AD174" s="7" t="str">
        <f>IF('Anvendte oplysninger'!I174="Nej","",EXP(-10.0958)*POWER(H174,0.8138))</f>
        <v/>
      </c>
      <c r="AE174" s="7" t="str">
        <f>IF('Anvendte oplysninger'!I174="Nej","",EXP(-9.9896)*POWER(H174,0.8381))</f>
        <v/>
      </c>
      <c r="AF174" s="7" t="str">
        <f>IF('Anvendte oplysninger'!I174="Nej","",EXP(-12.5826)*POWER(H174,1.148))</f>
        <v/>
      </c>
      <c r="AG174" s="7" t="str">
        <f>IF('Anvendte oplysninger'!I174="Nej","",EXP(-11.3408)*POWER(H174,0.7373))</f>
        <v/>
      </c>
      <c r="AH174" s="7" t="str">
        <f>IF('Anvendte oplysninger'!I174="Nej","",EXP(-10.8985)*POWER(H174,0.841))</f>
        <v/>
      </c>
      <c r="AI174" s="7" t="str">
        <f>IF('Anvendte oplysninger'!I174="Nej","",EXP(-12.4273)*POWER(H174,1.0197))</f>
        <v/>
      </c>
      <c r="AJ174" s="9" t="str">
        <f>IF('Anvendte oplysninger'!I174="Nej","",SUM(AD174:AE174)*740934+AG174*29492829+AH174*4654307+AI174*608667)</f>
        <v/>
      </c>
    </row>
    <row r="175" spans="1:36" x14ac:dyDescent="0.3">
      <c r="A175" s="4" t="str">
        <f>IF(Inddata!A181="","",Inddata!A181)</f>
        <v/>
      </c>
      <c r="B175" s="4" t="str">
        <f>IF(Inddata!B181="","",Inddata!B181)</f>
        <v/>
      </c>
      <c r="C175" s="4" t="str">
        <f>IF(Inddata!C181="","",Inddata!C181)</f>
        <v/>
      </c>
      <c r="D175" s="4" t="str">
        <f>IF(Inddata!D181="","",Inddata!D181)</f>
        <v/>
      </c>
      <c r="E175" s="4" t="str">
        <f>IF(Inddata!E181="","",Inddata!E181)</f>
        <v/>
      </c>
      <c r="F175" s="4" t="str">
        <f>IF(Inddata!F181="","",Inddata!F181)</f>
        <v/>
      </c>
      <c r="G175" s="20" t="str">
        <f>IF(Inddata!G181=0,"",Inddata!G181)</f>
        <v/>
      </c>
      <c r="H175" s="9" t="str">
        <f>IF(Inddata!H181="","",Inddata!H181)</f>
        <v/>
      </c>
      <c r="I175" s="6" t="str">
        <f>IF('Anvendte oplysninger'!I175="Nej","",IF('Anvendte oplysninger'!L175&lt;10,1.1-'Anvendte oplysninger'!L175*0.01,IF('Anvendte oplysninger'!L175&lt;120,POWER(1.003,'Anvendte oplysninger'!L175)/POWER(1.003,10),1.4)))</f>
        <v/>
      </c>
      <c r="J175" s="6" t="str">
        <f>IF('Anvendte oplysninger'!I175="Nej","",IF('Anvendte oplysninger'!M175&gt;9,1.41,IF('Anvendte oplysninger'!M175&lt;2,0.96+'Anvendte oplysninger'!M175*0.02,POWER(1.05,'Anvendte oplysninger'!M175)/POWER(1.05,2))))</f>
        <v/>
      </c>
      <c r="K175" s="6" t="str">
        <f>IF('Anvendte oplysninger'!I175="Nej","",IF('Anvendte oplysninger'!M175&gt;9,1.15,IF('Anvendte oplysninger'!M175&lt;2,0.98+'Anvendte oplysninger'!M175*0.01,POWER(1.02,'Anvendte oplysninger'!M175)/POWER(1.02,2))))</f>
        <v/>
      </c>
      <c r="L175" s="6" t="str">
        <f>IF('Anvendte oplysninger'!I175="Nej","",IF('Anvendte oplysninger'!N175="Delvis",0.9,IF('Anvendte oplysninger'!N175="Ja",0.75,1)))</f>
        <v/>
      </c>
      <c r="M175" s="6" t="str">
        <f>IF('Anvendte oplysninger'!I175="Nej","",IF('Anvendte oplysninger'!N175="Delvis",0.97,IF('Anvendte oplysninger'!N175="Ja",0.95,1)))</f>
        <v/>
      </c>
      <c r="N175" s="6" t="str">
        <f>IF('Anvendte oplysninger'!I175="Nej","",IF('Anvendte oplysninger'!O175&gt;4.25,1.06,IF('Anvendte oplysninger'!O175&lt;3.75,1.84-'Anvendte oplysninger'!O175*0.24,0.04+'Anvendte oplysninger'!O175*0.24)))</f>
        <v/>
      </c>
      <c r="O175" s="6" t="str">
        <f>IF('Anvendte oplysninger'!I175="Nej","",IF('Anvendte oplysninger'!P175&gt;1.99,0.81,IF('Anvendte oplysninger'!P175&lt;0.2,1.12,1.05-'Anvendte oplysninger'!P175*0.1)))</f>
        <v/>
      </c>
      <c r="P175" s="6" t="str">
        <f>IF('Anvendte oplysninger'!I175="Nej","",IF('Anvendte oplysninger'!Q175&gt;3,0.96,IF('Anvendte oplysninger'!Q175&lt;2,1.12-0.06*'Anvendte oplysninger'!Q175,1.08-0.04*'Anvendte oplysninger'!Q175)))</f>
        <v/>
      </c>
      <c r="Q175" s="6" t="str">
        <f>IF('Anvendte oplysninger'!I175="Nej","",IF('Anvendte oplysninger'!R175="Ja",0.91,1))</f>
        <v/>
      </c>
      <c r="R175" s="6" t="str">
        <f>IF('Anvendte oplysninger'!I175="Nej","",IF('Anvendte oplysninger'!R175="Ja",0.96,1))</f>
        <v/>
      </c>
      <c r="S175" s="6" t="str">
        <f>IF('Anvendte oplysninger'!I175="Nej","",IF('Anvendte oplysninger'!R175="Ja",0.82,1))</f>
        <v/>
      </c>
      <c r="T175" s="6" t="str">
        <f>IF('Anvendte oplysninger'!I175="Nej","",IF('Anvendte oplysninger'!R175="Ja",0.9,1))</f>
        <v/>
      </c>
      <c r="U175" s="6" t="str">
        <f>IF('Anvendte oplysninger'!I175="Nej","",IF('Anvendte oplysninger'!R175="Ja",0.93,1))</f>
        <v/>
      </c>
      <c r="V175" s="6" t="str">
        <f>IF('Anvendte oplysninger'!I175="Nej","",IF('Anvendte oplysninger'!S175="Ja",0.85,1))</f>
        <v/>
      </c>
      <c r="W175" s="6" t="str">
        <f>IF('Anvendte oplysninger'!I175="Nej","",IF('Anvendte oplysninger'!T175&gt;5,1.4,1+0.08*'Anvendte oplysninger'!T175))</f>
        <v/>
      </c>
      <c r="X175" s="6" t="str">
        <f>IF('Anvendte oplysninger'!I175="Nej","",IF('Anvendte oplysninger'!U175=80,1,POWER((80-0.0058*('Anvendte oplysninger'!U175-80)^2+0.2781*('Anvendte oplysninger'!U175-80)-0.2343)/80,1.6)))</f>
        <v/>
      </c>
      <c r="Y175" s="6" t="str">
        <f>IF('Anvendte oplysninger'!I175="Nej","",IF('Anvendte oplysninger'!U175=80,1,POWER((80-0.0058*('Anvendte oplysninger'!U175-80)^2+0.2781*('Anvendte oplysninger'!U175-80)-0.2343)/80,1.5)))</f>
        <v/>
      </c>
      <c r="Z175" s="6" t="str">
        <f>IF('Anvendte oplysninger'!I175="Nej","",IF('Anvendte oplysninger'!U175=80,1,POWER((80-0.0058*('Anvendte oplysninger'!U175-80)^2+0.2781*('Anvendte oplysninger'!U175-80)-0.2343)/80,4.6)))</f>
        <v/>
      </c>
      <c r="AA175" s="6" t="str">
        <f>IF('Anvendte oplysninger'!I175="Nej","",IF('Anvendte oplysninger'!U175=80,1,POWER((80-0.0058*('Anvendte oplysninger'!U175-80)^2+0.2781*('Anvendte oplysninger'!U175-80)-0.2343)/80,3.5)))</f>
        <v/>
      </c>
      <c r="AB175" s="6" t="str">
        <f>IF('Anvendte oplysninger'!I175="Nej","",IF('Anvendte oplysninger'!U175=80,1,POWER((80-0.0058*('Anvendte oplysninger'!U175-80)^2+0.2781*('Anvendte oplysninger'!U175-80)-0.2343)/80,1.4)))</f>
        <v/>
      </c>
      <c r="AC175" s="6"/>
      <c r="AD175" s="7" t="str">
        <f>IF('Anvendte oplysninger'!I175="Nej","",EXP(-10.0958)*POWER(H175,0.8138))</f>
        <v/>
      </c>
      <c r="AE175" s="7" t="str">
        <f>IF('Anvendte oplysninger'!I175="Nej","",EXP(-9.9896)*POWER(H175,0.8381))</f>
        <v/>
      </c>
      <c r="AF175" s="7" t="str">
        <f>IF('Anvendte oplysninger'!I175="Nej","",EXP(-12.5826)*POWER(H175,1.148))</f>
        <v/>
      </c>
      <c r="AG175" s="7" t="str">
        <f>IF('Anvendte oplysninger'!I175="Nej","",EXP(-11.3408)*POWER(H175,0.7373))</f>
        <v/>
      </c>
      <c r="AH175" s="7" t="str">
        <f>IF('Anvendte oplysninger'!I175="Nej","",EXP(-10.8985)*POWER(H175,0.841))</f>
        <v/>
      </c>
      <c r="AI175" s="7" t="str">
        <f>IF('Anvendte oplysninger'!I175="Nej","",EXP(-12.4273)*POWER(H175,1.0197))</f>
        <v/>
      </c>
      <c r="AJ175" s="9" t="str">
        <f>IF('Anvendte oplysninger'!I175="Nej","",SUM(AD175:AE175)*740934+AG175*29492829+AH175*4654307+AI175*608667)</f>
        <v/>
      </c>
    </row>
    <row r="176" spans="1:36" x14ac:dyDescent="0.3">
      <c r="A176" s="4" t="str">
        <f>IF(Inddata!A182="","",Inddata!A182)</f>
        <v/>
      </c>
      <c r="B176" s="4" t="str">
        <f>IF(Inddata!B182="","",Inddata!B182)</f>
        <v/>
      </c>
      <c r="C176" s="4" t="str">
        <f>IF(Inddata!C182="","",Inddata!C182)</f>
        <v/>
      </c>
      <c r="D176" s="4" t="str">
        <f>IF(Inddata!D182="","",Inddata!D182)</f>
        <v/>
      </c>
      <c r="E176" s="4" t="str">
        <f>IF(Inddata!E182="","",Inddata!E182)</f>
        <v/>
      </c>
      <c r="F176" s="4" t="str">
        <f>IF(Inddata!F182="","",Inddata!F182)</f>
        <v/>
      </c>
      <c r="G176" s="20" t="str">
        <f>IF(Inddata!G182=0,"",Inddata!G182)</f>
        <v/>
      </c>
      <c r="H176" s="9" t="str">
        <f>IF(Inddata!H182="","",Inddata!H182)</f>
        <v/>
      </c>
      <c r="I176" s="6" t="str">
        <f>IF('Anvendte oplysninger'!I176="Nej","",IF('Anvendte oplysninger'!L176&lt;10,1.1-'Anvendte oplysninger'!L176*0.01,IF('Anvendte oplysninger'!L176&lt;120,POWER(1.003,'Anvendte oplysninger'!L176)/POWER(1.003,10),1.4)))</f>
        <v/>
      </c>
      <c r="J176" s="6" t="str">
        <f>IF('Anvendte oplysninger'!I176="Nej","",IF('Anvendte oplysninger'!M176&gt;9,1.41,IF('Anvendte oplysninger'!M176&lt;2,0.96+'Anvendte oplysninger'!M176*0.02,POWER(1.05,'Anvendte oplysninger'!M176)/POWER(1.05,2))))</f>
        <v/>
      </c>
      <c r="K176" s="6" t="str">
        <f>IF('Anvendte oplysninger'!I176="Nej","",IF('Anvendte oplysninger'!M176&gt;9,1.15,IF('Anvendte oplysninger'!M176&lt;2,0.98+'Anvendte oplysninger'!M176*0.01,POWER(1.02,'Anvendte oplysninger'!M176)/POWER(1.02,2))))</f>
        <v/>
      </c>
      <c r="L176" s="6" t="str">
        <f>IF('Anvendte oplysninger'!I176="Nej","",IF('Anvendte oplysninger'!N176="Delvis",0.9,IF('Anvendte oplysninger'!N176="Ja",0.75,1)))</f>
        <v/>
      </c>
      <c r="M176" s="6" t="str">
        <f>IF('Anvendte oplysninger'!I176="Nej","",IF('Anvendte oplysninger'!N176="Delvis",0.97,IF('Anvendte oplysninger'!N176="Ja",0.95,1)))</f>
        <v/>
      </c>
      <c r="N176" s="6" t="str">
        <f>IF('Anvendte oplysninger'!I176="Nej","",IF('Anvendte oplysninger'!O176&gt;4.25,1.06,IF('Anvendte oplysninger'!O176&lt;3.75,1.84-'Anvendte oplysninger'!O176*0.24,0.04+'Anvendte oplysninger'!O176*0.24)))</f>
        <v/>
      </c>
      <c r="O176" s="6" t="str">
        <f>IF('Anvendte oplysninger'!I176="Nej","",IF('Anvendte oplysninger'!P176&gt;1.99,0.81,IF('Anvendte oplysninger'!P176&lt;0.2,1.12,1.05-'Anvendte oplysninger'!P176*0.1)))</f>
        <v/>
      </c>
      <c r="P176" s="6" t="str">
        <f>IF('Anvendte oplysninger'!I176="Nej","",IF('Anvendte oplysninger'!Q176&gt;3,0.96,IF('Anvendte oplysninger'!Q176&lt;2,1.12-0.06*'Anvendte oplysninger'!Q176,1.08-0.04*'Anvendte oplysninger'!Q176)))</f>
        <v/>
      </c>
      <c r="Q176" s="6" t="str">
        <f>IF('Anvendte oplysninger'!I176="Nej","",IF('Anvendte oplysninger'!R176="Ja",0.91,1))</f>
        <v/>
      </c>
      <c r="R176" s="6" t="str">
        <f>IF('Anvendte oplysninger'!I176="Nej","",IF('Anvendte oplysninger'!R176="Ja",0.96,1))</f>
        <v/>
      </c>
      <c r="S176" s="6" t="str">
        <f>IF('Anvendte oplysninger'!I176="Nej","",IF('Anvendte oplysninger'!R176="Ja",0.82,1))</f>
        <v/>
      </c>
      <c r="T176" s="6" t="str">
        <f>IF('Anvendte oplysninger'!I176="Nej","",IF('Anvendte oplysninger'!R176="Ja",0.9,1))</f>
        <v/>
      </c>
      <c r="U176" s="6" t="str">
        <f>IF('Anvendte oplysninger'!I176="Nej","",IF('Anvendte oplysninger'!R176="Ja",0.93,1))</f>
        <v/>
      </c>
      <c r="V176" s="6" t="str">
        <f>IF('Anvendte oplysninger'!I176="Nej","",IF('Anvendte oplysninger'!S176="Ja",0.85,1))</f>
        <v/>
      </c>
      <c r="W176" s="6" t="str">
        <f>IF('Anvendte oplysninger'!I176="Nej","",IF('Anvendte oplysninger'!T176&gt;5,1.4,1+0.08*'Anvendte oplysninger'!T176))</f>
        <v/>
      </c>
      <c r="X176" s="6" t="str">
        <f>IF('Anvendte oplysninger'!I176="Nej","",IF('Anvendte oplysninger'!U176=80,1,POWER((80-0.0058*('Anvendte oplysninger'!U176-80)^2+0.2781*('Anvendte oplysninger'!U176-80)-0.2343)/80,1.6)))</f>
        <v/>
      </c>
      <c r="Y176" s="6" t="str">
        <f>IF('Anvendte oplysninger'!I176="Nej","",IF('Anvendte oplysninger'!U176=80,1,POWER((80-0.0058*('Anvendte oplysninger'!U176-80)^2+0.2781*('Anvendte oplysninger'!U176-80)-0.2343)/80,1.5)))</f>
        <v/>
      </c>
      <c r="Z176" s="6" t="str">
        <f>IF('Anvendte oplysninger'!I176="Nej","",IF('Anvendte oplysninger'!U176=80,1,POWER((80-0.0058*('Anvendte oplysninger'!U176-80)^2+0.2781*('Anvendte oplysninger'!U176-80)-0.2343)/80,4.6)))</f>
        <v/>
      </c>
      <c r="AA176" s="6" t="str">
        <f>IF('Anvendte oplysninger'!I176="Nej","",IF('Anvendte oplysninger'!U176=80,1,POWER((80-0.0058*('Anvendte oplysninger'!U176-80)^2+0.2781*('Anvendte oplysninger'!U176-80)-0.2343)/80,3.5)))</f>
        <v/>
      </c>
      <c r="AB176" s="6" t="str">
        <f>IF('Anvendte oplysninger'!I176="Nej","",IF('Anvendte oplysninger'!U176=80,1,POWER((80-0.0058*('Anvendte oplysninger'!U176-80)^2+0.2781*('Anvendte oplysninger'!U176-80)-0.2343)/80,1.4)))</f>
        <v/>
      </c>
      <c r="AC176" s="6"/>
      <c r="AD176" s="7" t="str">
        <f>IF('Anvendte oplysninger'!I176="Nej","",EXP(-10.0958)*POWER(H176,0.8138))</f>
        <v/>
      </c>
      <c r="AE176" s="7" t="str">
        <f>IF('Anvendte oplysninger'!I176="Nej","",EXP(-9.9896)*POWER(H176,0.8381))</f>
        <v/>
      </c>
      <c r="AF176" s="7" t="str">
        <f>IF('Anvendte oplysninger'!I176="Nej","",EXP(-12.5826)*POWER(H176,1.148))</f>
        <v/>
      </c>
      <c r="AG176" s="7" t="str">
        <f>IF('Anvendte oplysninger'!I176="Nej","",EXP(-11.3408)*POWER(H176,0.7373))</f>
        <v/>
      </c>
      <c r="AH176" s="7" t="str">
        <f>IF('Anvendte oplysninger'!I176="Nej","",EXP(-10.8985)*POWER(H176,0.841))</f>
        <v/>
      </c>
      <c r="AI176" s="7" t="str">
        <f>IF('Anvendte oplysninger'!I176="Nej","",EXP(-12.4273)*POWER(H176,1.0197))</f>
        <v/>
      </c>
      <c r="AJ176" s="9" t="str">
        <f>IF('Anvendte oplysninger'!I176="Nej","",SUM(AD176:AE176)*740934+AG176*29492829+AH176*4654307+AI176*608667)</f>
        <v/>
      </c>
    </row>
    <row r="177" spans="1:36" x14ac:dyDescent="0.3">
      <c r="A177" s="4" t="str">
        <f>IF(Inddata!A183="","",Inddata!A183)</f>
        <v/>
      </c>
      <c r="B177" s="4" t="str">
        <f>IF(Inddata!B183="","",Inddata!B183)</f>
        <v/>
      </c>
      <c r="C177" s="4" t="str">
        <f>IF(Inddata!C183="","",Inddata!C183)</f>
        <v/>
      </c>
      <c r="D177" s="4" t="str">
        <f>IF(Inddata!D183="","",Inddata!D183)</f>
        <v/>
      </c>
      <c r="E177" s="4" t="str">
        <f>IF(Inddata!E183="","",Inddata!E183)</f>
        <v/>
      </c>
      <c r="F177" s="4" t="str">
        <f>IF(Inddata!F183="","",Inddata!F183)</f>
        <v/>
      </c>
      <c r="G177" s="20" t="str">
        <f>IF(Inddata!G183=0,"",Inddata!G183)</f>
        <v/>
      </c>
      <c r="H177" s="9" t="str">
        <f>IF(Inddata!H183="","",Inddata!H183)</f>
        <v/>
      </c>
      <c r="I177" s="6" t="str">
        <f>IF('Anvendte oplysninger'!I177="Nej","",IF('Anvendte oplysninger'!L177&lt;10,1.1-'Anvendte oplysninger'!L177*0.01,IF('Anvendte oplysninger'!L177&lt;120,POWER(1.003,'Anvendte oplysninger'!L177)/POWER(1.003,10),1.4)))</f>
        <v/>
      </c>
      <c r="J177" s="6" t="str">
        <f>IF('Anvendte oplysninger'!I177="Nej","",IF('Anvendte oplysninger'!M177&gt;9,1.41,IF('Anvendte oplysninger'!M177&lt;2,0.96+'Anvendte oplysninger'!M177*0.02,POWER(1.05,'Anvendte oplysninger'!M177)/POWER(1.05,2))))</f>
        <v/>
      </c>
      <c r="K177" s="6" t="str">
        <f>IF('Anvendte oplysninger'!I177="Nej","",IF('Anvendte oplysninger'!M177&gt;9,1.15,IF('Anvendte oplysninger'!M177&lt;2,0.98+'Anvendte oplysninger'!M177*0.01,POWER(1.02,'Anvendte oplysninger'!M177)/POWER(1.02,2))))</f>
        <v/>
      </c>
      <c r="L177" s="6" t="str">
        <f>IF('Anvendte oplysninger'!I177="Nej","",IF('Anvendte oplysninger'!N177="Delvis",0.9,IF('Anvendte oplysninger'!N177="Ja",0.75,1)))</f>
        <v/>
      </c>
      <c r="M177" s="6" t="str">
        <f>IF('Anvendte oplysninger'!I177="Nej","",IF('Anvendte oplysninger'!N177="Delvis",0.97,IF('Anvendte oplysninger'!N177="Ja",0.95,1)))</f>
        <v/>
      </c>
      <c r="N177" s="6" t="str">
        <f>IF('Anvendte oplysninger'!I177="Nej","",IF('Anvendte oplysninger'!O177&gt;4.25,1.06,IF('Anvendte oplysninger'!O177&lt;3.75,1.84-'Anvendte oplysninger'!O177*0.24,0.04+'Anvendte oplysninger'!O177*0.24)))</f>
        <v/>
      </c>
      <c r="O177" s="6" t="str">
        <f>IF('Anvendte oplysninger'!I177="Nej","",IF('Anvendte oplysninger'!P177&gt;1.99,0.81,IF('Anvendte oplysninger'!P177&lt;0.2,1.12,1.05-'Anvendte oplysninger'!P177*0.1)))</f>
        <v/>
      </c>
      <c r="P177" s="6" t="str">
        <f>IF('Anvendte oplysninger'!I177="Nej","",IF('Anvendte oplysninger'!Q177&gt;3,0.96,IF('Anvendte oplysninger'!Q177&lt;2,1.12-0.06*'Anvendte oplysninger'!Q177,1.08-0.04*'Anvendte oplysninger'!Q177)))</f>
        <v/>
      </c>
      <c r="Q177" s="6" t="str">
        <f>IF('Anvendte oplysninger'!I177="Nej","",IF('Anvendte oplysninger'!R177="Ja",0.91,1))</f>
        <v/>
      </c>
      <c r="R177" s="6" t="str">
        <f>IF('Anvendte oplysninger'!I177="Nej","",IF('Anvendte oplysninger'!R177="Ja",0.96,1))</f>
        <v/>
      </c>
      <c r="S177" s="6" t="str">
        <f>IF('Anvendte oplysninger'!I177="Nej","",IF('Anvendte oplysninger'!R177="Ja",0.82,1))</f>
        <v/>
      </c>
      <c r="T177" s="6" t="str">
        <f>IF('Anvendte oplysninger'!I177="Nej","",IF('Anvendte oplysninger'!R177="Ja",0.9,1))</f>
        <v/>
      </c>
      <c r="U177" s="6" t="str">
        <f>IF('Anvendte oplysninger'!I177="Nej","",IF('Anvendte oplysninger'!R177="Ja",0.93,1))</f>
        <v/>
      </c>
      <c r="V177" s="6" t="str">
        <f>IF('Anvendte oplysninger'!I177="Nej","",IF('Anvendte oplysninger'!S177="Ja",0.85,1))</f>
        <v/>
      </c>
      <c r="W177" s="6" t="str">
        <f>IF('Anvendte oplysninger'!I177="Nej","",IF('Anvendte oplysninger'!T177&gt;5,1.4,1+0.08*'Anvendte oplysninger'!T177))</f>
        <v/>
      </c>
      <c r="X177" s="6" t="str">
        <f>IF('Anvendte oplysninger'!I177="Nej","",IF('Anvendte oplysninger'!U177=80,1,POWER((80-0.0058*('Anvendte oplysninger'!U177-80)^2+0.2781*('Anvendte oplysninger'!U177-80)-0.2343)/80,1.6)))</f>
        <v/>
      </c>
      <c r="Y177" s="6" t="str">
        <f>IF('Anvendte oplysninger'!I177="Nej","",IF('Anvendte oplysninger'!U177=80,1,POWER((80-0.0058*('Anvendte oplysninger'!U177-80)^2+0.2781*('Anvendte oplysninger'!U177-80)-0.2343)/80,1.5)))</f>
        <v/>
      </c>
      <c r="Z177" s="6" t="str">
        <f>IF('Anvendte oplysninger'!I177="Nej","",IF('Anvendte oplysninger'!U177=80,1,POWER((80-0.0058*('Anvendte oplysninger'!U177-80)^2+0.2781*('Anvendte oplysninger'!U177-80)-0.2343)/80,4.6)))</f>
        <v/>
      </c>
      <c r="AA177" s="6" t="str">
        <f>IF('Anvendte oplysninger'!I177="Nej","",IF('Anvendte oplysninger'!U177=80,1,POWER((80-0.0058*('Anvendte oplysninger'!U177-80)^2+0.2781*('Anvendte oplysninger'!U177-80)-0.2343)/80,3.5)))</f>
        <v/>
      </c>
      <c r="AB177" s="6" t="str">
        <f>IF('Anvendte oplysninger'!I177="Nej","",IF('Anvendte oplysninger'!U177=80,1,POWER((80-0.0058*('Anvendte oplysninger'!U177-80)^2+0.2781*('Anvendte oplysninger'!U177-80)-0.2343)/80,1.4)))</f>
        <v/>
      </c>
      <c r="AC177" s="6"/>
      <c r="AD177" s="7" t="str">
        <f>IF('Anvendte oplysninger'!I177="Nej","",EXP(-10.0958)*POWER(H177,0.8138))</f>
        <v/>
      </c>
      <c r="AE177" s="7" t="str">
        <f>IF('Anvendte oplysninger'!I177="Nej","",EXP(-9.9896)*POWER(H177,0.8381))</f>
        <v/>
      </c>
      <c r="AF177" s="7" t="str">
        <f>IF('Anvendte oplysninger'!I177="Nej","",EXP(-12.5826)*POWER(H177,1.148))</f>
        <v/>
      </c>
      <c r="AG177" s="7" t="str">
        <f>IF('Anvendte oplysninger'!I177="Nej","",EXP(-11.3408)*POWER(H177,0.7373))</f>
        <v/>
      </c>
      <c r="AH177" s="7" t="str">
        <f>IF('Anvendte oplysninger'!I177="Nej","",EXP(-10.8985)*POWER(H177,0.841))</f>
        <v/>
      </c>
      <c r="AI177" s="7" t="str">
        <f>IF('Anvendte oplysninger'!I177="Nej","",EXP(-12.4273)*POWER(H177,1.0197))</f>
        <v/>
      </c>
      <c r="AJ177" s="9" t="str">
        <f>IF('Anvendte oplysninger'!I177="Nej","",SUM(AD177:AE177)*740934+AG177*29492829+AH177*4654307+AI177*608667)</f>
        <v/>
      </c>
    </row>
    <row r="178" spans="1:36" x14ac:dyDescent="0.3">
      <c r="A178" s="4" t="str">
        <f>IF(Inddata!A184="","",Inddata!A184)</f>
        <v/>
      </c>
      <c r="B178" s="4" t="str">
        <f>IF(Inddata!B184="","",Inddata!B184)</f>
        <v/>
      </c>
      <c r="C178" s="4" t="str">
        <f>IF(Inddata!C184="","",Inddata!C184)</f>
        <v/>
      </c>
      <c r="D178" s="4" t="str">
        <f>IF(Inddata!D184="","",Inddata!D184)</f>
        <v/>
      </c>
      <c r="E178" s="4" t="str">
        <f>IF(Inddata!E184="","",Inddata!E184)</f>
        <v/>
      </c>
      <c r="F178" s="4" t="str">
        <f>IF(Inddata!F184="","",Inddata!F184)</f>
        <v/>
      </c>
      <c r="G178" s="20" t="str">
        <f>IF(Inddata!G184=0,"",Inddata!G184)</f>
        <v/>
      </c>
      <c r="H178" s="9" t="str">
        <f>IF(Inddata!H184="","",Inddata!H184)</f>
        <v/>
      </c>
      <c r="I178" s="6" t="str">
        <f>IF('Anvendte oplysninger'!I178="Nej","",IF('Anvendte oplysninger'!L178&lt;10,1.1-'Anvendte oplysninger'!L178*0.01,IF('Anvendte oplysninger'!L178&lt;120,POWER(1.003,'Anvendte oplysninger'!L178)/POWER(1.003,10),1.4)))</f>
        <v/>
      </c>
      <c r="J178" s="6" t="str">
        <f>IF('Anvendte oplysninger'!I178="Nej","",IF('Anvendte oplysninger'!M178&gt;9,1.41,IF('Anvendte oplysninger'!M178&lt;2,0.96+'Anvendte oplysninger'!M178*0.02,POWER(1.05,'Anvendte oplysninger'!M178)/POWER(1.05,2))))</f>
        <v/>
      </c>
      <c r="K178" s="6" t="str">
        <f>IF('Anvendte oplysninger'!I178="Nej","",IF('Anvendte oplysninger'!M178&gt;9,1.15,IF('Anvendte oplysninger'!M178&lt;2,0.98+'Anvendte oplysninger'!M178*0.01,POWER(1.02,'Anvendte oplysninger'!M178)/POWER(1.02,2))))</f>
        <v/>
      </c>
      <c r="L178" s="6" t="str">
        <f>IF('Anvendte oplysninger'!I178="Nej","",IF('Anvendte oplysninger'!N178="Delvis",0.9,IF('Anvendte oplysninger'!N178="Ja",0.75,1)))</f>
        <v/>
      </c>
      <c r="M178" s="6" t="str">
        <f>IF('Anvendte oplysninger'!I178="Nej","",IF('Anvendte oplysninger'!N178="Delvis",0.97,IF('Anvendte oplysninger'!N178="Ja",0.95,1)))</f>
        <v/>
      </c>
      <c r="N178" s="6" t="str">
        <f>IF('Anvendte oplysninger'!I178="Nej","",IF('Anvendte oplysninger'!O178&gt;4.25,1.06,IF('Anvendte oplysninger'!O178&lt;3.75,1.84-'Anvendte oplysninger'!O178*0.24,0.04+'Anvendte oplysninger'!O178*0.24)))</f>
        <v/>
      </c>
      <c r="O178" s="6" t="str">
        <f>IF('Anvendte oplysninger'!I178="Nej","",IF('Anvendte oplysninger'!P178&gt;1.99,0.81,IF('Anvendte oplysninger'!P178&lt;0.2,1.12,1.05-'Anvendte oplysninger'!P178*0.1)))</f>
        <v/>
      </c>
      <c r="P178" s="6" t="str">
        <f>IF('Anvendte oplysninger'!I178="Nej","",IF('Anvendte oplysninger'!Q178&gt;3,0.96,IF('Anvendte oplysninger'!Q178&lt;2,1.12-0.06*'Anvendte oplysninger'!Q178,1.08-0.04*'Anvendte oplysninger'!Q178)))</f>
        <v/>
      </c>
      <c r="Q178" s="6" t="str">
        <f>IF('Anvendte oplysninger'!I178="Nej","",IF('Anvendte oplysninger'!R178="Ja",0.91,1))</f>
        <v/>
      </c>
      <c r="R178" s="6" t="str">
        <f>IF('Anvendte oplysninger'!I178="Nej","",IF('Anvendte oplysninger'!R178="Ja",0.96,1))</f>
        <v/>
      </c>
      <c r="S178" s="6" t="str">
        <f>IF('Anvendte oplysninger'!I178="Nej","",IF('Anvendte oplysninger'!R178="Ja",0.82,1))</f>
        <v/>
      </c>
      <c r="T178" s="6" t="str">
        <f>IF('Anvendte oplysninger'!I178="Nej","",IF('Anvendte oplysninger'!R178="Ja",0.9,1))</f>
        <v/>
      </c>
      <c r="U178" s="6" t="str">
        <f>IF('Anvendte oplysninger'!I178="Nej","",IF('Anvendte oplysninger'!R178="Ja",0.93,1))</f>
        <v/>
      </c>
      <c r="V178" s="6" t="str">
        <f>IF('Anvendte oplysninger'!I178="Nej","",IF('Anvendte oplysninger'!S178="Ja",0.85,1))</f>
        <v/>
      </c>
      <c r="W178" s="6" t="str">
        <f>IF('Anvendte oplysninger'!I178="Nej","",IF('Anvendte oplysninger'!T178&gt;5,1.4,1+0.08*'Anvendte oplysninger'!T178))</f>
        <v/>
      </c>
      <c r="X178" s="6" t="str">
        <f>IF('Anvendte oplysninger'!I178="Nej","",IF('Anvendte oplysninger'!U178=80,1,POWER((80-0.0058*('Anvendte oplysninger'!U178-80)^2+0.2781*('Anvendte oplysninger'!U178-80)-0.2343)/80,1.6)))</f>
        <v/>
      </c>
      <c r="Y178" s="6" t="str">
        <f>IF('Anvendte oplysninger'!I178="Nej","",IF('Anvendte oplysninger'!U178=80,1,POWER((80-0.0058*('Anvendte oplysninger'!U178-80)^2+0.2781*('Anvendte oplysninger'!U178-80)-0.2343)/80,1.5)))</f>
        <v/>
      </c>
      <c r="Z178" s="6" t="str">
        <f>IF('Anvendte oplysninger'!I178="Nej","",IF('Anvendte oplysninger'!U178=80,1,POWER((80-0.0058*('Anvendte oplysninger'!U178-80)^2+0.2781*('Anvendte oplysninger'!U178-80)-0.2343)/80,4.6)))</f>
        <v/>
      </c>
      <c r="AA178" s="6" t="str">
        <f>IF('Anvendte oplysninger'!I178="Nej","",IF('Anvendte oplysninger'!U178=80,1,POWER((80-0.0058*('Anvendte oplysninger'!U178-80)^2+0.2781*('Anvendte oplysninger'!U178-80)-0.2343)/80,3.5)))</f>
        <v/>
      </c>
      <c r="AB178" s="6" t="str">
        <f>IF('Anvendte oplysninger'!I178="Nej","",IF('Anvendte oplysninger'!U178=80,1,POWER((80-0.0058*('Anvendte oplysninger'!U178-80)^2+0.2781*('Anvendte oplysninger'!U178-80)-0.2343)/80,1.4)))</f>
        <v/>
      </c>
      <c r="AC178" s="6"/>
      <c r="AD178" s="7" t="str">
        <f>IF('Anvendte oplysninger'!I178="Nej","",EXP(-10.0958)*POWER(H178,0.8138))</f>
        <v/>
      </c>
      <c r="AE178" s="7" t="str">
        <f>IF('Anvendte oplysninger'!I178="Nej","",EXP(-9.9896)*POWER(H178,0.8381))</f>
        <v/>
      </c>
      <c r="AF178" s="7" t="str">
        <f>IF('Anvendte oplysninger'!I178="Nej","",EXP(-12.5826)*POWER(H178,1.148))</f>
        <v/>
      </c>
      <c r="AG178" s="7" t="str">
        <f>IF('Anvendte oplysninger'!I178="Nej","",EXP(-11.3408)*POWER(H178,0.7373))</f>
        <v/>
      </c>
      <c r="AH178" s="7" t="str">
        <f>IF('Anvendte oplysninger'!I178="Nej","",EXP(-10.8985)*POWER(H178,0.841))</f>
        <v/>
      </c>
      <c r="AI178" s="7" t="str">
        <f>IF('Anvendte oplysninger'!I178="Nej","",EXP(-12.4273)*POWER(H178,1.0197))</f>
        <v/>
      </c>
      <c r="AJ178" s="9" t="str">
        <f>IF('Anvendte oplysninger'!I178="Nej","",SUM(AD178:AE178)*740934+AG178*29492829+AH178*4654307+AI178*608667)</f>
        <v/>
      </c>
    </row>
    <row r="179" spans="1:36" x14ac:dyDescent="0.3">
      <c r="A179" s="4" t="str">
        <f>IF(Inddata!A185="","",Inddata!A185)</f>
        <v/>
      </c>
      <c r="B179" s="4" t="str">
        <f>IF(Inddata!B185="","",Inddata!B185)</f>
        <v/>
      </c>
      <c r="C179" s="4" t="str">
        <f>IF(Inddata!C185="","",Inddata!C185)</f>
        <v/>
      </c>
      <c r="D179" s="4" t="str">
        <f>IF(Inddata!D185="","",Inddata!D185)</f>
        <v/>
      </c>
      <c r="E179" s="4" t="str">
        <f>IF(Inddata!E185="","",Inddata!E185)</f>
        <v/>
      </c>
      <c r="F179" s="4" t="str">
        <f>IF(Inddata!F185="","",Inddata!F185)</f>
        <v/>
      </c>
      <c r="G179" s="20" t="str">
        <f>IF(Inddata!G185=0,"",Inddata!G185)</f>
        <v/>
      </c>
      <c r="H179" s="9" t="str">
        <f>IF(Inddata!H185="","",Inddata!H185)</f>
        <v/>
      </c>
      <c r="I179" s="6" t="str">
        <f>IF('Anvendte oplysninger'!I179="Nej","",IF('Anvendte oplysninger'!L179&lt;10,1.1-'Anvendte oplysninger'!L179*0.01,IF('Anvendte oplysninger'!L179&lt;120,POWER(1.003,'Anvendte oplysninger'!L179)/POWER(1.003,10),1.4)))</f>
        <v/>
      </c>
      <c r="J179" s="6" t="str">
        <f>IF('Anvendte oplysninger'!I179="Nej","",IF('Anvendte oplysninger'!M179&gt;9,1.41,IF('Anvendte oplysninger'!M179&lt;2,0.96+'Anvendte oplysninger'!M179*0.02,POWER(1.05,'Anvendte oplysninger'!M179)/POWER(1.05,2))))</f>
        <v/>
      </c>
      <c r="K179" s="6" t="str">
        <f>IF('Anvendte oplysninger'!I179="Nej","",IF('Anvendte oplysninger'!M179&gt;9,1.15,IF('Anvendte oplysninger'!M179&lt;2,0.98+'Anvendte oplysninger'!M179*0.01,POWER(1.02,'Anvendte oplysninger'!M179)/POWER(1.02,2))))</f>
        <v/>
      </c>
      <c r="L179" s="6" t="str">
        <f>IF('Anvendte oplysninger'!I179="Nej","",IF('Anvendte oplysninger'!N179="Delvis",0.9,IF('Anvendte oplysninger'!N179="Ja",0.75,1)))</f>
        <v/>
      </c>
      <c r="M179" s="6" t="str">
        <f>IF('Anvendte oplysninger'!I179="Nej","",IF('Anvendte oplysninger'!N179="Delvis",0.97,IF('Anvendte oplysninger'!N179="Ja",0.95,1)))</f>
        <v/>
      </c>
      <c r="N179" s="6" t="str">
        <f>IF('Anvendte oplysninger'!I179="Nej","",IF('Anvendte oplysninger'!O179&gt;4.25,1.06,IF('Anvendte oplysninger'!O179&lt;3.75,1.84-'Anvendte oplysninger'!O179*0.24,0.04+'Anvendte oplysninger'!O179*0.24)))</f>
        <v/>
      </c>
      <c r="O179" s="6" t="str">
        <f>IF('Anvendte oplysninger'!I179="Nej","",IF('Anvendte oplysninger'!P179&gt;1.99,0.81,IF('Anvendte oplysninger'!P179&lt;0.2,1.12,1.05-'Anvendte oplysninger'!P179*0.1)))</f>
        <v/>
      </c>
      <c r="P179" s="6" t="str">
        <f>IF('Anvendte oplysninger'!I179="Nej","",IF('Anvendte oplysninger'!Q179&gt;3,0.96,IF('Anvendte oplysninger'!Q179&lt;2,1.12-0.06*'Anvendte oplysninger'!Q179,1.08-0.04*'Anvendte oplysninger'!Q179)))</f>
        <v/>
      </c>
      <c r="Q179" s="6" t="str">
        <f>IF('Anvendte oplysninger'!I179="Nej","",IF('Anvendte oplysninger'!R179="Ja",0.91,1))</f>
        <v/>
      </c>
      <c r="R179" s="6" t="str">
        <f>IF('Anvendte oplysninger'!I179="Nej","",IF('Anvendte oplysninger'!R179="Ja",0.96,1))</f>
        <v/>
      </c>
      <c r="S179" s="6" t="str">
        <f>IF('Anvendte oplysninger'!I179="Nej","",IF('Anvendte oplysninger'!R179="Ja",0.82,1))</f>
        <v/>
      </c>
      <c r="T179" s="6" t="str">
        <f>IF('Anvendte oplysninger'!I179="Nej","",IF('Anvendte oplysninger'!R179="Ja",0.9,1))</f>
        <v/>
      </c>
      <c r="U179" s="6" t="str">
        <f>IF('Anvendte oplysninger'!I179="Nej","",IF('Anvendte oplysninger'!R179="Ja",0.93,1))</f>
        <v/>
      </c>
      <c r="V179" s="6" t="str">
        <f>IF('Anvendte oplysninger'!I179="Nej","",IF('Anvendte oplysninger'!S179="Ja",0.85,1))</f>
        <v/>
      </c>
      <c r="W179" s="6" t="str">
        <f>IF('Anvendte oplysninger'!I179="Nej","",IF('Anvendte oplysninger'!T179&gt;5,1.4,1+0.08*'Anvendte oplysninger'!T179))</f>
        <v/>
      </c>
      <c r="X179" s="6" t="str">
        <f>IF('Anvendte oplysninger'!I179="Nej","",IF('Anvendte oplysninger'!U179=80,1,POWER((80-0.0058*('Anvendte oplysninger'!U179-80)^2+0.2781*('Anvendte oplysninger'!U179-80)-0.2343)/80,1.6)))</f>
        <v/>
      </c>
      <c r="Y179" s="6" t="str">
        <f>IF('Anvendte oplysninger'!I179="Nej","",IF('Anvendte oplysninger'!U179=80,1,POWER((80-0.0058*('Anvendte oplysninger'!U179-80)^2+0.2781*('Anvendte oplysninger'!U179-80)-0.2343)/80,1.5)))</f>
        <v/>
      </c>
      <c r="Z179" s="6" t="str">
        <f>IF('Anvendte oplysninger'!I179="Nej","",IF('Anvendte oplysninger'!U179=80,1,POWER((80-0.0058*('Anvendte oplysninger'!U179-80)^2+0.2781*('Anvendte oplysninger'!U179-80)-0.2343)/80,4.6)))</f>
        <v/>
      </c>
      <c r="AA179" s="6" t="str">
        <f>IF('Anvendte oplysninger'!I179="Nej","",IF('Anvendte oplysninger'!U179=80,1,POWER((80-0.0058*('Anvendte oplysninger'!U179-80)^2+0.2781*('Anvendte oplysninger'!U179-80)-0.2343)/80,3.5)))</f>
        <v/>
      </c>
      <c r="AB179" s="6" t="str">
        <f>IF('Anvendte oplysninger'!I179="Nej","",IF('Anvendte oplysninger'!U179=80,1,POWER((80-0.0058*('Anvendte oplysninger'!U179-80)^2+0.2781*('Anvendte oplysninger'!U179-80)-0.2343)/80,1.4)))</f>
        <v/>
      </c>
      <c r="AC179" s="6"/>
      <c r="AD179" s="7" t="str">
        <f>IF('Anvendte oplysninger'!I179="Nej","",EXP(-10.0958)*POWER(H179,0.8138))</f>
        <v/>
      </c>
      <c r="AE179" s="7" t="str">
        <f>IF('Anvendte oplysninger'!I179="Nej","",EXP(-9.9896)*POWER(H179,0.8381))</f>
        <v/>
      </c>
      <c r="AF179" s="7" t="str">
        <f>IF('Anvendte oplysninger'!I179="Nej","",EXP(-12.5826)*POWER(H179,1.148))</f>
        <v/>
      </c>
      <c r="AG179" s="7" t="str">
        <f>IF('Anvendte oplysninger'!I179="Nej","",EXP(-11.3408)*POWER(H179,0.7373))</f>
        <v/>
      </c>
      <c r="AH179" s="7" t="str">
        <f>IF('Anvendte oplysninger'!I179="Nej","",EXP(-10.8985)*POWER(H179,0.841))</f>
        <v/>
      </c>
      <c r="AI179" s="7" t="str">
        <f>IF('Anvendte oplysninger'!I179="Nej","",EXP(-12.4273)*POWER(H179,1.0197))</f>
        <v/>
      </c>
      <c r="AJ179" s="9" t="str">
        <f>IF('Anvendte oplysninger'!I179="Nej","",SUM(AD179:AE179)*740934+AG179*29492829+AH179*4654307+AI179*608667)</f>
        <v/>
      </c>
    </row>
    <row r="180" spans="1:36" x14ac:dyDescent="0.3">
      <c r="A180" s="4" t="str">
        <f>IF(Inddata!A186="","",Inddata!A186)</f>
        <v/>
      </c>
      <c r="B180" s="4" t="str">
        <f>IF(Inddata!B186="","",Inddata!B186)</f>
        <v/>
      </c>
      <c r="C180" s="4" t="str">
        <f>IF(Inddata!C186="","",Inddata!C186)</f>
        <v/>
      </c>
      <c r="D180" s="4" t="str">
        <f>IF(Inddata!D186="","",Inddata!D186)</f>
        <v/>
      </c>
      <c r="E180" s="4" t="str">
        <f>IF(Inddata!E186="","",Inddata!E186)</f>
        <v/>
      </c>
      <c r="F180" s="4" t="str">
        <f>IF(Inddata!F186="","",Inddata!F186)</f>
        <v/>
      </c>
      <c r="G180" s="20" t="str">
        <f>IF(Inddata!G186=0,"",Inddata!G186)</f>
        <v/>
      </c>
      <c r="H180" s="9" t="str">
        <f>IF(Inddata!H186="","",Inddata!H186)</f>
        <v/>
      </c>
      <c r="I180" s="6" t="str">
        <f>IF('Anvendte oplysninger'!I180="Nej","",IF('Anvendte oplysninger'!L180&lt;10,1.1-'Anvendte oplysninger'!L180*0.01,IF('Anvendte oplysninger'!L180&lt;120,POWER(1.003,'Anvendte oplysninger'!L180)/POWER(1.003,10),1.4)))</f>
        <v/>
      </c>
      <c r="J180" s="6" t="str">
        <f>IF('Anvendte oplysninger'!I180="Nej","",IF('Anvendte oplysninger'!M180&gt;9,1.41,IF('Anvendte oplysninger'!M180&lt;2,0.96+'Anvendte oplysninger'!M180*0.02,POWER(1.05,'Anvendte oplysninger'!M180)/POWER(1.05,2))))</f>
        <v/>
      </c>
      <c r="K180" s="6" t="str">
        <f>IF('Anvendte oplysninger'!I180="Nej","",IF('Anvendte oplysninger'!M180&gt;9,1.15,IF('Anvendte oplysninger'!M180&lt;2,0.98+'Anvendte oplysninger'!M180*0.01,POWER(1.02,'Anvendte oplysninger'!M180)/POWER(1.02,2))))</f>
        <v/>
      </c>
      <c r="L180" s="6" t="str">
        <f>IF('Anvendte oplysninger'!I180="Nej","",IF('Anvendte oplysninger'!N180="Delvis",0.9,IF('Anvendte oplysninger'!N180="Ja",0.75,1)))</f>
        <v/>
      </c>
      <c r="M180" s="6" t="str">
        <f>IF('Anvendte oplysninger'!I180="Nej","",IF('Anvendte oplysninger'!N180="Delvis",0.97,IF('Anvendte oplysninger'!N180="Ja",0.95,1)))</f>
        <v/>
      </c>
      <c r="N180" s="6" t="str">
        <f>IF('Anvendte oplysninger'!I180="Nej","",IF('Anvendte oplysninger'!O180&gt;4.25,1.06,IF('Anvendte oplysninger'!O180&lt;3.75,1.84-'Anvendte oplysninger'!O180*0.24,0.04+'Anvendte oplysninger'!O180*0.24)))</f>
        <v/>
      </c>
      <c r="O180" s="6" t="str">
        <f>IF('Anvendte oplysninger'!I180="Nej","",IF('Anvendte oplysninger'!P180&gt;1.99,0.81,IF('Anvendte oplysninger'!P180&lt;0.2,1.12,1.05-'Anvendte oplysninger'!P180*0.1)))</f>
        <v/>
      </c>
      <c r="P180" s="6" t="str">
        <f>IF('Anvendte oplysninger'!I180="Nej","",IF('Anvendte oplysninger'!Q180&gt;3,0.96,IF('Anvendte oplysninger'!Q180&lt;2,1.12-0.06*'Anvendte oplysninger'!Q180,1.08-0.04*'Anvendte oplysninger'!Q180)))</f>
        <v/>
      </c>
      <c r="Q180" s="6" t="str">
        <f>IF('Anvendte oplysninger'!I180="Nej","",IF('Anvendte oplysninger'!R180="Ja",0.91,1))</f>
        <v/>
      </c>
      <c r="R180" s="6" t="str">
        <f>IF('Anvendte oplysninger'!I180="Nej","",IF('Anvendte oplysninger'!R180="Ja",0.96,1))</f>
        <v/>
      </c>
      <c r="S180" s="6" t="str">
        <f>IF('Anvendte oplysninger'!I180="Nej","",IF('Anvendte oplysninger'!R180="Ja",0.82,1))</f>
        <v/>
      </c>
      <c r="T180" s="6" t="str">
        <f>IF('Anvendte oplysninger'!I180="Nej","",IF('Anvendte oplysninger'!R180="Ja",0.9,1))</f>
        <v/>
      </c>
      <c r="U180" s="6" t="str">
        <f>IF('Anvendte oplysninger'!I180="Nej","",IF('Anvendte oplysninger'!R180="Ja",0.93,1))</f>
        <v/>
      </c>
      <c r="V180" s="6" t="str">
        <f>IF('Anvendte oplysninger'!I180="Nej","",IF('Anvendte oplysninger'!S180="Ja",0.85,1))</f>
        <v/>
      </c>
      <c r="W180" s="6" t="str">
        <f>IF('Anvendte oplysninger'!I180="Nej","",IF('Anvendte oplysninger'!T180&gt;5,1.4,1+0.08*'Anvendte oplysninger'!T180))</f>
        <v/>
      </c>
      <c r="X180" s="6" t="str">
        <f>IF('Anvendte oplysninger'!I180="Nej","",IF('Anvendte oplysninger'!U180=80,1,POWER((80-0.0058*('Anvendte oplysninger'!U180-80)^2+0.2781*('Anvendte oplysninger'!U180-80)-0.2343)/80,1.6)))</f>
        <v/>
      </c>
      <c r="Y180" s="6" t="str">
        <f>IF('Anvendte oplysninger'!I180="Nej","",IF('Anvendte oplysninger'!U180=80,1,POWER((80-0.0058*('Anvendte oplysninger'!U180-80)^2+0.2781*('Anvendte oplysninger'!U180-80)-0.2343)/80,1.5)))</f>
        <v/>
      </c>
      <c r="Z180" s="6" t="str">
        <f>IF('Anvendte oplysninger'!I180="Nej","",IF('Anvendte oplysninger'!U180=80,1,POWER((80-0.0058*('Anvendte oplysninger'!U180-80)^2+0.2781*('Anvendte oplysninger'!U180-80)-0.2343)/80,4.6)))</f>
        <v/>
      </c>
      <c r="AA180" s="6" t="str">
        <f>IF('Anvendte oplysninger'!I180="Nej","",IF('Anvendte oplysninger'!U180=80,1,POWER((80-0.0058*('Anvendte oplysninger'!U180-80)^2+0.2781*('Anvendte oplysninger'!U180-80)-0.2343)/80,3.5)))</f>
        <v/>
      </c>
      <c r="AB180" s="6" t="str">
        <f>IF('Anvendte oplysninger'!I180="Nej","",IF('Anvendte oplysninger'!U180=80,1,POWER((80-0.0058*('Anvendte oplysninger'!U180-80)^2+0.2781*('Anvendte oplysninger'!U180-80)-0.2343)/80,1.4)))</f>
        <v/>
      </c>
      <c r="AC180" s="6"/>
      <c r="AD180" s="7" t="str">
        <f>IF('Anvendte oplysninger'!I180="Nej","",EXP(-10.0958)*POWER(H180,0.8138))</f>
        <v/>
      </c>
      <c r="AE180" s="7" t="str">
        <f>IF('Anvendte oplysninger'!I180="Nej","",EXP(-9.9896)*POWER(H180,0.8381))</f>
        <v/>
      </c>
      <c r="AF180" s="7" t="str">
        <f>IF('Anvendte oplysninger'!I180="Nej","",EXP(-12.5826)*POWER(H180,1.148))</f>
        <v/>
      </c>
      <c r="AG180" s="7" t="str">
        <f>IF('Anvendte oplysninger'!I180="Nej","",EXP(-11.3408)*POWER(H180,0.7373))</f>
        <v/>
      </c>
      <c r="AH180" s="7" t="str">
        <f>IF('Anvendte oplysninger'!I180="Nej","",EXP(-10.8985)*POWER(H180,0.841))</f>
        <v/>
      </c>
      <c r="AI180" s="7" t="str">
        <f>IF('Anvendte oplysninger'!I180="Nej","",EXP(-12.4273)*POWER(H180,1.0197))</f>
        <v/>
      </c>
      <c r="AJ180" s="9" t="str">
        <f>IF('Anvendte oplysninger'!I180="Nej","",SUM(AD180:AE180)*740934+AG180*29492829+AH180*4654307+AI180*608667)</f>
        <v/>
      </c>
    </row>
    <row r="181" spans="1:36" x14ac:dyDescent="0.3">
      <c r="A181" s="4" t="str">
        <f>IF(Inddata!A187="","",Inddata!A187)</f>
        <v/>
      </c>
      <c r="B181" s="4" t="str">
        <f>IF(Inddata!B187="","",Inddata!B187)</f>
        <v/>
      </c>
      <c r="C181" s="4" t="str">
        <f>IF(Inddata!C187="","",Inddata!C187)</f>
        <v/>
      </c>
      <c r="D181" s="4" t="str">
        <f>IF(Inddata!D187="","",Inddata!D187)</f>
        <v/>
      </c>
      <c r="E181" s="4" t="str">
        <f>IF(Inddata!E187="","",Inddata!E187)</f>
        <v/>
      </c>
      <c r="F181" s="4" t="str">
        <f>IF(Inddata!F187="","",Inddata!F187)</f>
        <v/>
      </c>
      <c r="G181" s="20" t="str">
        <f>IF(Inddata!G187=0,"",Inddata!G187)</f>
        <v/>
      </c>
      <c r="H181" s="9" t="str">
        <f>IF(Inddata!H187="","",Inddata!H187)</f>
        <v/>
      </c>
      <c r="I181" s="6" t="str">
        <f>IF('Anvendte oplysninger'!I181="Nej","",IF('Anvendte oplysninger'!L181&lt;10,1.1-'Anvendte oplysninger'!L181*0.01,IF('Anvendte oplysninger'!L181&lt;120,POWER(1.003,'Anvendte oplysninger'!L181)/POWER(1.003,10),1.4)))</f>
        <v/>
      </c>
      <c r="J181" s="6" t="str">
        <f>IF('Anvendte oplysninger'!I181="Nej","",IF('Anvendte oplysninger'!M181&gt;9,1.41,IF('Anvendte oplysninger'!M181&lt;2,0.96+'Anvendte oplysninger'!M181*0.02,POWER(1.05,'Anvendte oplysninger'!M181)/POWER(1.05,2))))</f>
        <v/>
      </c>
      <c r="K181" s="6" t="str">
        <f>IF('Anvendte oplysninger'!I181="Nej","",IF('Anvendte oplysninger'!M181&gt;9,1.15,IF('Anvendte oplysninger'!M181&lt;2,0.98+'Anvendte oplysninger'!M181*0.01,POWER(1.02,'Anvendte oplysninger'!M181)/POWER(1.02,2))))</f>
        <v/>
      </c>
      <c r="L181" s="6" t="str">
        <f>IF('Anvendte oplysninger'!I181="Nej","",IF('Anvendte oplysninger'!N181="Delvis",0.9,IF('Anvendte oplysninger'!N181="Ja",0.75,1)))</f>
        <v/>
      </c>
      <c r="M181" s="6" t="str">
        <f>IF('Anvendte oplysninger'!I181="Nej","",IF('Anvendte oplysninger'!N181="Delvis",0.97,IF('Anvendte oplysninger'!N181="Ja",0.95,1)))</f>
        <v/>
      </c>
      <c r="N181" s="6" t="str">
        <f>IF('Anvendte oplysninger'!I181="Nej","",IF('Anvendte oplysninger'!O181&gt;4.25,1.06,IF('Anvendte oplysninger'!O181&lt;3.75,1.84-'Anvendte oplysninger'!O181*0.24,0.04+'Anvendte oplysninger'!O181*0.24)))</f>
        <v/>
      </c>
      <c r="O181" s="6" t="str">
        <f>IF('Anvendte oplysninger'!I181="Nej","",IF('Anvendte oplysninger'!P181&gt;1.99,0.81,IF('Anvendte oplysninger'!P181&lt;0.2,1.12,1.05-'Anvendte oplysninger'!P181*0.1)))</f>
        <v/>
      </c>
      <c r="P181" s="6" t="str">
        <f>IF('Anvendte oplysninger'!I181="Nej","",IF('Anvendte oplysninger'!Q181&gt;3,0.96,IF('Anvendte oplysninger'!Q181&lt;2,1.12-0.06*'Anvendte oplysninger'!Q181,1.08-0.04*'Anvendte oplysninger'!Q181)))</f>
        <v/>
      </c>
      <c r="Q181" s="6" t="str">
        <f>IF('Anvendte oplysninger'!I181="Nej","",IF('Anvendte oplysninger'!R181="Ja",0.91,1))</f>
        <v/>
      </c>
      <c r="R181" s="6" t="str">
        <f>IF('Anvendte oplysninger'!I181="Nej","",IF('Anvendte oplysninger'!R181="Ja",0.96,1))</f>
        <v/>
      </c>
      <c r="S181" s="6" t="str">
        <f>IF('Anvendte oplysninger'!I181="Nej","",IF('Anvendte oplysninger'!R181="Ja",0.82,1))</f>
        <v/>
      </c>
      <c r="T181" s="6" t="str">
        <f>IF('Anvendte oplysninger'!I181="Nej","",IF('Anvendte oplysninger'!R181="Ja",0.9,1))</f>
        <v/>
      </c>
      <c r="U181" s="6" t="str">
        <f>IF('Anvendte oplysninger'!I181="Nej","",IF('Anvendte oplysninger'!R181="Ja",0.93,1))</f>
        <v/>
      </c>
      <c r="V181" s="6" t="str">
        <f>IF('Anvendte oplysninger'!I181="Nej","",IF('Anvendte oplysninger'!S181="Ja",0.85,1))</f>
        <v/>
      </c>
      <c r="W181" s="6" t="str">
        <f>IF('Anvendte oplysninger'!I181="Nej","",IF('Anvendte oplysninger'!T181&gt;5,1.4,1+0.08*'Anvendte oplysninger'!T181))</f>
        <v/>
      </c>
      <c r="X181" s="6" t="str">
        <f>IF('Anvendte oplysninger'!I181="Nej","",IF('Anvendte oplysninger'!U181=80,1,POWER((80-0.0058*('Anvendte oplysninger'!U181-80)^2+0.2781*('Anvendte oplysninger'!U181-80)-0.2343)/80,1.6)))</f>
        <v/>
      </c>
      <c r="Y181" s="6" t="str">
        <f>IF('Anvendte oplysninger'!I181="Nej","",IF('Anvendte oplysninger'!U181=80,1,POWER((80-0.0058*('Anvendte oplysninger'!U181-80)^2+0.2781*('Anvendte oplysninger'!U181-80)-0.2343)/80,1.5)))</f>
        <v/>
      </c>
      <c r="Z181" s="6" t="str">
        <f>IF('Anvendte oplysninger'!I181="Nej","",IF('Anvendte oplysninger'!U181=80,1,POWER((80-0.0058*('Anvendte oplysninger'!U181-80)^2+0.2781*('Anvendte oplysninger'!U181-80)-0.2343)/80,4.6)))</f>
        <v/>
      </c>
      <c r="AA181" s="6" t="str">
        <f>IF('Anvendte oplysninger'!I181="Nej","",IF('Anvendte oplysninger'!U181=80,1,POWER((80-0.0058*('Anvendte oplysninger'!U181-80)^2+0.2781*('Anvendte oplysninger'!U181-80)-0.2343)/80,3.5)))</f>
        <v/>
      </c>
      <c r="AB181" s="6" t="str">
        <f>IF('Anvendte oplysninger'!I181="Nej","",IF('Anvendte oplysninger'!U181=80,1,POWER((80-0.0058*('Anvendte oplysninger'!U181-80)^2+0.2781*('Anvendte oplysninger'!U181-80)-0.2343)/80,1.4)))</f>
        <v/>
      </c>
      <c r="AC181" s="6"/>
      <c r="AD181" s="7" t="str">
        <f>IF('Anvendte oplysninger'!I181="Nej","",EXP(-10.0958)*POWER(H181,0.8138))</f>
        <v/>
      </c>
      <c r="AE181" s="7" t="str">
        <f>IF('Anvendte oplysninger'!I181="Nej","",EXP(-9.9896)*POWER(H181,0.8381))</f>
        <v/>
      </c>
      <c r="AF181" s="7" t="str">
        <f>IF('Anvendte oplysninger'!I181="Nej","",EXP(-12.5826)*POWER(H181,1.148))</f>
        <v/>
      </c>
      <c r="AG181" s="7" t="str">
        <f>IF('Anvendte oplysninger'!I181="Nej","",EXP(-11.3408)*POWER(H181,0.7373))</f>
        <v/>
      </c>
      <c r="AH181" s="7" t="str">
        <f>IF('Anvendte oplysninger'!I181="Nej","",EXP(-10.8985)*POWER(H181,0.841))</f>
        <v/>
      </c>
      <c r="AI181" s="7" t="str">
        <f>IF('Anvendte oplysninger'!I181="Nej","",EXP(-12.4273)*POWER(H181,1.0197))</f>
        <v/>
      </c>
      <c r="AJ181" s="9" t="str">
        <f>IF('Anvendte oplysninger'!I181="Nej","",SUM(AD181:AE181)*740934+AG181*29492829+AH181*4654307+AI181*608667)</f>
        <v/>
      </c>
    </row>
    <row r="182" spans="1:36" x14ac:dyDescent="0.3">
      <c r="A182" s="4" t="str">
        <f>IF(Inddata!A188="","",Inddata!A188)</f>
        <v/>
      </c>
      <c r="B182" s="4" t="str">
        <f>IF(Inddata!B188="","",Inddata!B188)</f>
        <v/>
      </c>
      <c r="C182" s="4" t="str">
        <f>IF(Inddata!C188="","",Inddata!C188)</f>
        <v/>
      </c>
      <c r="D182" s="4" t="str">
        <f>IF(Inddata!D188="","",Inddata!D188)</f>
        <v/>
      </c>
      <c r="E182" s="4" t="str">
        <f>IF(Inddata!E188="","",Inddata!E188)</f>
        <v/>
      </c>
      <c r="F182" s="4" t="str">
        <f>IF(Inddata!F188="","",Inddata!F188)</f>
        <v/>
      </c>
      <c r="G182" s="20" t="str">
        <f>IF(Inddata!G188=0,"",Inddata!G188)</f>
        <v/>
      </c>
      <c r="H182" s="9" t="str">
        <f>IF(Inddata!H188="","",Inddata!H188)</f>
        <v/>
      </c>
      <c r="I182" s="6" t="str">
        <f>IF('Anvendte oplysninger'!I182="Nej","",IF('Anvendte oplysninger'!L182&lt;10,1.1-'Anvendte oplysninger'!L182*0.01,IF('Anvendte oplysninger'!L182&lt;120,POWER(1.003,'Anvendte oplysninger'!L182)/POWER(1.003,10),1.4)))</f>
        <v/>
      </c>
      <c r="J182" s="6" t="str">
        <f>IF('Anvendte oplysninger'!I182="Nej","",IF('Anvendte oplysninger'!M182&gt;9,1.41,IF('Anvendte oplysninger'!M182&lt;2,0.96+'Anvendte oplysninger'!M182*0.02,POWER(1.05,'Anvendte oplysninger'!M182)/POWER(1.05,2))))</f>
        <v/>
      </c>
      <c r="K182" s="6" t="str">
        <f>IF('Anvendte oplysninger'!I182="Nej","",IF('Anvendte oplysninger'!M182&gt;9,1.15,IF('Anvendte oplysninger'!M182&lt;2,0.98+'Anvendte oplysninger'!M182*0.01,POWER(1.02,'Anvendte oplysninger'!M182)/POWER(1.02,2))))</f>
        <v/>
      </c>
      <c r="L182" s="6" t="str">
        <f>IF('Anvendte oplysninger'!I182="Nej","",IF('Anvendte oplysninger'!N182="Delvis",0.9,IF('Anvendte oplysninger'!N182="Ja",0.75,1)))</f>
        <v/>
      </c>
      <c r="M182" s="6" t="str">
        <f>IF('Anvendte oplysninger'!I182="Nej","",IF('Anvendte oplysninger'!N182="Delvis",0.97,IF('Anvendte oplysninger'!N182="Ja",0.95,1)))</f>
        <v/>
      </c>
      <c r="N182" s="6" t="str">
        <f>IF('Anvendte oplysninger'!I182="Nej","",IF('Anvendte oplysninger'!O182&gt;4.25,1.06,IF('Anvendte oplysninger'!O182&lt;3.75,1.84-'Anvendte oplysninger'!O182*0.24,0.04+'Anvendte oplysninger'!O182*0.24)))</f>
        <v/>
      </c>
      <c r="O182" s="6" t="str">
        <f>IF('Anvendte oplysninger'!I182="Nej","",IF('Anvendte oplysninger'!P182&gt;1.99,0.81,IF('Anvendte oplysninger'!P182&lt;0.2,1.12,1.05-'Anvendte oplysninger'!P182*0.1)))</f>
        <v/>
      </c>
      <c r="P182" s="6" t="str">
        <f>IF('Anvendte oplysninger'!I182="Nej","",IF('Anvendte oplysninger'!Q182&gt;3,0.96,IF('Anvendte oplysninger'!Q182&lt;2,1.12-0.06*'Anvendte oplysninger'!Q182,1.08-0.04*'Anvendte oplysninger'!Q182)))</f>
        <v/>
      </c>
      <c r="Q182" s="6" t="str">
        <f>IF('Anvendte oplysninger'!I182="Nej","",IF('Anvendte oplysninger'!R182="Ja",0.91,1))</f>
        <v/>
      </c>
      <c r="R182" s="6" t="str">
        <f>IF('Anvendte oplysninger'!I182="Nej","",IF('Anvendte oplysninger'!R182="Ja",0.96,1))</f>
        <v/>
      </c>
      <c r="S182" s="6" t="str">
        <f>IF('Anvendte oplysninger'!I182="Nej","",IF('Anvendte oplysninger'!R182="Ja",0.82,1))</f>
        <v/>
      </c>
      <c r="T182" s="6" t="str">
        <f>IF('Anvendte oplysninger'!I182="Nej","",IF('Anvendte oplysninger'!R182="Ja",0.9,1))</f>
        <v/>
      </c>
      <c r="U182" s="6" t="str">
        <f>IF('Anvendte oplysninger'!I182="Nej","",IF('Anvendte oplysninger'!R182="Ja",0.93,1))</f>
        <v/>
      </c>
      <c r="V182" s="6" t="str">
        <f>IF('Anvendte oplysninger'!I182="Nej","",IF('Anvendte oplysninger'!S182="Ja",0.85,1))</f>
        <v/>
      </c>
      <c r="W182" s="6" t="str">
        <f>IF('Anvendte oplysninger'!I182="Nej","",IF('Anvendte oplysninger'!T182&gt;5,1.4,1+0.08*'Anvendte oplysninger'!T182))</f>
        <v/>
      </c>
      <c r="X182" s="6" t="str">
        <f>IF('Anvendte oplysninger'!I182="Nej","",IF('Anvendte oplysninger'!U182=80,1,POWER((80-0.0058*('Anvendte oplysninger'!U182-80)^2+0.2781*('Anvendte oplysninger'!U182-80)-0.2343)/80,1.6)))</f>
        <v/>
      </c>
      <c r="Y182" s="6" t="str">
        <f>IF('Anvendte oplysninger'!I182="Nej","",IF('Anvendte oplysninger'!U182=80,1,POWER((80-0.0058*('Anvendte oplysninger'!U182-80)^2+0.2781*('Anvendte oplysninger'!U182-80)-0.2343)/80,1.5)))</f>
        <v/>
      </c>
      <c r="Z182" s="6" t="str">
        <f>IF('Anvendte oplysninger'!I182="Nej","",IF('Anvendte oplysninger'!U182=80,1,POWER((80-0.0058*('Anvendte oplysninger'!U182-80)^2+0.2781*('Anvendte oplysninger'!U182-80)-0.2343)/80,4.6)))</f>
        <v/>
      </c>
      <c r="AA182" s="6" t="str">
        <f>IF('Anvendte oplysninger'!I182="Nej","",IF('Anvendte oplysninger'!U182=80,1,POWER((80-0.0058*('Anvendte oplysninger'!U182-80)^2+0.2781*('Anvendte oplysninger'!U182-80)-0.2343)/80,3.5)))</f>
        <v/>
      </c>
      <c r="AB182" s="6" t="str">
        <f>IF('Anvendte oplysninger'!I182="Nej","",IF('Anvendte oplysninger'!U182=80,1,POWER((80-0.0058*('Anvendte oplysninger'!U182-80)^2+0.2781*('Anvendte oplysninger'!U182-80)-0.2343)/80,1.4)))</f>
        <v/>
      </c>
      <c r="AC182" s="6"/>
      <c r="AD182" s="7" t="str">
        <f>IF('Anvendte oplysninger'!I182="Nej","",EXP(-10.0958)*POWER(H182,0.8138))</f>
        <v/>
      </c>
      <c r="AE182" s="7" t="str">
        <f>IF('Anvendte oplysninger'!I182="Nej","",EXP(-9.9896)*POWER(H182,0.8381))</f>
        <v/>
      </c>
      <c r="AF182" s="7" t="str">
        <f>IF('Anvendte oplysninger'!I182="Nej","",EXP(-12.5826)*POWER(H182,1.148))</f>
        <v/>
      </c>
      <c r="AG182" s="7" t="str">
        <f>IF('Anvendte oplysninger'!I182="Nej","",EXP(-11.3408)*POWER(H182,0.7373))</f>
        <v/>
      </c>
      <c r="AH182" s="7" t="str">
        <f>IF('Anvendte oplysninger'!I182="Nej","",EXP(-10.8985)*POWER(H182,0.841))</f>
        <v/>
      </c>
      <c r="AI182" s="7" t="str">
        <f>IF('Anvendte oplysninger'!I182="Nej","",EXP(-12.4273)*POWER(H182,1.0197))</f>
        <v/>
      </c>
      <c r="AJ182" s="9" t="str">
        <f>IF('Anvendte oplysninger'!I182="Nej","",SUM(AD182:AE182)*740934+AG182*29492829+AH182*4654307+AI182*608667)</f>
        <v/>
      </c>
    </row>
    <row r="183" spans="1:36" x14ac:dyDescent="0.3">
      <c r="A183" s="4" t="str">
        <f>IF(Inddata!A189="","",Inddata!A189)</f>
        <v/>
      </c>
      <c r="B183" s="4" t="str">
        <f>IF(Inddata!B189="","",Inddata!B189)</f>
        <v/>
      </c>
      <c r="C183" s="4" t="str">
        <f>IF(Inddata!C189="","",Inddata!C189)</f>
        <v/>
      </c>
      <c r="D183" s="4" t="str">
        <f>IF(Inddata!D189="","",Inddata!D189)</f>
        <v/>
      </c>
      <c r="E183" s="4" t="str">
        <f>IF(Inddata!E189="","",Inddata!E189)</f>
        <v/>
      </c>
      <c r="F183" s="4" t="str">
        <f>IF(Inddata!F189="","",Inddata!F189)</f>
        <v/>
      </c>
      <c r="G183" s="20" t="str">
        <f>IF(Inddata!G189=0,"",Inddata!G189)</f>
        <v/>
      </c>
      <c r="H183" s="9" t="str">
        <f>IF(Inddata!H189="","",Inddata!H189)</f>
        <v/>
      </c>
      <c r="I183" s="6" t="str">
        <f>IF('Anvendte oplysninger'!I183="Nej","",IF('Anvendte oplysninger'!L183&lt;10,1.1-'Anvendte oplysninger'!L183*0.01,IF('Anvendte oplysninger'!L183&lt;120,POWER(1.003,'Anvendte oplysninger'!L183)/POWER(1.003,10),1.4)))</f>
        <v/>
      </c>
      <c r="J183" s="6" t="str">
        <f>IF('Anvendte oplysninger'!I183="Nej","",IF('Anvendte oplysninger'!M183&gt;9,1.41,IF('Anvendte oplysninger'!M183&lt;2,0.96+'Anvendte oplysninger'!M183*0.02,POWER(1.05,'Anvendte oplysninger'!M183)/POWER(1.05,2))))</f>
        <v/>
      </c>
      <c r="K183" s="6" t="str">
        <f>IF('Anvendte oplysninger'!I183="Nej","",IF('Anvendte oplysninger'!M183&gt;9,1.15,IF('Anvendte oplysninger'!M183&lt;2,0.98+'Anvendte oplysninger'!M183*0.01,POWER(1.02,'Anvendte oplysninger'!M183)/POWER(1.02,2))))</f>
        <v/>
      </c>
      <c r="L183" s="6" t="str">
        <f>IF('Anvendte oplysninger'!I183="Nej","",IF('Anvendte oplysninger'!N183="Delvis",0.9,IF('Anvendte oplysninger'!N183="Ja",0.75,1)))</f>
        <v/>
      </c>
      <c r="M183" s="6" t="str">
        <f>IF('Anvendte oplysninger'!I183="Nej","",IF('Anvendte oplysninger'!N183="Delvis",0.97,IF('Anvendte oplysninger'!N183="Ja",0.95,1)))</f>
        <v/>
      </c>
      <c r="N183" s="6" t="str">
        <f>IF('Anvendte oplysninger'!I183="Nej","",IF('Anvendte oplysninger'!O183&gt;4.25,1.06,IF('Anvendte oplysninger'!O183&lt;3.75,1.84-'Anvendte oplysninger'!O183*0.24,0.04+'Anvendte oplysninger'!O183*0.24)))</f>
        <v/>
      </c>
      <c r="O183" s="6" t="str">
        <f>IF('Anvendte oplysninger'!I183="Nej","",IF('Anvendte oplysninger'!P183&gt;1.99,0.81,IF('Anvendte oplysninger'!P183&lt;0.2,1.12,1.05-'Anvendte oplysninger'!P183*0.1)))</f>
        <v/>
      </c>
      <c r="P183" s="6" t="str">
        <f>IF('Anvendte oplysninger'!I183="Nej","",IF('Anvendte oplysninger'!Q183&gt;3,0.96,IF('Anvendte oplysninger'!Q183&lt;2,1.12-0.06*'Anvendte oplysninger'!Q183,1.08-0.04*'Anvendte oplysninger'!Q183)))</f>
        <v/>
      </c>
      <c r="Q183" s="6" t="str">
        <f>IF('Anvendte oplysninger'!I183="Nej","",IF('Anvendte oplysninger'!R183="Ja",0.91,1))</f>
        <v/>
      </c>
      <c r="R183" s="6" t="str">
        <f>IF('Anvendte oplysninger'!I183="Nej","",IF('Anvendte oplysninger'!R183="Ja",0.96,1))</f>
        <v/>
      </c>
      <c r="S183" s="6" t="str">
        <f>IF('Anvendte oplysninger'!I183="Nej","",IF('Anvendte oplysninger'!R183="Ja",0.82,1))</f>
        <v/>
      </c>
      <c r="T183" s="6" t="str">
        <f>IF('Anvendte oplysninger'!I183="Nej","",IF('Anvendte oplysninger'!R183="Ja",0.9,1))</f>
        <v/>
      </c>
      <c r="U183" s="6" t="str">
        <f>IF('Anvendte oplysninger'!I183="Nej","",IF('Anvendte oplysninger'!R183="Ja",0.93,1))</f>
        <v/>
      </c>
      <c r="V183" s="6" t="str">
        <f>IF('Anvendte oplysninger'!I183="Nej","",IF('Anvendte oplysninger'!S183="Ja",0.85,1))</f>
        <v/>
      </c>
      <c r="W183" s="6" t="str">
        <f>IF('Anvendte oplysninger'!I183="Nej","",IF('Anvendte oplysninger'!T183&gt;5,1.4,1+0.08*'Anvendte oplysninger'!T183))</f>
        <v/>
      </c>
      <c r="X183" s="6" t="str">
        <f>IF('Anvendte oplysninger'!I183="Nej","",IF('Anvendte oplysninger'!U183=80,1,POWER((80-0.0058*('Anvendte oplysninger'!U183-80)^2+0.2781*('Anvendte oplysninger'!U183-80)-0.2343)/80,1.6)))</f>
        <v/>
      </c>
      <c r="Y183" s="6" t="str">
        <f>IF('Anvendte oplysninger'!I183="Nej","",IF('Anvendte oplysninger'!U183=80,1,POWER((80-0.0058*('Anvendte oplysninger'!U183-80)^2+0.2781*('Anvendte oplysninger'!U183-80)-0.2343)/80,1.5)))</f>
        <v/>
      </c>
      <c r="Z183" s="6" t="str">
        <f>IF('Anvendte oplysninger'!I183="Nej","",IF('Anvendte oplysninger'!U183=80,1,POWER((80-0.0058*('Anvendte oplysninger'!U183-80)^2+0.2781*('Anvendte oplysninger'!U183-80)-0.2343)/80,4.6)))</f>
        <v/>
      </c>
      <c r="AA183" s="6" t="str">
        <f>IF('Anvendte oplysninger'!I183="Nej","",IF('Anvendte oplysninger'!U183=80,1,POWER((80-0.0058*('Anvendte oplysninger'!U183-80)^2+0.2781*('Anvendte oplysninger'!U183-80)-0.2343)/80,3.5)))</f>
        <v/>
      </c>
      <c r="AB183" s="6" t="str">
        <f>IF('Anvendte oplysninger'!I183="Nej","",IF('Anvendte oplysninger'!U183=80,1,POWER((80-0.0058*('Anvendte oplysninger'!U183-80)^2+0.2781*('Anvendte oplysninger'!U183-80)-0.2343)/80,1.4)))</f>
        <v/>
      </c>
      <c r="AC183" s="6"/>
      <c r="AD183" s="7" t="str">
        <f>IF('Anvendte oplysninger'!I183="Nej","",EXP(-10.0958)*POWER(H183,0.8138))</f>
        <v/>
      </c>
      <c r="AE183" s="7" t="str">
        <f>IF('Anvendte oplysninger'!I183="Nej","",EXP(-9.9896)*POWER(H183,0.8381))</f>
        <v/>
      </c>
      <c r="AF183" s="7" t="str">
        <f>IF('Anvendte oplysninger'!I183="Nej","",EXP(-12.5826)*POWER(H183,1.148))</f>
        <v/>
      </c>
      <c r="AG183" s="7" t="str">
        <f>IF('Anvendte oplysninger'!I183="Nej","",EXP(-11.3408)*POWER(H183,0.7373))</f>
        <v/>
      </c>
      <c r="AH183" s="7" t="str">
        <f>IF('Anvendte oplysninger'!I183="Nej","",EXP(-10.8985)*POWER(H183,0.841))</f>
        <v/>
      </c>
      <c r="AI183" s="7" t="str">
        <f>IF('Anvendte oplysninger'!I183="Nej","",EXP(-12.4273)*POWER(H183,1.0197))</f>
        <v/>
      </c>
      <c r="AJ183" s="9" t="str">
        <f>IF('Anvendte oplysninger'!I183="Nej","",SUM(AD183:AE183)*740934+AG183*29492829+AH183*4654307+AI183*608667)</f>
        <v/>
      </c>
    </row>
    <row r="184" spans="1:36" x14ac:dyDescent="0.3">
      <c r="A184" s="4" t="str">
        <f>IF(Inddata!A190="","",Inddata!A190)</f>
        <v/>
      </c>
      <c r="B184" s="4" t="str">
        <f>IF(Inddata!B190="","",Inddata!B190)</f>
        <v/>
      </c>
      <c r="C184" s="4" t="str">
        <f>IF(Inddata!C190="","",Inddata!C190)</f>
        <v/>
      </c>
      <c r="D184" s="4" t="str">
        <f>IF(Inddata!D190="","",Inddata!D190)</f>
        <v/>
      </c>
      <c r="E184" s="4" t="str">
        <f>IF(Inddata!E190="","",Inddata!E190)</f>
        <v/>
      </c>
      <c r="F184" s="4" t="str">
        <f>IF(Inddata!F190="","",Inddata!F190)</f>
        <v/>
      </c>
      <c r="G184" s="20" t="str">
        <f>IF(Inddata!G190=0,"",Inddata!G190)</f>
        <v/>
      </c>
      <c r="H184" s="9" t="str">
        <f>IF(Inddata!H190="","",Inddata!H190)</f>
        <v/>
      </c>
      <c r="I184" s="6" t="str">
        <f>IF('Anvendte oplysninger'!I184="Nej","",IF('Anvendte oplysninger'!L184&lt;10,1.1-'Anvendte oplysninger'!L184*0.01,IF('Anvendte oplysninger'!L184&lt;120,POWER(1.003,'Anvendte oplysninger'!L184)/POWER(1.003,10),1.4)))</f>
        <v/>
      </c>
      <c r="J184" s="6" t="str">
        <f>IF('Anvendte oplysninger'!I184="Nej","",IF('Anvendte oplysninger'!M184&gt;9,1.41,IF('Anvendte oplysninger'!M184&lt;2,0.96+'Anvendte oplysninger'!M184*0.02,POWER(1.05,'Anvendte oplysninger'!M184)/POWER(1.05,2))))</f>
        <v/>
      </c>
      <c r="K184" s="6" t="str">
        <f>IF('Anvendte oplysninger'!I184="Nej","",IF('Anvendte oplysninger'!M184&gt;9,1.15,IF('Anvendte oplysninger'!M184&lt;2,0.98+'Anvendte oplysninger'!M184*0.01,POWER(1.02,'Anvendte oplysninger'!M184)/POWER(1.02,2))))</f>
        <v/>
      </c>
      <c r="L184" s="6" t="str">
        <f>IF('Anvendte oplysninger'!I184="Nej","",IF('Anvendte oplysninger'!N184="Delvis",0.9,IF('Anvendte oplysninger'!N184="Ja",0.75,1)))</f>
        <v/>
      </c>
      <c r="M184" s="6" t="str">
        <f>IF('Anvendte oplysninger'!I184="Nej","",IF('Anvendte oplysninger'!N184="Delvis",0.97,IF('Anvendte oplysninger'!N184="Ja",0.95,1)))</f>
        <v/>
      </c>
      <c r="N184" s="6" t="str">
        <f>IF('Anvendte oplysninger'!I184="Nej","",IF('Anvendte oplysninger'!O184&gt;4.25,1.06,IF('Anvendte oplysninger'!O184&lt;3.75,1.84-'Anvendte oplysninger'!O184*0.24,0.04+'Anvendte oplysninger'!O184*0.24)))</f>
        <v/>
      </c>
      <c r="O184" s="6" t="str">
        <f>IF('Anvendte oplysninger'!I184="Nej","",IF('Anvendte oplysninger'!P184&gt;1.99,0.81,IF('Anvendte oplysninger'!P184&lt;0.2,1.12,1.05-'Anvendte oplysninger'!P184*0.1)))</f>
        <v/>
      </c>
      <c r="P184" s="6" t="str">
        <f>IF('Anvendte oplysninger'!I184="Nej","",IF('Anvendte oplysninger'!Q184&gt;3,0.96,IF('Anvendte oplysninger'!Q184&lt;2,1.12-0.06*'Anvendte oplysninger'!Q184,1.08-0.04*'Anvendte oplysninger'!Q184)))</f>
        <v/>
      </c>
      <c r="Q184" s="6" t="str">
        <f>IF('Anvendte oplysninger'!I184="Nej","",IF('Anvendte oplysninger'!R184="Ja",0.91,1))</f>
        <v/>
      </c>
      <c r="R184" s="6" t="str">
        <f>IF('Anvendte oplysninger'!I184="Nej","",IF('Anvendte oplysninger'!R184="Ja",0.96,1))</f>
        <v/>
      </c>
      <c r="S184" s="6" t="str">
        <f>IF('Anvendte oplysninger'!I184="Nej","",IF('Anvendte oplysninger'!R184="Ja",0.82,1))</f>
        <v/>
      </c>
      <c r="T184" s="6" t="str">
        <f>IF('Anvendte oplysninger'!I184="Nej","",IF('Anvendte oplysninger'!R184="Ja",0.9,1))</f>
        <v/>
      </c>
      <c r="U184" s="6" t="str">
        <f>IF('Anvendte oplysninger'!I184="Nej","",IF('Anvendte oplysninger'!R184="Ja",0.93,1))</f>
        <v/>
      </c>
      <c r="V184" s="6" t="str">
        <f>IF('Anvendte oplysninger'!I184="Nej","",IF('Anvendte oplysninger'!S184="Ja",0.85,1))</f>
        <v/>
      </c>
      <c r="W184" s="6" t="str">
        <f>IF('Anvendte oplysninger'!I184="Nej","",IF('Anvendte oplysninger'!T184&gt;5,1.4,1+0.08*'Anvendte oplysninger'!T184))</f>
        <v/>
      </c>
      <c r="X184" s="6" t="str">
        <f>IF('Anvendte oplysninger'!I184="Nej","",IF('Anvendte oplysninger'!U184=80,1,POWER((80-0.0058*('Anvendte oplysninger'!U184-80)^2+0.2781*('Anvendte oplysninger'!U184-80)-0.2343)/80,1.6)))</f>
        <v/>
      </c>
      <c r="Y184" s="6" t="str">
        <f>IF('Anvendte oplysninger'!I184="Nej","",IF('Anvendte oplysninger'!U184=80,1,POWER((80-0.0058*('Anvendte oplysninger'!U184-80)^2+0.2781*('Anvendte oplysninger'!U184-80)-0.2343)/80,1.5)))</f>
        <v/>
      </c>
      <c r="Z184" s="6" t="str">
        <f>IF('Anvendte oplysninger'!I184="Nej","",IF('Anvendte oplysninger'!U184=80,1,POWER((80-0.0058*('Anvendte oplysninger'!U184-80)^2+0.2781*('Anvendte oplysninger'!U184-80)-0.2343)/80,4.6)))</f>
        <v/>
      </c>
      <c r="AA184" s="6" t="str">
        <f>IF('Anvendte oplysninger'!I184="Nej","",IF('Anvendte oplysninger'!U184=80,1,POWER((80-0.0058*('Anvendte oplysninger'!U184-80)^2+0.2781*('Anvendte oplysninger'!U184-80)-0.2343)/80,3.5)))</f>
        <v/>
      </c>
      <c r="AB184" s="6" t="str">
        <f>IF('Anvendte oplysninger'!I184="Nej","",IF('Anvendte oplysninger'!U184=80,1,POWER((80-0.0058*('Anvendte oplysninger'!U184-80)^2+0.2781*('Anvendte oplysninger'!U184-80)-0.2343)/80,1.4)))</f>
        <v/>
      </c>
      <c r="AC184" s="6"/>
      <c r="AD184" s="7" t="str">
        <f>IF('Anvendte oplysninger'!I184="Nej","",EXP(-10.0958)*POWER(H184,0.8138))</f>
        <v/>
      </c>
      <c r="AE184" s="7" t="str">
        <f>IF('Anvendte oplysninger'!I184="Nej","",EXP(-9.9896)*POWER(H184,0.8381))</f>
        <v/>
      </c>
      <c r="AF184" s="7" t="str">
        <f>IF('Anvendte oplysninger'!I184="Nej","",EXP(-12.5826)*POWER(H184,1.148))</f>
        <v/>
      </c>
      <c r="AG184" s="7" t="str">
        <f>IF('Anvendte oplysninger'!I184="Nej","",EXP(-11.3408)*POWER(H184,0.7373))</f>
        <v/>
      </c>
      <c r="AH184" s="7" t="str">
        <f>IF('Anvendte oplysninger'!I184="Nej","",EXP(-10.8985)*POWER(H184,0.841))</f>
        <v/>
      </c>
      <c r="AI184" s="7" t="str">
        <f>IF('Anvendte oplysninger'!I184="Nej","",EXP(-12.4273)*POWER(H184,1.0197))</f>
        <v/>
      </c>
      <c r="AJ184" s="9" t="str">
        <f>IF('Anvendte oplysninger'!I184="Nej","",SUM(AD184:AE184)*740934+AG184*29492829+AH184*4654307+AI184*608667)</f>
        <v/>
      </c>
    </row>
    <row r="185" spans="1:36" x14ac:dyDescent="0.3">
      <c r="A185" s="4" t="str">
        <f>IF(Inddata!A191="","",Inddata!A191)</f>
        <v/>
      </c>
      <c r="B185" s="4" t="str">
        <f>IF(Inddata!B191="","",Inddata!B191)</f>
        <v/>
      </c>
      <c r="C185" s="4" t="str">
        <f>IF(Inddata!C191="","",Inddata!C191)</f>
        <v/>
      </c>
      <c r="D185" s="4" t="str">
        <f>IF(Inddata!D191="","",Inddata!D191)</f>
        <v/>
      </c>
      <c r="E185" s="4" t="str">
        <f>IF(Inddata!E191="","",Inddata!E191)</f>
        <v/>
      </c>
      <c r="F185" s="4" t="str">
        <f>IF(Inddata!F191="","",Inddata!F191)</f>
        <v/>
      </c>
      <c r="G185" s="20" t="str">
        <f>IF(Inddata!G191=0,"",Inddata!G191)</f>
        <v/>
      </c>
      <c r="H185" s="9" t="str">
        <f>IF(Inddata!H191="","",Inddata!H191)</f>
        <v/>
      </c>
      <c r="I185" s="6" t="str">
        <f>IF('Anvendte oplysninger'!I185="Nej","",IF('Anvendte oplysninger'!L185&lt;10,1.1-'Anvendte oplysninger'!L185*0.01,IF('Anvendte oplysninger'!L185&lt;120,POWER(1.003,'Anvendte oplysninger'!L185)/POWER(1.003,10),1.4)))</f>
        <v/>
      </c>
      <c r="J185" s="6" t="str">
        <f>IF('Anvendte oplysninger'!I185="Nej","",IF('Anvendte oplysninger'!M185&gt;9,1.41,IF('Anvendte oplysninger'!M185&lt;2,0.96+'Anvendte oplysninger'!M185*0.02,POWER(1.05,'Anvendte oplysninger'!M185)/POWER(1.05,2))))</f>
        <v/>
      </c>
      <c r="K185" s="6" t="str">
        <f>IF('Anvendte oplysninger'!I185="Nej","",IF('Anvendte oplysninger'!M185&gt;9,1.15,IF('Anvendte oplysninger'!M185&lt;2,0.98+'Anvendte oplysninger'!M185*0.01,POWER(1.02,'Anvendte oplysninger'!M185)/POWER(1.02,2))))</f>
        <v/>
      </c>
      <c r="L185" s="6" t="str">
        <f>IF('Anvendte oplysninger'!I185="Nej","",IF('Anvendte oplysninger'!N185="Delvis",0.9,IF('Anvendte oplysninger'!N185="Ja",0.75,1)))</f>
        <v/>
      </c>
      <c r="M185" s="6" t="str">
        <f>IF('Anvendte oplysninger'!I185="Nej","",IF('Anvendte oplysninger'!N185="Delvis",0.97,IF('Anvendte oplysninger'!N185="Ja",0.95,1)))</f>
        <v/>
      </c>
      <c r="N185" s="6" t="str">
        <f>IF('Anvendte oplysninger'!I185="Nej","",IF('Anvendte oplysninger'!O185&gt;4.25,1.06,IF('Anvendte oplysninger'!O185&lt;3.75,1.84-'Anvendte oplysninger'!O185*0.24,0.04+'Anvendte oplysninger'!O185*0.24)))</f>
        <v/>
      </c>
      <c r="O185" s="6" t="str">
        <f>IF('Anvendte oplysninger'!I185="Nej","",IF('Anvendte oplysninger'!P185&gt;1.99,0.81,IF('Anvendte oplysninger'!P185&lt;0.2,1.12,1.05-'Anvendte oplysninger'!P185*0.1)))</f>
        <v/>
      </c>
      <c r="P185" s="6" t="str">
        <f>IF('Anvendte oplysninger'!I185="Nej","",IF('Anvendte oplysninger'!Q185&gt;3,0.96,IF('Anvendte oplysninger'!Q185&lt;2,1.12-0.06*'Anvendte oplysninger'!Q185,1.08-0.04*'Anvendte oplysninger'!Q185)))</f>
        <v/>
      </c>
      <c r="Q185" s="6" t="str">
        <f>IF('Anvendte oplysninger'!I185="Nej","",IF('Anvendte oplysninger'!R185="Ja",0.91,1))</f>
        <v/>
      </c>
      <c r="R185" s="6" t="str">
        <f>IF('Anvendte oplysninger'!I185="Nej","",IF('Anvendte oplysninger'!R185="Ja",0.96,1))</f>
        <v/>
      </c>
      <c r="S185" s="6" t="str">
        <f>IF('Anvendte oplysninger'!I185="Nej","",IF('Anvendte oplysninger'!R185="Ja",0.82,1))</f>
        <v/>
      </c>
      <c r="T185" s="6" t="str">
        <f>IF('Anvendte oplysninger'!I185="Nej","",IF('Anvendte oplysninger'!R185="Ja",0.9,1))</f>
        <v/>
      </c>
      <c r="U185" s="6" t="str">
        <f>IF('Anvendte oplysninger'!I185="Nej","",IF('Anvendte oplysninger'!R185="Ja",0.93,1))</f>
        <v/>
      </c>
      <c r="V185" s="6" t="str">
        <f>IF('Anvendte oplysninger'!I185="Nej","",IF('Anvendte oplysninger'!S185="Ja",0.85,1))</f>
        <v/>
      </c>
      <c r="W185" s="6" t="str">
        <f>IF('Anvendte oplysninger'!I185="Nej","",IF('Anvendte oplysninger'!T185&gt;5,1.4,1+0.08*'Anvendte oplysninger'!T185))</f>
        <v/>
      </c>
      <c r="X185" s="6" t="str">
        <f>IF('Anvendte oplysninger'!I185="Nej","",IF('Anvendte oplysninger'!U185=80,1,POWER((80-0.0058*('Anvendte oplysninger'!U185-80)^2+0.2781*('Anvendte oplysninger'!U185-80)-0.2343)/80,1.6)))</f>
        <v/>
      </c>
      <c r="Y185" s="6" t="str">
        <f>IF('Anvendte oplysninger'!I185="Nej","",IF('Anvendte oplysninger'!U185=80,1,POWER((80-0.0058*('Anvendte oplysninger'!U185-80)^2+0.2781*('Anvendte oplysninger'!U185-80)-0.2343)/80,1.5)))</f>
        <v/>
      </c>
      <c r="Z185" s="6" t="str">
        <f>IF('Anvendte oplysninger'!I185="Nej","",IF('Anvendte oplysninger'!U185=80,1,POWER((80-0.0058*('Anvendte oplysninger'!U185-80)^2+0.2781*('Anvendte oplysninger'!U185-80)-0.2343)/80,4.6)))</f>
        <v/>
      </c>
      <c r="AA185" s="6" t="str">
        <f>IF('Anvendte oplysninger'!I185="Nej","",IF('Anvendte oplysninger'!U185=80,1,POWER((80-0.0058*('Anvendte oplysninger'!U185-80)^2+0.2781*('Anvendte oplysninger'!U185-80)-0.2343)/80,3.5)))</f>
        <v/>
      </c>
      <c r="AB185" s="6" t="str">
        <f>IF('Anvendte oplysninger'!I185="Nej","",IF('Anvendte oplysninger'!U185=80,1,POWER((80-0.0058*('Anvendte oplysninger'!U185-80)^2+0.2781*('Anvendte oplysninger'!U185-80)-0.2343)/80,1.4)))</f>
        <v/>
      </c>
      <c r="AC185" s="6"/>
      <c r="AD185" s="7" t="str">
        <f>IF('Anvendte oplysninger'!I185="Nej","",EXP(-10.0958)*POWER(H185,0.8138))</f>
        <v/>
      </c>
      <c r="AE185" s="7" t="str">
        <f>IF('Anvendte oplysninger'!I185="Nej","",EXP(-9.9896)*POWER(H185,0.8381))</f>
        <v/>
      </c>
      <c r="AF185" s="7" t="str">
        <f>IF('Anvendte oplysninger'!I185="Nej","",EXP(-12.5826)*POWER(H185,1.148))</f>
        <v/>
      </c>
      <c r="AG185" s="7" t="str">
        <f>IF('Anvendte oplysninger'!I185="Nej","",EXP(-11.3408)*POWER(H185,0.7373))</f>
        <v/>
      </c>
      <c r="AH185" s="7" t="str">
        <f>IF('Anvendte oplysninger'!I185="Nej","",EXP(-10.8985)*POWER(H185,0.841))</f>
        <v/>
      </c>
      <c r="AI185" s="7" t="str">
        <f>IF('Anvendte oplysninger'!I185="Nej","",EXP(-12.4273)*POWER(H185,1.0197))</f>
        <v/>
      </c>
      <c r="AJ185" s="9" t="str">
        <f>IF('Anvendte oplysninger'!I185="Nej","",SUM(AD185:AE185)*740934+AG185*29492829+AH185*4654307+AI185*608667)</f>
        <v/>
      </c>
    </row>
    <row r="186" spans="1:36" x14ac:dyDescent="0.3">
      <c r="A186" s="4" t="str">
        <f>IF(Inddata!A192="","",Inddata!A192)</f>
        <v/>
      </c>
      <c r="B186" s="4" t="str">
        <f>IF(Inddata!B192="","",Inddata!B192)</f>
        <v/>
      </c>
      <c r="C186" s="4" t="str">
        <f>IF(Inddata!C192="","",Inddata!C192)</f>
        <v/>
      </c>
      <c r="D186" s="4" t="str">
        <f>IF(Inddata!D192="","",Inddata!D192)</f>
        <v/>
      </c>
      <c r="E186" s="4" t="str">
        <f>IF(Inddata!E192="","",Inddata!E192)</f>
        <v/>
      </c>
      <c r="F186" s="4" t="str">
        <f>IF(Inddata!F192="","",Inddata!F192)</f>
        <v/>
      </c>
      <c r="G186" s="20" t="str">
        <f>IF(Inddata!G192=0,"",Inddata!G192)</f>
        <v/>
      </c>
      <c r="H186" s="9" t="str">
        <f>IF(Inddata!H192="","",Inddata!H192)</f>
        <v/>
      </c>
      <c r="I186" s="6" t="str">
        <f>IF('Anvendte oplysninger'!I186="Nej","",IF('Anvendte oplysninger'!L186&lt;10,1.1-'Anvendte oplysninger'!L186*0.01,IF('Anvendte oplysninger'!L186&lt;120,POWER(1.003,'Anvendte oplysninger'!L186)/POWER(1.003,10),1.4)))</f>
        <v/>
      </c>
      <c r="J186" s="6" t="str">
        <f>IF('Anvendte oplysninger'!I186="Nej","",IF('Anvendte oplysninger'!M186&gt;9,1.41,IF('Anvendte oplysninger'!M186&lt;2,0.96+'Anvendte oplysninger'!M186*0.02,POWER(1.05,'Anvendte oplysninger'!M186)/POWER(1.05,2))))</f>
        <v/>
      </c>
      <c r="K186" s="6" t="str">
        <f>IF('Anvendte oplysninger'!I186="Nej","",IF('Anvendte oplysninger'!M186&gt;9,1.15,IF('Anvendte oplysninger'!M186&lt;2,0.98+'Anvendte oplysninger'!M186*0.01,POWER(1.02,'Anvendte oplysninger'!M186)/POWER(1.02,2))))</f>
        <v/>
      </c>
      <c r="L186" s="6" t="str">
        <f>IF('Anvendte oplysninger'!I186="Nej","",IF('Anvendte oplysninger'!N186="Delvis",0.9,IF('Anvendte oplysninger'!N186="Ja",0.75,1)))</f>
        <v/>
      </c>
      <c r="M186" s="6" t="str">
        <f>IF('Anvendte oplysninger'!I186="Nej","",IF('Anvendte oplysninger'!N186="Delvis",0.97,IF('Anvendte oplysninger'!N186="Ja",0.95,1)))</f>
        <v/>
      </c>
      <c r="N186" s="6" t="str">
        <f>IF('Anvendte oplysninger'!I186="Nej","",IF('Anvendte oplysninger'!O186&gt;4.25,1.06,IF('Anvendte oplysninger'!O186&lt;3.75,1.84-'Anvendte oplysninger'!O186*0.24,0.04+'Anvendte oplysninger'!O186*0.24)))</f>
        <v/>
      </c>
      <c r="O186" s="6" t="str">
        <f>IF('Anvendte oplysninger'!I186="Nej","",IF('Anvendte oplysninger'!P186&gt;1.99,0.81,IF('Anvendte oplysninger'!P186&lt;0.2,1.12,1.05-'Anvendte oplysninger'!P186*0.1)))</f>
        <v/>
      </c>
      <c r="P186" s="6" t="str">
        <f>IF('Anvendte oplysninger'!I186="Nej","",IF('Anvendte oplysninger'!Q186&gt;3,0.96,IF('Anvendte oplysninger'!Q186&lt;2,1.12-0.06*'Anvendte oplysninger'!Q186,1.08-0.04*'Anvendte oplysninger'!Q186)))</f>
        <v/>
      </c>
      <c r="Q186" s="6" t="str">
        <f>IF('Anvendte oplysninger'!I186="Nej","",IF('Anvendte oplysninger'!R186="Ja",0.91,1))</f>
        <v/>
      </c>
      <c r="R186" s="6" t="str">
        <f>IF('Anvendte oplysninger'!I186="Nej","",IF('Anvendte oplysninger'!R186="Ja",0.96,1))</f>
        <v/>
      </c>
      <c r="S186" s="6" t="str">
        <f>IF('Anvendte oplysninger'!I186="Nej","",IF('Anvendte oplysninger'!R186="Ja",0.82,1))</f>
        <v/>
      </c>
      <c r="T186" s="6" t="str">
        <f>IF('Anvendte oplysninger'!I186="Nej","",IF('Anvendte oplysninger'!R186="Ja",0.9,1))</f>
        <v/>
      </c>
      <c r="U186" s="6" t="str">
        <f>IF('Anvendte oplysninger'!I186="Nej","",IF('Anvendte oplysninger'!R186="Ja",0.93,1))</f>
        <v/>
      </c>
      <c r="V186" s="6" t="str">
        <f>IF('Anvendte oplysninger'!I186="Nej","",IF('Anvendte oplysninger'!S186="Ja",0.85,1))</f>
        <v/>
      </c>
      <c r="W186" s="6" t="str">
        <f>IF('Anvendte oplysninger'!I186="Nej","",IF('Anvendte oplysninger'!T186&gt;5,1.4,1+0.08*'Anvendte oplysninger'!T186))</f>
        <v/>
      </c>
      <c r="X186" s="6" t="str">
        <f>IF('Anvendte oplysninger'!I186="Nej","",IF('Anvendte oplysninger'!U186=80,1,POWER((80-0.0058*('Anvendte oplysninger'!U186-80)^2+0.2781*('Anvendte oplysninger'!U186-80)-0.2343)/80,1.6)))</f>
        <v/>
      </c>
      <c r="Y186" s="6" t="str">
        <f>IF('Anvendte oplysninger'!I186="Nej","",IF('Anvendte oplysninger'!U186=80,1,POWER((80-0.0058*('Anvendte oplysninger'!U186-80)^2+0.2781*('Anvendte oplysninger'!U186-80)-0.2343)/80,1.5)))</f>
        <v/>
      </c>
      <c r="Z186" s="6" t="str">
        <f>IF('Anvendte oplysninger'!I186="Nej","",IF('Anvendte oplysninger'!U186=80,1,POWER((80-0.0058*('Anvendte oplysninger'!U186-80)^2+0.2781*('Anvendte oplysninger'!U186-80)-0.2343)/80,4.6)))</f>
        <v/>
      </c>
      <c r="AA186" s="6" t="str">
        <f>IF('Anvendte oplysninger'!I186="Nej","",IF('Anvendte oplysninger'!U186=80,1,POWER((80-0.0058*('Anvendte oplysninger'!U186-80)^2+0.2781*('Anvendte oplysninger'!U186-80)-0.2343)/80,3.5)))</f>
        <v/>
      </c>
      <c r="AB186" s="6" t="str">
        <f>IF('Anvendte oplysninger'!I186="Nej","",IF('Anvendte oplysninger'!U186=80,1,POWER((80-0.0058*('Anvendte oplysninger'!U186-80)^2+0.2781*('Anvendte oplysninger'!U186-80)-0.2343)/80,1.4)))</f>
        <v/>
      </c>
      <c r="AC186" s="6"/>
      <c r="AD186" s="7" t="str">
        <f>IF('Anvendte oplysninger'!I186="Nej","",EXP(-10.0958)*POWER(H186,0.8138))</f>
        <v/>
      </c>
      <c r="AE186" s="7" t="str">
        <f>IF('Anvendte oplysninger'!I186="Nej","",EXP(-9.9896)*POWER(H186,0.8381))</f>
        <v/>
      </c>
      <c r="AF186" s="7" t="str">
        <f>IF('Anvendte oplysninger'!I186="Nej","",EXP(-12.5826)*POWER(H186,1.148))</f>
        <v/>
      </c>
      <c r="AG186" s="7" t="str">
        <f>IF('Anvendte oplysninger'!I186="Nej","",EXP(-11.3408)*POWER(H186,0.7373))</f>
        <v/>
      </c>
      <c r="AH186" s="7" t="str">
        <f>IF('Anvendte oplysninger'!I186="Nej","",EXP(-10.8985)*POWER(H186,0.841))</f>
        <v/>
      </c>
      <c r="AI186" s="7" t="str">
        <f>IF('Anvendte oplysninger'!I186="Nej","",EXP(-12.4273)*POWER(H186,1.0197))</f>
        <v/>
      </c>
      <c r="AJ186" s="9" t="str">
        <f>IF('Anvendte oplysninger'!I186="Nej","",SUM(AD186:AE186)*740934+AG186*29492829+AH186*4654307+AI186*608667)</f>
        <v/>
      </c>
    </row>
    <row r="187" spans="1:36" x14ac:dyDescent="0.3">
      <c r="A187" s="4" t="str">
        <f>IF(Inddata!A193="","",Inddata!A193)</f>
        <v/>
      </c>
      <c r="B187" s="4" t="str">
        <f>IF(Inddata!B193="","",Inddata!B193)</f>
        <v/>
      </c>
      <c r="C187" s="4" t="str">
        <f>IF(Inddata!C193="","",Inddata!C193)</f>
        <v/>
      </c>
      <c r="D187" s="4" t="str">
        <f>IF(Inddata!D193="","",Inddata!D193)</f>
        <v/>
      </c>
      <c r="E187" s="4" t="str">
        <f>IF(Inddata!E193="","",Inddata!E193)</f>
        <v/>
      </c>
      <c r="F187" s="4" t="str">
        <f>IF(Inddata!F193="","",Inddata!F193)</f>
        <v/>
      </c>
      <c r="G187" s="20" t="str">
        <f>IF(Inddata!G193=0,"",Inddata!G193)</f>
        <v/>
      </c>
      <c r="H187" s="9" t="str">
        <f>IF(Inddata!H193="","",Inddata!H193)</f>
        <v/>
      </c>
      <c r="I187" s="6" t="str">
        <f>IF('Anvendte oplysninger'!I187="Nej","",IF('Anvendte oplysninger'!L187&lt;10,1.1-'Anvendte oplysninger'!L187*0.01,IF('Anvendte oplysninger'!L187&lt;120,POWER(1.003,'Anvendte oplysninger'!L187)/POWER(1.003,10),1.4)))</f>
        <v/>
      </c>
      <c r="J187" s="6" t="str">
        <f>IF('Anvendte oplysninger'!I187="Nej","",IF('Anvendte oplysninger'!M187&gt;9,1.41,IF('Anvendte oplysninger'!M187&lt;2,0.96+'Anvendte oplysninger'!M187*0.02,POWER(1.05,'Anvendte oplysninger'!M187)/POWER(1.05,2))))</f>
        <v/>
      </c>
      <c r="K187" s="6" t="str">
        <f>IF('Anvendte oplysninger'!I187="Nej","",IF('Anvendte oplysninger'!M187&gt;9,1.15,IF('Anvendte oplysninger'!M187&lt;2,0.98+'Anvendte oplysninger'!M187*0.01,POWER(1.02,'Anvendte oplysninger'!M187)/POWER(1.02,2))))</f>
        <v/>
      </c>
      <c r="L187" s="6" t="str">
        <f>IF('Anvendte oplysninger'!I187="Nej","",IF('Anvendte oplysninger'!N187="Delvis",0.9,IF('Anvendte oplysninger'!N187="Ja",0.75,1)))</f>
        <v/>
      </c>
      <c r="M187" s="6" t="str">
        <f>IF('Anvendte oplysninger'!I187="Nej","",IF('Anvendte oplysninger'!N187="Delvis",0.97,IF('Anvendte oplysninger'!N187="Ja",0.95,1)))</f>
        <v/>
      </c>
      <c r="N187" s="6" t="str">
        <f>IF('Anvendte oplysninger'!I187="Nej","",IF('Anvendte oplysninger'!O187&gt;4.25,1.06,IF('Anvendte oplysninger'!O187&lt;3.75,1.84-'Anvendte oplysninger'!O187*0.24,0.04+'Anvendte oplysninger'!O187*0.24)))</f>
        <v/>
      </c>
      <c r="O187" s="6" t="str">
        <f>IF('Anvendte oplysninger'!I187="Nej","",IF('Anvendte oplysninger'!P187&gt;1.99,0.81,IF('Anvendte oplysninger'!P187&lt;0.2,1.12,1.05-'Anvendte oplysninger'!P187*0.1)))</f>
        <v/>
      </c>
      <c r="P187" s="6" t="str">
        <f>IF('Anvendte oplysninger'!I187="Nej","",IF('Anvendte oplysninger'!Q187&gt;3,0.96,IF('Anvendte oplysninger'!Q187&lt;2,1.12-0.06*'Anvendte oplysninger'!Q187,1.08-0.04*'Anvendte oplysninger'!Q187)))</f>
        <v/>
      </c>
      <c r="Q187" s="6" t="str">
        <f>IF('Anvendte oplysninger'!I187="Nej","",IF('Anvendte oplysninger'!R187="Ja",0.91,1))</f>
        <v/>
      </c>
      <c r="R187" s="6" t="str">
        <f>IF('Anvendte oplysninger'!I187="Nej","",IF('Anvendte oplysninger'!R187="Ja",0.96,1))</f>
        <v/>
      </c>
      <c r="S187" s="6" t="str">
        <f>IF('Anvendte oplysninger'!I187="Nej","",IF('Anvendte oplysninger'!R187="Ja",0.82,1))</f>
        <v/>
      </c>
      <c r="T187" s="6" t="str">
        <f>IF('Anvendte oplysninger'!I187="Nej","",IF('Anvendte oplysninger'!R187="Ja",0.9,1))</f>
        <v/>
      </c>
      <c r="U187" s="6" t="str">
        <f>IF('Anvendte oplysninger'!I187="Nej","",IF('Anvendte oplysninger'!R187="Ja",0.93,1))</f>
        <v/>
      </c>
      <c r="V187" s="6" t="str">
        <f>IF('Anvendte oplysninger'!I187="Nej","",IF('Anvendte oplysninger'!S187="Ja",0.85,1))</f>
        <v/>
      </c>
      <c r="W187" s="6" t="str">
        <f>IF('Anvendte oplysninger'!I187="Nej","",IF('Anvendte oplysninger'!T187&gt;5,1.4,1+0.08*'Anvendte oplysninger'!T187))</f>
        <v/>
      </c>
      <c r="X187" s="6" t="str">
        <f>IF('Anvendte oplysninger'!I187="Nej","",IF('Anvendte oplysninger'!U187=80,1,POWER((80-0.0058*('Anvendte oplysninger'!U187-80)^2+0.2781*('Anvendte oplysninger'!U187-80)-0.2343)/80,1.6)))</f>
        <v/>
      </c>
      <c r="Y187" s="6" t="str">
        <f>IF('Anvendte oplysninger'!I187="Nej","",IF('Anvendte oplysninger'!U187=80,1,POWER((80-0.0058*('Anvendte oplysninger'!U187-80)^2+0.2781*('Anvendte oplysninger'!U187-80)-0.2343)/80,1.5)))</f>
        <v/>
      </c>
      <c r="Z187" s="6" t="str">
        <f>IF('Anvendte oplysninger'!I187="Nej","",IF('Anvendte oplysninger'!U187=80,1,POWER((80-0.0058*('Anvendte oplysninger'!U187-80)^2+0.2781*('Anvendte oplysninger'!U187-80)-0.2343)/80,4.6)))</f>
        <v/>
      </c>
      <c r="AA187" s="6" t="str">
        <f>IF('Anvendte oplysninger'!I187="Nej","",IF('Anvendte oplysninger'!U187=80,1,POWER((80-0.0058*('Anvendte oplysninger'!U187-80)^2+0.2781*('Anvendte oplysninger'!U187-80)-0.2343)/80,3.5)))</f>
        <v/>
      </c>
      <c r="AB187" s="6" t="str">
        <f>IF('Anvendte oplysninger'!I187="Nej","",IF('Anvendte oplysninger'!U187=80,1,POWER((80-0.0058*('Anvendte oplysninger'!U187-80)^2+0.2781*('Anvendte oplysninger'!U187-80)-0.2343)/80,1.4)))</f>
        <v/>
      </c>
      <c r="AC187" s="6"/>
      <c r="AD187" s="7" t="str">
        <f>IF('Anvendte oplysninger'!I187="Nej","",EXP(-10.0958)*POWER(H187,0.8138))</f>
        <v/>
      </c>
      <c r="AE187" s="7" t="str">
        <f>IF('Anvendte oplysninger'!I187="Nej","",EXP(-9.9896)*POWER(H187,0.8381))</f>
        <v/>
      </c>
      <c r="AF187" s="7" t="str">
        <f>IF('Anvendte oplysninger'!I187="Nej","",EXP(-12.5826)*POWER(H187,1.148))</f>
        <v/>
      </c>
      <c r="AG187" s="7" t="str">
        <f>IF('Anvendte oplysninger'!I187="Nej","",EXP(-11.3408)*POWER(H187,0.7373))</f>
        <v/>
      </c>
      <c r="AH187" s="7" t="str">
        <f>IF('Anvendte oplysninger'!I187="Nej","",EXP(-10.8985)*POWER(H187,0.841))</f>
        <v/>
      </c>
      <c r="AI187" s="7" t="str">
        <f>IF('Anvendte oplysninger'!I187="Nej","",EXP(-12.4273)*POWER(H187,1.0197))</f>
        <v/>
      </c>
      <c r="AJ187" s="9" t="str">
        <f>IF('Anvendte oplysninger'!I187="Nej","",SUM(AD187:AE187)*740934+AG187*29492829+AH187*4654307+AI187*608667)</f>
        <v/>
      </c>
    </row>
    <row r="188" spans="1:36" x14ac:dyDescent="0.3">
      <c r="A188" s="4" t="str">
        <f>IF(Inddata!A194="","",Inddata!A194)</f>
        <v/>
      </c>
      <c r="B188" s="4" t="str">
        <f>IF(Inddata!B194="","",Inddata!B194)</f>
        <v/>
      </c>
      <c r="C188" s="4" t="str">
        <f>IF(Inddata!C194="","",Inddata!C194)</f>
        <v/>
      </c>
      <c r="D188" s="4" t="str">
        <f>IF(Inddata!D194="","",Inddata!D194)</f>
        <v/>
      </c>
      <c r="E188" s="4" t="str">
        <f>IF(Inddata!E194="","",Inddata!E194)</f>
        <v/>
      </c>
      <c r="F188" s="4" t="str">
        <f>IF(Inddata!F194="","",Inddata!F194)</f>
        <v/>
      </c>
      <c r="G188" s="20" t="str">
        <f>IF(Inddata!G194=0,"",Inddata!G194)</f>
        <v/>
      </c>
      <c r="H188" s="9" t="str">
        <f>IF(Inddata!H194="","",Inddata!H194)</f>
        <v/>
      </c>
      <c r="I188" s="6" t="str">
        <f>IF('Anvendte oplysninger'!I188="Nej","",IF('Anvendte oplysninger'!L188&lt;10,1.1-'Anvendte oplysninger'!L188*0.01,IF('Anvendte oplysninger'!L188&lt;120,POWER(1.003,'Anvendte oplysninger'!L188)/POWER(1.003,10),1.4)))</f>
        <v/>
      </c>
      <c r="J188" s="6" t="str">
        <f>IF('Anvendte oplysninger'!I188="Nej","",IF('Anvendte oplysninger'!M188&gt;9,1.41,IF('Anvendte oplysninger'!M188&lt;2,0.96+'Anvendte oplysninger'!M188*0.02,POWER(1.05,'Anvendte oplysninger'!M188)/POWER(1.05,2))))</f>
        <v/>
      </c>
      <c r="K188" s="6" t="str">
        <f>IF('Anvendte oplysninger'!I188="Nej","",IF('Anvendte oplysninger'!M188&gt;9,1.15,IF('Anvendte oplysninger'!M188&lt;2,0.98+'Anvendte oplysninger'!M188*0.01,POWER(1.02,'Anvendte oplysninger'!M188)/POWER(1.02,2))))</f>
        <v/>
      </c>
      <c r="L188" s="6" t="str">
        <f>IF('Anvendte oplysninger'!I188="Nej","",IF('Anvendte oplysninger'!N188="Delvis",0.9,IF('Anvendte oplysninger'!N188="Ja",0.75,1)))</f>
        <v/>
      </c>
      <c r="M188" s="6" t="str">
        <f>IF('Anvendte oplysninger'!I188="Nej","",IF('Anvendte oplysninger'!N188="Delvis",0.97,IF('Anvendte oplysninger'!N188="Ja",0.95,1)))</f>
        <v/>
      </c>
      <c r="N188" s="6" t="str">
        <f>IF('Anvendte oplysninger'!I188="Nej","",IF('Anvendte oplysninger'!O188&gt;4.25,1.06,IF('Anvendte oplysninger'!O188&lt;3.75,1.84-'Anvendte oplysninger'!O188*0.24,0.04+'Anvendte oplysninger'!O188*0.24)))</f>
        <v/>
      </c>
      <c r="O188" s="6" t="str">
        <f>IF('Anvendte oplysninger'!I188="Nej","",IF('Anvendte oplysninger'!P188&gt;1.99,0.81,IF('Anvendte oplysninger'!P188&lt;0.2,1.12,1.05-'Anvendte oplysninger'!P188*0.1)))</f>
        <v/>
      </c>
      <c r="P188" s="6" t="str">
        <f>IF('Anvendte oplysninger'!I188="Nej","",IF('Anvendte oplysninger'!Q188&gt;3,0.96,IF('Anvendte oplysninger'!Q188&lt;2,1.12-0.06*'Anvendte oplysninger'!Q188,1.08-0.04*'Anvendte oplysninger'!Q188)))</f>
        <v/>
      </c>
      <c r="Q188" s="6" t="str">
        <f>IF('Anvendte oplysninger'!I188="Nej","",IF('Anvendte oplysninger'!R188="Ja",0.91,1))</f>
        <v/>
      </c>
      <c r="R188" s="6" t="str">
        <f>IF('Anvendte oplysninger'!I188="Nej","",IF('Anvendte oplysninger'!R188="Ja",0.96,1))</f>
        <v/>
      </c>
      <c r="S188" s="6" t="str">
        <f>IF('Anvendte oplysninger'!I188="Nej","",IF('Anvendte oplysninger'!R188="Ja",0.82,1))</f>
        <v/>
      </c>
      <c r="T188" s="6" t="str">
        <f>IF('Anvendte oplysninger'!I188="Nej","",IF('Anvendte oplysninger'!R188="Ja",0.9,1))</f>
        <v/>
      </c>
      <c r="U188" s="6" t="str">
        <f>IF('Anvendte oplysninger'!I188="Nej","",IF('Anvendte oplysninger'!R188="Ja",0.93,1))</f>
        <v/>
      </c>
      <c r="V188" s="6" t="str">
        <f>IF('Anvendte oplysninger'!I188="Nej","",IF('Anvendte oplysninger'!S188="Ja",0.85,1))</f>
        <v/>
      </c>
      <c r="W188" s="6" t="str">
        <f>IF('Anvendte oplysninger'!I188="Nej","",IF('Anvendte oplysninger'!T188&gt;5,1.4,1+0.08*'Anvendte oplysninger'!T188))</f>
        <v/>
      </c>
      <c r="X188" s="6" t="str">
        <f>IF('Anvendte oplysninger'!I188="Nej","",IF('Anvendte oplysninger'!U188=80,1,POWER((80-0.0058*('Anvendte oplysninger'!U188-80)^2+0.2781*('Anvendte oplysninger'!U188-80)-0.2343)/80,1.6)))</f>
        <v/>
      </c>
      <c r="Y188" s="6" t="str">
        <f>IF('Anvendte oplysninger'!I188="Nej","",IF('Anvendte oplysninger'!U188=80,1,POWER((80-0.0058*('Anvendte oplysninger'!U188-80)^2+0.2781*('Anvendte oplysninger'!U188-80)-0.2343)/80,1.5)))</f>
        <v/>
      </c>
      <c r="Z188" s="6" t="str">
        <f>IF('Anvendte oplysninger'!I188="Nej","",IF('Anvendte oplysninger'!U188=80,1,POWER((80-0.0058*('Anvendte oplysninger'!U188-80)^2+0.2781*('Anvendte oplysninger'!U188-80)-0.2343)/80,4.6)))</f>
        <v/>
      </c>
      <c r="AA188" s="6" t="str">
        <f>IF('Anvendte oplysninger'!I188="Nej","",IF('Anvendte oplysninger'!U188=80,1,POWER((80-0.0058*('Anvendte oplysninger'!U188-80)^2+0.2781*('Anvendte oplysninger'!U188-80)-0.2343)/80,3.5)))</f>
        <v/>
      </c>
      <c r="AB188" s="6" t="str">
        <f>IF('Anvendte oplysninger'!I188="Nej","",IF('Anvendte oplysninger'!U188=80,1,POWER((80-0.0058*('Anvendte oplysninger'!U188-80)^2+0.2781*('Anvendte oplysninger'!U188-80)-0.2343)/80,1.4)))</f>
        <v/>
      </c>
      <c r="AC188" s="6"/>
      <c r="AD188" s="7" t="str">
        <f>IF('Anvendte oplysninger'!I188="Nej","",EXP(-10.0958)*POWER(H188,0.8138))</f>
        <v/>
      </c>
      <c r="AE188" s="7" t="str">
        <f>IF('Anvendte oplysninger'!I188="Nej","",EXP(-9.9896)*POWER(H188,0.8381))</f>
        <v/>
      </c>
      <c r="AF188" s="7" t="str">
        <f>IF('Anvendte oplysninger'!I188="Nej","",EXP(-12.5826)*POWER(H188,1.148))</f>
        <v/>
      </c>
      <c r="AG188" s="7" t="str">
        <f>IF('Anvendte oplysninger'!I188="Nej","",EXP(-11.3408)*POWER(H188,0.7373))</f>
        <v/>
      </c>
      <c r="AH188" s="7" t="str">
        <f>IF('Anvendte oplysninger'!I188="Nej","",EXP(-10.8985)*POWER(H188,0.841))</f>
        <v/>
      </c>
      <c r="AI188" s="7" t="str">
        <f>IF('Anvendte oplysninger'!I188="Nej","",EXP(-12.4273)*POWER(H188,1.0197))</f>
        <v/>
      </c>
      <c r="AJ188" s="9" t="str">
        <f>IF('Anvendte oplysninger'!I188="Nej","",SUM(AD188:AE188)*740934+AG188*29492829+AH188*4654307+AI188*608667)</f>
        <v/>
      </c>
    </row>
    <row r="189" spans="1:36" x14ac:dyDescent="0.3">
      <c r="A189" s="4" t="str">
        <f>IF(Inddata!A195="","",Inddata!A195)</f>
        <v/>
      </c>
      <c r="B189" s="4" t="str">
        <f>IF(Inddata!B195="","",Inddata!B195)</f>
        <v/>
      </c>
      <c r="C189" s="4" t="str">
        <f>IF(Inddata!C195="","",Inddata!C195)</f>
        <v/>
      </c>
      <c r="D189" s="4" t="str">
        <f>IF(Inddata!D195="","",Inddata!D195)</f>
        <v/>
      </c>
      <c r="E189" s="4" t="str">
        <f>IF(Inddata!E195="","",Inddata!E195)</f>
        <v/>
      </c>
      <c r="F189" s="4" t="str">
        <f>IF(Inddata!F195="","",Inddata!F195)</f>
        <v/>
      </c>
      <c r="G189" s="20" t="str">
        <f>IF(Inddata!G195=0,"",Inddata!G195)</f>
        <v/>
      </c>
      <c r="H189" s="9" t="str">
        <f>IF(Inddata!H195="","",Inddata!H195)</f>
        <v/>
      </c>
      <c r="I189" s="6" t="str">
        <f>IF('Anvendte oplysninger'!I189="Nej","",IF('Anvendte oplysninger'!L189&lt;10,1.1-'Anvendte oplysninger'!L189*0.01,IF('Anvendte oplysninger'!L189&lt;120,POWER(1.003,'Anvendte oplysninger'!L189)/POWER(1.003,10),1.4)))</f>
        <v/>
      </c>
      <c r="J189" s="6" t="str">
        <f>IF('Anvendte oplysninger'!I189="Nej","",IF('Anvendte oplysninger'!M189&gt;9,1.41,IF('Anvendte oplysninger'!M189&lt;2,0.96+'Anvendte oplysninger'!M189*0.02,POWER(1.05,'Anvendte oplysninger'!M189)/POWER(1.05,2))))</f>
        <v/>
      </c>
      <c r="K189" s="6" t="str">
        <f>IF('Anvendte oplysninger'!I189="Nej","",IF('Anvendte oplysninger'!M189&gt;9,1.15,IF('Anvendte oplysninger'!M189&lt;2,0.98+'Anvendte oplysninger'!M189*0.01,POWER(1.02,'Anvendte oplysninger'!M189)/POWER(1.02,2))))</f>
        <v/>
      </c>
      <c r="L189" s="6" t="str">
        <f>IF('Anvendte oplysninger'!I189="Nej","",IF('Anvendte oplysninger'!N189="Delvis",0.9,IF('Anvendte oplysninger'!N189="Ja",0.75,1)))</f>
        <v/>
      </c>
      <c r="M189" s="6" t="str">
        <f>IF('Anvendte oplysninger'!I189="Nej","",IF('Anvendte oplysninger'!N189="Delvis",0.97,IF('Anvendte oplysninger'!N189="Ja",0.95,1)))</f>
        <v/>
      </c>
      <c r="N189" s="6" t="str">
        <f>IF('Anvendte oplysninger'!I189="Nej","",IF('Anvendte oplysninger'!O189&gt;4.25,1.06,IF('Anvendte oplysninger'!O189&lt;3.75,1.84-'Anvendte oplysninger'!O189*0.24,0.04+'Anvendte oplysninger'!O189*0.24)))</f>
        <v/>
      </c>
      <c r="O189" s="6" t="str">
        <f>IF('Anvendte oplysninger'!I189="Nej","",IF('Anvendte oplysninger'!P189&gt;1.99,0.81,IF('Anvendte oplysninger'!P189&lt;0.2,1.12,1.05-'Anvendte oplysninger'!P189*0.1)))</f>
        <v/>
      </c>
      <c r="P189" s="6" t="str">
        <f>IF('Anvendte oplysninger'!I189="Nej","",IF('Anvendte oplysninger'!Q189&gt;3,0.96,IF('Anvendte oplysninger'!Q189&lt;2,1.12-0.06*'Anvendte oplysninger'!Q189,1.08-0.04*'Anvendte oplysninger'!Q189)))</f>
        <v/>
      </c>
      <c r="Q189" s="6" t="str">
        <f>IF('Anvendte oplysninger'!I189="Nej","",IF('Anvendte oplysninger'!R189="Ja",0.91,1))</f>
        <v/>
      </c>
      <c r="R189" s="6" t="str">
        <f>IF('Anvendte oplysninger'!I189="Nej","",IF('Anvendte oplysninger'!R189="Ja",0.96,1))</f>
        <v/>
      </c>
      <c r="S189" s="6" t="str">
        <f>IF('Anvendte oplysninger'!I189="Nej","",IF('Anvendte oplysninger'!R189="Ja",0.82,1))</f>
        <v/>
      </c>
      <c r="T189" s="6" t="str">
        <f>IF('Anvendte oplysninger'!I189="Nej","",IF('Anvendte oplysninger'!R189="Ja",0.9,1))</f>
        <v/>
      </c>
      <c r="U189" s="6" t="str">
        <f>IF('Anvendte oplysninger'!I189="Nej","",IF('Anvendte oplysninger'!R189="Ja",0.93,1))</f>
        <v/>
      </c>
      <c r="V189" s="6" t="str">
        <f>IF('Anvendte oplysninger'!I189="Nej","",IF('Anvendte oplysninger'!S189="Ja",0.85,1))</f>
        <v/>
      </c>
      <c r="W189" s="6" t="str">
        <f>IF('Anvendte oplysninger'!I189="Nej","",IF('Anvendte oplysninger'!T189&gt;5,1.4,1+0.08*'Anvendte oplysninger'!T189))</f>
        <v/>
      </c>
      <c r="X189" s="6" t="str">
        <f>IF('Anvendte oplysninger'!I189="Nej","",IF('Anvendte oplysninger'!U189=80,1,POWER((80-0.0058*('Anvendte oplysninger'!U189-80)^2+0.2781*('Anvendte oplysninger'!U189-80)-0.2343)/80,1.6)))</f>
        <v/>
      </c>
      <c r="Y189" s="6" t="str">
        <f>IF('Anvendte oplysninger'!I189="Nej","",IF('Anvendte oplysninger'!U189=80,1,POWER((80-0.0058*('Anvendte oplysninger'!U189-80)^2+0.2781*('Anvendte oplysninger'!U189-80)-0.2343)/80,1.5)))</f>
        <v/>
      </c>
      <c r="Z189" s="6" t="str">
        <f>IF('Anvendte oplysninger'!I189="Nej","",IF('Anvendte oplysninger'!U189=80,1,POWER((80-0.0058*('Anvendte oplysninger'!U189-80)^2+0.2781*('Anvendte oplysninger'!U189-80)-0.2343)/80,4.6)))</f>
        <v/>
      </c>
      <c r="AA189" s="6" t="str">
        <f>IF('Anvendte oplysninger'!I189="Nej","",IF('Anvendte oplysninger'!U189=80,1,POWER((80-0.0058*('Anvendte oplysninger'!U189-80)^2+0.2781*('Anvendte oplysninger'!U189-80)-0.2343)/80,3.5)))</f>
        <v/>
      </c>
      <c r="AB189" s="6" t="str">
        <f>IF('Anvendte oplysninger'!I189="Nej","",IF('Anvendte oplysninger'!U189=80,1,POWER((80-0.0058*('Anvendte oplysninger'!U189-80)^2+0.2781*('Anvendte oplysninger'!U189-80)-0.2343)/80,1.4)))</f>
        <v/>
      </c>
      <c r="AC189" s="6"/>
      <c r="AD189" s="7" t="str">
        <f>IF('Anvendte oplysninger'!I189="Nej","",EXP(-10.0958)*POWER(H189,0.8138))</f>
        <v/>
      </c>
      <c r="AE189" s="7" t="str">
        <f>IF('Anvendte oplysninger'!I189="Nej","",EXP(-9.9896)*POWER(H189,0.8381))</f>
        <v/>
      </c>
      <c r="AF189" s="7" t="str">
        <f>IF('Anvendte oplysninger'!I189="Nej","",EXP(-12.5826)*POWER(H189,1.148))</f>
        <v/>
      </c>
      <c r="AG189" s="7" t="str">
        <f>IF('Anvendte oplysninger'!I189="Nej","",EXP(-11.3408)*POWER(H189,0.7373))</f>
        <v/>
      </c>
      <c r="AH189" s="7" t="str">
        <f>IF('Anvendte oplysninger'!I189="Nej","",EXP(-10.8985)*POWER(H189,0.841))</f>
        <v/>
      </c>
      <c r="AI189" s="7" t="str">
        <f>IF('Anvendte oplysninger'!I189="Nej","",EXP(-12.4273)*POWER(H189,1.0197))</f>
        <v/>
      </c>
      <c r="AJ189" s="9" t="str">
        <f>IF('Anvendte oplysninger'!I189="Nej","",SUM(AD189:AE189)*740934+AG189*29492829+AH189*4654307+AI189*608667)</f>
        <v/>
      </c>
    </row>
    <row r="190" spans="1:36" x14ac:dyDescent="0.3">
      <c r="A190" s="4" t="str">
        <f>IF(Inddata!A196="","",Inddata!A196)</f>
        <v/>
      </c>
      <c r="B190" s="4" t="str">
        <f>IF(Inddata!B196="","",Inddata!B196)</f>
        <v/>
      </c>
      <c r="C190" s="4" t="str">
        <f>IF(Inddata!C196="","",Inddata!C196)</f>
        <v/>
      </c>
      <c r="D190" s="4" t="str">
        <f>IF(Inddata!D196="","",Inddata!D196)</f>
        <v/>
      </c>
      <c r="E190" s="4" t="str">
        <f>IF(Inddata!E196="","",Inddata!E196)</f>
        <v/>
      </c>
      <c r="F190" s="4" t="str">
        <f>IF(Inddata!F196="","",Inddata!F196)</f>
        <v/>
      </c>
      <c r="G190" s="20" t="str">
        <f>IF(Inddata!G196=0,"",Inddata!G196)</f>
        <v/>
      </c>
      <c r="H190" s="9" t="str">
        <f>IF(Inddata!H196="","",Inddata!H196)</f>
        <v/>
      </c>
      <c r="I190" s="6" t="str">
        <f>IF('Anvendte oplysninger'!I190="Nej","",IF('Anvendte oplysninger'!L190&lt;10,1.1-'Anvendte oplysninger'!L190*0.01,IF('Anvendte oplysninger'!L190&lt;120,POWER(1.003,'Anvendte oplysninger'!L190)/POWER(1.003,10),1.4)))</f>
        <v/>
      </c>
      <c r="J190" s="6" t="str">
        <f>IF('Anvendte oplysninger'!I190="Nej","",IF('Anvendte oplysninger'!M190&gt;9,1.41,IF('Anvendte oplysninger'!M190&lt;2,0.96+'Anvendte oplysninger'!M190*0.02,POWER(1.05,'Anvendte oplysninger'!M190)/POWER(1.05,2))))</f>
        <v/>
      </c>
      <c r="K190" s="6" t="str">
        <f>IF('Anvendte oplysninger'!I190="Nej","",IF('Anvendte oplysninger'!M190&gt;9,1.15,IF('Anvendte oplysninger'!M190&lt;2,0.98+'Anvendte oplysninger'!M190*0.01,POWER(1.02,'Anvendte oplysninger'!M190)/POWER(1.02,2))))</f>
        <v/>
      </c>
      <c r="L190" s="6" t="str">
        <f>IF('Anvendte oplysninger'!I190="Nej","",IF('Anvendte oplysninger'!N190="Delvis",0.9,IF('Anvendte oplysninger'!N190="Ja",0.75,1)))</f>
        <v/>
      </c>
      <c r="M190" s="6" t="str">
        <f>IF('Anvendte oplysninger'!I190="Nej","",IF('Anvendte oplysninger'!N190="Delvis",0.97,IF('Anvendte oplysninger'!N190="Ja",0.95,1)))</f>
        <v/>
      </c>
      <c r="N190" s="6" t="str">
        <f>IF('Anvendte oplysninger'!I190="Nej","",IF('Anvendte oplysninger'!O190&gt;4.25,1.06,IF('Anvendte oplysninger'!O190&lt;3.75,1.84-'Anvendte oplysninger'!O190*0.24,0.04+'Anvendte oplysninger'!O190*0.24)))</f>
        <v/>
      </c>
      <c r="O190" s="6" t="str">
        <f>IF('Anvendte oplysninger'!I190="Nej","",IF('Anvendte oplysninger'!P190&gt;1.99,0.81,IF('Anvendte oplysninger'!P190&lt;0.2,1.12,1.05-'Anvendte oplysninger'!P190*0.1)))</f>
        <v/>
      </c>
      <c r="P190" s="6" t="str">
        <f>IF('Anvendte oplysninger'!I190="Nej","",IF('Anvendte oplysninger'!Q190&gt;3,0.96,IF('Anvendte oplysninger'!Q190&lt;2,1.12-0.06*'Anvendte oplysninger'!Q190,1.08-0.04*'Anvendte oplysninger'!Q190)))</f>
        <v/>
      </c>
      <c r="Q190" s="6" t="str">
        <f>IF('Anvendte oplysninger'!I190="Nej","",IF('Anvendte oplysninger'!R190="Ja",0.91,1))</f>
        <v/>
      </c>
      <c r="R190" s="6" t="str">
        <f>IF('Anvendte oplysninger'!I190="Nej","",IF('Anvendte oplysninger'!R190="Ja",0.96,1))</f>
        <v/>
      </c>
      <c r="S190" s="6" t="str">
        <f>IF('Anvendte oplysninger'!I190="Nej","",IF('Anvendte oplysninger'!R190="Ja",0.82,1))</f>
        <v/>
      </c>
      <c r="T190" s="6" t="str">
        <f>IF('Anvendte oplysninger'!I190="Nej","",IF('Anvendte oplysninger'!R190="Ja",0.9,1))</f>
        <v/>
      </c>
      <c r="U190" s="6" t="str">
        <f>IF('Anvendte oplysninger'!I190="Nej","",IF('Anvendte oplysninger'!R190="Ja",0.93,1))</f>
        <v/>
      </c>
      <c r="V190" s="6" t="str">
        <f>IF('Anvendte oplysninger'!I190="Nej","",IF('Anvendte oplysninger'!S190="Ja",0.85,1))</f>
        <v/>
      </c>
      <c r="W190" s="6" t="str">
        <f>IF('Anvendte oplysninger'!I190="Nej","",IF('Anvendte oplysninger'!T190&gt;5,1.4,1+0.08*'Anvendte oplysninger'!T190))</f>
        <v/>
      </c>
      <c r="X190" s="6" t="str">
        <f>IF('Anvendte oplysninger'!I190="Nej","",IF('Anvendte oplysninger'!U190=80,1,POWER((80-0.0058*('Anvendte oplysninger'!U190-80)^2+0.2781*('Anvendte oplysninger'!U190-80)-0.2343)/80,1.6)))</f>
        <v/>
      </c>
      <c r="Y190" s="6" t="str">
        <f>IF('Anvendte oplysninger'!I190="Nej","",IF('Anvendte oplysninger'!U190=80,1,POWER((80-0.0058*('Anvendte oplysninger'!U190-80)^2+0.2781*('Anvendte oplysninger'!U190-80)-0.2343)/80,1.5)))</f>
        <v/>
      </c>
      <c r="Z190" s="6" t="str">
        <f>IF('Anvendte oplysninger'!I190="Nej","",IF('Anvendte oplysninger'!U190=80,1,POWER((80-0.0058*('Anvendte oplysninger'!U190-80)^2+0.2781*('Anvendte oplysninger'!U190-80)-0.2343)/80,4.6)))</f>
        <v/>
      </c>
      <c r="AA190" s="6" t="str">
        <f>IF('Anvendte oplysninger'!I190="Nej","",IF('Anvendte oplysninger'!U190=80,1,POWER((80-0.0058*('Anvendte oplysninger'!U190-80)^2+0.2781*('Anvendte oplysninger'!U190-80)-0.2343)/80,3.5)))</f>
        <v/>
      </c>
      <c r="AB190" s="6" t="str">
        <f>IF('Anvendte oplysninger'!I190="Nej","",IF('Anvendte oplysninger'!U190=80,1,POWER((80-0.0058*('Anvendte oplysninger'!U190-80)^2+0.2781*('Anvendte oplysninger'!U190-80)-0.2343)/80,1.4)))</f>
        <v/>
      </c>
      <c r="AC190" s="6"/>
      <c r="AD190" s="7" t="str">
        <f>IF('Anvendte oplysninger'!I190="Nej","",EXP(-10.0958)*POWER(H190,0.8138))</f>
        <v/>
      </c>
      <c r="AE190" s="7" t="str">
        <f>IF('Anvendte oplysninger'!I190="Nej","",EXP(-9.9896)*POWER(H190,0.8381))</f>
        <v/>
      </c>
      <c r="AF190" s="7" t="str">
        <f>IF('Anvendte oplysninger'!I190="Nej","",EXP(-12.5826)*POWER(H190,1.148))</f>
        <v/>
      </c>
      <c r="AG190" s="7" t="str">
        <f>IF('Anvendte oplysninger'!I190="Nej","",EXP(-11.3408)*POWER(H190,0.7373))</f>
        <v/>
      </c>
      <c r="AH190" s="7" t="str">
        <f>IF('Anvendte oplysninger'!I190="Nej","",EXP(-10.8985)*POWER(H190,0.841))</f>
        <v/>
      </c>
      <c r="AI190" s="7" t="str">
        <f>IF('Anvendte oplysninger'!I190="Nej","",EXP(-12.4273)*POWER(H190,1.0197))</f>
        <v/>
      </c>
      <c r="AJ190" s="9" t="str">
        <f>IF('Anvendte oplysninger'!I190="Nej","",SUM(AD190:AE190)*740934+AG190*29492829+AH190*4654307+AI190*608667)</f>
        <v/>
      </c>
    </row>
    <row r="191" spans="1:36" x14ac:dyDescent="0.3">
      <c r="A191" s="4" t="str">
        <f>IF(Inddata!A197="","",Inddata!A197)</f>
        <v/>
      </c>
      <c r="B191" s="4" t="str">
        <f>IF(Inddata!B197="","",Inddata!B197)</f>
        <v/>
      </c>
      <c r="C191" s="4" t="str">
        <f>IF(Inddata!C197="","",Inddata!C197)</f>
        <v/>
      </c>
      <c r="D191" s="4" t="str">
        <f>IF(Inddata!D197="","",Inddata!D197)</f>
        <v/>
      </c>
      <c r="E191" s="4" t="str">
        <f>IF(Inddata!E197="","",Inddata!E197)</f>
        <v/>
      </c>
      <c r="F191" s="4" t="str">
        <f>IF(Inddata!F197="","",Inddata!F197)</f>
        <v/>
      </c>
      <c r="G191" s="20" t="str">
        <f>IF(Inddata!G197=0,"",Inddata!G197)</f>
        <v/>
      </c>
      <c r="H191" s="9" t="str">
        <f>IF(Inddata!H197="","",Inddata!H197)</f>
        <v/>
      </c>
      <c r="I191" s="6" t="str">
        <f>IF('Anvendte oplysninger'!I191="Nej","",IF('Anvendte oplysninger'!L191&lt;10,1.1-'Anvendte oplysninger'!L191*0.01,IF('Anvendte oplysninger'!L191&lt;120,POWER(1.003,'Anvendte oplysninger'!L191)/POWER(1.003,10),1.4)))</f>
        <v/>
      </c>
      <c r="J191" s="6" t="str">
        <f>IF('Anvendte oplysninger'!I191="Nej","",IF('Anvendte oplysninger'!M191&gt;9,1.41,IF('Anvendte oplysninger'!M191&lt;2,0.96+'Anvendte oplysninger'!M191*0.02,POWER(1.05,'Anvendte oplysninger'!M191)/POWER(1.05,2))))</f>
        <v/>
      </c>
      <c r="K191" s="6" t="str">
        <f>IF('Anvendte oplysninger'!I191="Nej","",IF('Anvendte oplysninger'!M191&gt;9,1.15,IF('Anvendte oplysninger'!M191&lt;2,0.98+'Anvendte oplysninger'!M191*0.01,POWER(1.02,'Anvendte oplysninger'!M191)/POWER(1.02,2))))</f>
        <v/>
      </c>
      <c r="L191" s="6" t="str">
        <f>IF('Anvendte oplysninger'!I191="Nej","",IF('Anvendte oplysninger'!N191="Delvis",0.9,IF('Anvendte oplysninger'!N191="Ja",0.75,1)))</f>
        <v/>
      </c>
      <c r="M191" s="6" t="str">
        <f>IF('Anvendte oplysninger'!I191="Nej","",IF('Anvendte oplysninger'!N191="Delvis",0.97,IF('Anvendte oplysninger'!N191="Ja",0.95,1)))</f>
        <v/>
      </c>
      <c r="N191" s="6" t="str">
        <f>IF('Anvendte oplysninger'!I191="Nej","",IF('Anvendte oplysninger'!O191&gt;4.25,1.06,IF('Anvendte oplysninger'!O191&lt;3.75,1.84-'Anvendte oplysninger'!O191*0.24,0.04+'Anvendte oplysninger'!O191*0.24)))</f>
        <v/>
      </c>
      <c r="O191" s="6" t="str">
        <f>IF('Anvendte oplysninger'!I191="Nej","",IF('Anvendte oplysninger'!P191&gt;1.99,0.81,IF('Anvendte oplysninger'!P191&lt;0.2,1.12,1.05-'Anvendte oplysninger'!P191*0.1)))</f>
        <v/>
      </c>
      <c r="P191" s="6" t="str">
        <f>IF('Anvendte oplysninger'!I191="Nej","",IF('Anvendte oplysninger'!Q191&gt;3,0.96,IF('Anvendte oplysninger'!Q191&lt;2,1.12-0.06*'Anvendte oplysninger'!Q191,1.08-0.04*'Anvendte oplysninger'!Q191)))</f>
        <v/>
      </c>
      <c r="Q191" s="6" t="str">
        <f>IF('Anvendte oplysninger'!I191="Nej","",IF('Anvendte oplysninger'!R191="Ja",0.91,1))</f>
        <v/>
      </c>
      <c r="R191" s="6" t="str">
        <f>IF('Anvendte oplysninger'!I191="Nej","",IF('Anvendte oplysninger'!R191="Ja",0.96,1))</f>
        <v/>
      </c>
      <c r="S191" s="6" t="str">
        <f>IF('Anvendte oplysninger'!I191="Nej","",IF('Anvendte oplysninger'!R191="Ja",0.82,1))</f>
        <v/>
      </c>
      <c r="T191" s="6" t="str">
        <f>IF('Anvendte oplysninger'!I191="Nej","",IF('Anvendte oplysninger'!R191="Ja",0.9,1))</f>
        <v/>
      </c>
      <c r="U191" s="6" t="str">
        <f>IF('Anvendte oplysninger'!I191="Nej","",IF('Anvendte oplysninger'!R191="Ja",0.93,1))</f>
        <v/>
      </c>
      <c r="V191" s="6" t="str">
        <f>IF('Anvendte oplysninger'!I191="Nej","",IF('Anvendte oplysninger'!S191="Ja",0.85,1))</f>
        <v/>
      </c>
      <c r="W191" s="6" t="str">
        <f>IF('Anvendte oplysninger'!I191="Nej","",IF('Anvendte oplysninger'!T191&gt;5,1.4,1+0.08*'Anvendte oplysninger'!T191))</f>
        <v/>
      </c>
      <c r="X191" s="6" t="str">
        <f>IF('Anvendte oplysninger'!I191="Nej","",IF('Anvendte oplysninger'!U191=80,1,POWER((80-0.0058*('Anvendte oplysninger'!U191-80)^2+0.2781*('Anvendte oplysninger'!U191-80)-0.2343)/80,1.6)))</f>
        <v/>
      </c>
      <c r="Y191" s="6" t="str">
        <f>IF('Anvendte oplysninger'!I191="Nej","",IF('Anvendte oplysninger'!U191=80,1,POWER((80-0.0058*('Anvendte oplysninger'!U191-80)^2+0.2781*('Anvendte oplysninger'!U191-80)-0.2343)/80,1.5)))</f>
        <v/>
      </c>
      <c r="Z191" s="6" t="str">
        <f>IF('Anvendte oplysninger'!I191="Nej","",IF('Anvendte oplysninger'!U191=80,1,POWER((80-0.0058*('Anvendte oplysninger'!U191-80)^2+0.2781*('Anvendte oplysninger'!U191-80)-0.2343)/80,4.6)))</f>
        <v/>
      </c>
      <c r="AA191" s="6" t="str">
        <f>IF('Anvendte oplysninger'!I191="Nej","",IF('Anvendte oplysninger'!U191=80,1,POWER((80-0.0058*('Anvendte oplysninger'!U191-80)^2+0.2781*('Anvendte oplysninger'!U191-80)-0.2343)/80,3.5)))</f>
        <v/>
      </c>
      <c r="AB191" s="6" t="str">
        <f>IF('Anvendte oplysninger'!I191="Nej","",IF('Anvendte oplysninger'!U191=80,1,POWER((80-0.0058*('Anvendte oplysninger'!U191-80)^2+0.2781*('Anvendte oplysninger'!U191-80)-0.2343)/80,1.4)))</f>
        <v/>
      </c>
      <c r="AC191" s="6"/>
      <c r="AD191" s="7" t="str">
        <f>IF('Anvendte oplysninger'!I191="Nej","",EXP(-10.0958)*POWER(H191,0.8138))</f>
        <v/>
      </c>
      <c r="AE191" s="7" t="str">
        <f>IF('Anvendte oplysninger'!I191="Nej","",EXP(-9.9896)*POWER(H191,0.8381))</f>
        <v/>
      </c>
      <c r="AF191" s="7" t="str">
        <f>IF('Anvendte oplysninger'!I191="Nej","",EXP(-12.5826)*POWER(H191,1.148))</f>
        <v/>
      </c>
      <c r="AG191" s="7" t="str">
        <f>IF('Anvendte oplysninger'!I191="Nej","",EXP(-11.3408)*POWER(H191,0.7373))</f>
        <v/>
      </c>
      <c r="AH191" s="7" t="str">
        <f>IF('Anvendte oplysninger'!I191="Nej","",EXP(-10.8985)*POWER(H191,0.841))</f>
        <v/>
      </c>
      <c r="AI191" s="7" t="str">
        <f>IF('Anvendte oplysninger'!I191="Nej","",EXP(-12.4273)*POWER(H191,1.0197))</f>
        <v/>
      </c>
      <c r="AJ191" s="9" t="str">
        <f>IF('Anvendte oplysninger'!I191="Nej","",SUM(AD191:AE191)*740934+AG191*29492829+AH191*4654307+AI191*608667)</f>
        <v/>
      </c>
    </row>
    <row r="192" spans="1:36" x14ac:dyDescent="0.3">
      <c r="A192" s="4" t="str">
        <f>IF(Inddata!A198="","",Inddata!A198)</f>
        <v/>
      </c>
      <c r="B192" s="4" t="str">
        <f>IF(Inddata!B198="","",Inddata!B198)</f>
        <v/>
      </c>
      <c r="C192" s="4" t="str">
        <f>IF(Inddata!C198="","",Inddata!C198)</f>
        <v/>
      </c>
      <c r="D192" s="4" t="str">
        <f>IF(Inddata!D198="","",Inddata!D198)</f>
        <v/>
      </c>
      <c r="E192" s="4" t="str">
        <f>IF(Inddata!E198="","",Inddata!E198)</f>
        <v/>
      </c>
      <c r="F192" s="4" t="str">
        <f>IF(Inddata!F198="","",Inddata!F198)</f>
        <v/>
      </c>
      <c r="G192" s="20" t="str">
        <f>IF(Inddata!G198=0,"",Inddata!G198)</f>
        <v/>
      </c>
      <c r="H192" s="9" t="str">
        <f>IF(Inddata!H198="","",Inddata!H198)</f>
        <v/>
      </c>
      <c r="I192" s="6" t="str">
        <f>IF('Anvendte oplysninger'!I192="Nej","",IF('Anvendte oplysninger'!L192&lt;10,1.1-'Anvendte oplysninger'!L192*0.01,IF('Anvendte oplysninger'!L192&lt;120,POWER(1.003,'Anvendte oplysninger'!L192)/POWER(1.003,10),1.4)))</f>
        <v/>
      </c>
      <c r="J192" s="6" t="str">
        <f>IF('Anvendte oplysninger'!I192="Nej","",IF('Anvendte oplysninger'!M192&gt;9,1.41,IF('Anvendte oplysninger'!M192&lt;2,0.96+'Anvendte oplysninger'!M192*0.02,POWER(1.05,'Anvendte oplysninger'!M192)/POWER(1.05,2))))</f>
        <v/>
      </c>
      <c r="K192" s="6" t="str">
        <f>IF('Anvendte oplysninger'!I192="Nej","",IF('Anvendte oplysninger'!M192&gt;9,1.15,IF('Anvendte oplysninger'!M192&lt;2,0.98+'Anvendte oplysninger'!M192*0.01,POWER(1.02,'Anvendte oplysninger'!M192)/POWER(1.02,2))))</f>
        <v/>
      </c>
      <c r="L192" s="6" t="str">
        <f>IF('Anvendte oplysninger'!I192="Nej","",IF('Anvendte oplysninger'!N192="Delvis",0.9,IF('Anvendte oplysninger'!N192="Ja",0.75,1)))</f>
        <v/>
      </c>
      <c r="M192" s="6" t="str">
        <f>IF('Anvendte oplysninger'!I192="Nej","",IF('Anvendte oplysninger'!N192="Delvis",0.97,IF('Anvendte oplysninger'!N192="Ja",0.95,1)))</f>
        <v/>
      </c>
      <c r="N192" s="6" t="str">
        <f>IF('Anvendte oplysninger'!I192="Nej","",IF('Anvendte oplysninger'!O192&gt;4.25,1.06,IF('Anvendte oplysninger'!O192&lt;3.75,1.84-'Anvendte oplysninger'!O192*0.24,0.04+'Anvendte oplysninger'!O192*0.24)))</f>
        <v/>
      </c>
      <c r="O192" s="6" t="str">
        <f>IF('Anvendte oplysninger'!I192="Nej","",IF('Anvendte oplysninger'!P192&gt;1.99,0.81,IF('Anvendte oplysninger'!P192&lt;0.2,1.12,1.05-'Anvendte oplysninger'!P192*0.1)))</f>
        <v/>
      </c>
      <c r="P192" s="6" t="str">
        <f>IF('Anvendte oplysninger'!I192="Nej","",IF('Anvendte oplysninger'!Q192&gt;3,0.96,IF('Anvendte oplysninger'!Q192&lt;2,1.12-0.06*'Anvendte oplysninger'!Q192,1.08-0.04*'Anvendte oplysninger'!Q192)))</f>
        <v/>
      </c>
      <c r="Q192" s="6" t="str">
        <f>IF('Anvendte oplysninger'!I192="Nej","",IF('Anvendte oplysninger'!R192="Ja",0.91,1))</f>
        <v/>
      </c>
      <c r="R192" s="6" t="str">
        <f>IF('Anvendte oplysninger'!I192="Nej","",IF('Anvendte oplysninger'!R192="Ja",0.96,1))</f>
        <v/>
      </c>
      <c r="S192" s="6" t="str">
        <f>IF('Anvendte oplysninger'!I192="Nej","",IF('Anvendte oplysninger'!R192="Ja",0.82,1))</f>
        <v/>
      </c>
      <c r="T192" s="6" t="str">
        <f>IF('Anvendte oplysninger'!I192="Nej","",IF('Anvendte oplysninger'!R192="Ja",0.9,1))</f>
        <v/>
      </c>
      <c r="U192" s="6" t="str">
        <f>IF('Anvendte oplysninger'!I192="Nej","",IF('Anvendte oplysninger'!R192="Ja",0.93,1))</f>
        <v/>
      </c>
      <c r="V192" s="6" t="str">
        <f>IF('Anvendte oplysninger'!I192="Nej","",IF('Anvendte oplysninger'!S192="Ja",0.85,1))</f>
        <v/>
      </c>
      <c r="W192" s="6" t="str">
        <f>IF('Anvendte oplysninger'!I192="Nej","",IF('Anvendte oplysninger'!T192&gt;5,1.4,1+0.08*'Anvendte oplysninger'!T192))</f>
        <v/>
      </c>
      <c r="X192" s="6" t="str">
        <f>IF('Anvendte oplysninger'!I192="Nej","",IF('Anvendte oplysninger'!U192=80,1,POWER((80-0.0058*('Anvendte oplysninger'!U192-80)^2+0.2781*('Anvendte oplysninger'!U192-80)-0.2343)/80,1.6)))</f>
        <v/>
      </c>
      <c r="Y192" s="6" t="str">
        <f>IF('Anvendte oplysninger'!I192="Nej","",IF('Anvendte oplysninger'!U192=80,1,POWER((80-0.0058*('Anvendte oplysninger'!U192-80)^2+0.2781*('Anvendte oplysninger'!U192-80)-0.2343)/80,1.5)))</f>
        <v/>
      </c>
      <c r="Z192" s="6" t="str">
        <f>IF('Anvendte oplysninger'!I192="Nej","",IF('Anvendte oplysninger'!U192=80,1,POWER((80-0.0058*('Anvendte oplysninger'!U192-80)^2+0.2781*('Anvendte oplysninger'!U192-80)-0.2343)/80,4.6)))</f>
        <v/>
      </c>
      <c r="AA192" s="6" t="str">
        <f>IF('Anvendte oplysninger'!I192="Nej","",IF('Anvendte oplysninger'!U192=80,1,POWER((80-0.0058*('Anvendte oplysninger'!U192-80)^2+0.2781*('Anvendte oplysninger'!U192-80)-0.2343)/80,3.5)))</f>
        <v/>
      </c>
      <c r="AB192" s="6" t="str">
        <f>IF('Anvendte oplysninger'!I192="Nej","",IF('Anvendte oplysninger'!U192=80,1,POWER((80-0.0058*('Anvendte oplysninger'!U192-80)^2+0.2781*('Anvendte oplysninger'!U192-80)-0.2343)/80,1.4)))</f>
        <v/>
      </c>
      <c r="AC192" s="6"/>
      <c r="AD192" s="7" t="str">
        <f>IF('Anvendte oplysninger'!I192="Nej","",EXP(-10.0958)*POWER(H192,0.8138))</f>
        <v/>
      </c>
      <c r="AE192" s="7" t="str">
        <f>IF('Anvendte oplysninger'!I192="Nej","",EXP(-9.9896)*POWER(H192,0.8381))</f>
        <v/>
      </c>
      <c r="AF192" s="7" t="str">
        <f>IF('Anvendte oplysninger'!I192="Nej","",EXP(-12.5826)*POWER(H192,1.148))</f>
        <v/>
      </c>
      <c r="AG192" s="7" t="str">
        <f>IF('Anvendte oplysninger'!I192="Nej","",EXP(-11.3408)*POWER(H192,0.7373))</f>
        <v/>
      </c>
      <c r="AH192" s="7" t="str">
        <f>IF('Anvendte oplysninger'!I192="Nej","",EXP(-10.8985)*POWER(H192,0.841))</f>
        <v/>
      </c>
      <c r="AI192" s="7" t="str">
        <f>IF('Anvendte oplysninger'!I192="Nej","",EXP(-12.4273)*POWER(H192,1.0197))</f>
        <v/>
      </c>
      <c r="AJ192" s="9" t="str">
        <f>IF('Anvendte oplysninger'!I192="Nej","",SUM(AD192:AE192)*740934+AG192*29492829+AH192*4654307+AI192*608667)</f>
        <v/>
      </c>
    </row>
    <row r="193" spans="1:36" x14ac:dyDescent="0.3">
      <c r="A193" s="4" t="str">
        <f>IF(Inddata!A199="","",Inddata!A199)</f>
        <v/>
      </c>
      <c r="B193" s="4" t="str">
        <f>IF(Inddata!B199="","",Inddata!B199)</f>
        <v/>
      </c>
      <c r="C193" s="4" t="str">
        <f>IF(Inddata!C199="","",Inddata!C199)</f>
        <v/>
      </c>
      <c r="D193" s="4" t="str">
        <f>IF(Inddata!D199="","",Inddata!D199)</f>
        <v/>
      </c>
      <c r="E193" s="4" t="str">
        <f>IF(Inddata!E199="","",Inddata!E199)</f>
        <v/>
      </c>
      <c r="F193" s="4" t="str">
        <f>IF(Inddata!F199="","",Inddata!F199)</f>
        <v/>
      </c>
      <c r="G193" s="20" t="str">
        <f>IF(Inddata!G199=0,"",Inddata!G199)</f>
        <v/>
      </c>
      <c r="H193" s="9" t="str">
        <f>IF(Inddata!H199="","",Inddata!H199)</f>
        <v/>
      </c>
      <c r="I193" s="6" t="str">
        <f>IF('Anvendte oplysninger'!I193="Nej","",IF('Anvendte oplysninger'!L193&lt;10,1.1-'Anvendte oplysninger'!L193*0.01,IF('Anvendte oplysninger'!L193&lt;120,POWER(1.003,'Anvendte oplysninger'!L193)/POWER(1.003,10),1.4)))</f>
        <v/>
      </c>
      <c r="J193" s="6" t="str">
        <f>IF('Anvendte oplysninger'!I193="Nej","",IF('Anvendte oplysninger'!M193&gt;9,1.41,IF('Anvendte oplysninger'!M193&lt;2,0.96+'Anvendte oplysninger'!M193*0.02,POWER(1.05,'Anvendte oplysninger'!M193)/POWER(1.05,2))))</f>
        <v/>
      </c>
      <c r="K193" s="6" t="str">
        <f>IF('Anvendte oplysninger'!I193="Nej","",IF('Anvendte oplysninger'!M193&gt;9,1.15,IF('Anvendte oplysninger'!M193&lt;2,0.98+'Anvendte oplysninger'!M193*0.01,POWER(1.02,'Anvendte oplysninger'!M193)/POWER(1.02,2))))</f>
        <v/>
      </c>
      <c r="L193" s="6" t="str">
        <f>IF('Anvendte oplysninger'!I193="Nej","",IF('Anvendte oplysninger'!N193="Delvis",0.9,IF('Anvendte oplysninger'!N193="Ja",0.75,1)))</f>
        <v/>
      </c>
      <c r="M193" s="6" t="str">
        <f>IF('Anvendte oplysninger'!I193="Nej","",IF('Anvendte oplysninger'!N193="Delvis",0.97,IF('Anvendte oplysninger'!N193="Ja",0.95,1)))</f>
        <v/>
      </c>
      <c r="N193" s="6" t="str">
        <f>IF('Anvendte oplysninger'!I193="Nej","",IF('Anvendte oplysninger'!O193&gt;4.25,1.06,IF('Anvendte oplysninger'!O193&lt;3.75,1.84-'Anvendte oplysninger'!O193*0.24,0.04+'Anvendte oplysninger'!O193*0.24)))</f>
        <v/>
      </c>
      <c r="O193" s="6" t="str">
        <f>IF('Anvendte oplysninger'!I193="Nej","",IF('Anvendte oplysninger'!P193&gt;1.99,0.81,IF('Anvendte oplysninger'!P193&lt;0.2,1.12,1.05-'Anvendte oplysninger'!P193*0.1)))</f>
        <v/>
      </c>
      <c r="P193" s="6" t="str">
        <f>IF('Anvendte oplysninger'!I193="Nej","",IF('Anvendte oplysninger'!Q193&gt;3,0.96,IF('Anvendte oplysninger'!Q193&lt;2,1.12-0.06*'Anvendte oplysninger'!Q193,1.08-0.04*'Anvendte oplysninger'!Q193)))</f>
        <v/>
      </c>
      <c r="Q193" s="6" t="str">
        <f>IF('Anvendte oplysninger'!I193="Nej","",IF('Anvendte oplysninger'!R193="Ja",0.91,1))</f>
        <v/>
      </c>
      <c r="R193" s="6" t="str">
        <f>IF('Anvendte oplysninger'!I193="Nej","",IF('Anvendte oplysninger'!R193="Ja",0.96,1))</f>
        <v/>
      </c>
      <c r="S193" s="6" t="str">
        <f>IF('Anvendte oplysninger'!I193="Nej","",IF('Anvendte oplysninger'!R193="Ja",0.82,1))</f>
        <v/>
      </c>
      <c r="T193" s="6" t="str">
        <f>IF('Anvendte oplysninger'!I193="Nej","",IF('Anvendte oplysninger'!R193="Ja",0.9,1))</f>
        <v/>
      </c>
      <c r="U193" s="6" t="str">
        <f>IF('Anvendte oplysninger'!I193="Nej","",IF('Anvendte oplysninger'!R193="Ja",0.93,1))</f>
        <v/>
      </c>
      <c r="V193" s="6" t="str">
        <f>IF('Anvendte oplysninger'!I193="Nej","",IF('Anvendte oplysninger'!S193="Ja",0.85,1))</f>
        <v/>
      </c>
      <c r="W193" s="6" t="str">
        <f>IF('Anvendte oplysninger'!I193="Nej","",IF('Anvendte oplysninger'!T193&gt;5,1.4,1+0.08*'Anvendte oplysninger'!T193))</f>
        <v/>
      </c>
      <c r="X193" s="6" t="str">
        <f>IF('Anvendte oplysninger'!I193="Nej","",IF('Anvendte oplysninger'!U193=80,1,POWER((80-0.0058*('Anvendte oplysninger'!U193-80)^2+0.2781*('Anvendte oplysninger'!U193-80)-0.2343)/80,1.6)))</f>
        <v/>
      </c>
      <c r="Y193" s="6" t="str">
        <f>IF('Anvendte oplysninger'!I193="Nej","",IF('Anvendte oplysninger'!U193=80,1,POWER((80-0.0058*('Anvendte oplysninger'!U193-80)^2+0.2781*('Anvendte oplysninger'!U193-80)-0.2343)/80,1.5)))</f>
        <v/>
      </c>
      <c r="Z193" s="6" t="str">
        <f>IF('Anvendte oplysninger'!I193="Nej","",IF('Anvendte oplysninger'!U193=80,1,POWER((80-0.0058*('Anvendte oplysninger'!U193-80)^2+0.2781*('Anvendte oplysninger'!U193-80)-0.2343)/80,4.6)))</f>
        <v/>
      </c>
      <c r="AA193" s="6" t="str">
        <f>IF('Anvendte oplysninger'!I193="Nej","",IF('Anvendte oplysninger'!U193=80,1,POWER((80-0.0058*('Anvendte oplysninger'!U193-80)^2+0.2781*('Anvendte oplysninger'!U193-80)-0.2343)/80,3.5)))</f>
        <v/>
      </c>
      <c r="AB193" s="6" t="str">
        <f>IF('Anvendte oplysninger'!I193="Nej","",IF('Anvendte oplysninger'!U193=80,1,POWER((80-0.0058*('Anvendte oplysninger'!U193-80)^2+0.2781*('Anvendte oplysninger'!U193-80)-0.2343)/80,1.4)))</f>
        <v/>
      </c>
      <c r="AC193" s="6"/>
      <c r="AD193" s="7" t="str">
        <f>IF('Anvendte oplysninger'!I193="Nej","",EXP(-10.0958)*POWER(H193,0.8138))</f>
        <v/>
      </c>
      <c r="AE193" s="7" t="str">
        <f>IF('Anvendte oplysninger'!I193="Nej","",EXP(-9.9896)*POWER(H193,0.8381))</f>
        <v/>
      </c>
      <c r="AF193" s="7" t="str">
        <f>IF('Anvendte oplysninger'!I193="Nej","",EXP(-12.5826)*POWER(H193,1.148))</f>
        <v/>
      </c>
      <c r="AG193" s="7" t="str">
        <f>IF('Anvendte oplysninger'!I193="Nej","",EXP(-11.3408)*POWER(H193,0.7373))</f>
        <v/>
      </c>
      <c r="AH193" s="7" t="str">
        <f>IF('Anvendte oplysninger'!I193="Nej","",EXP(-10.8985)*POWER(H193,0.841))</f>
        <v/>
      </c>
      <c r="AI193" s="7" t="str">
        <f>IF('Anvendte oplysninger'!I193="Nej","",EXP(-12.4273)*POWER(H193,1.0197))</f>
        <v/>
      </c>
      <c r="AJ193" s="9" t="str">
        <f>IF('Anvendte oplysninger'!I193="Nej","",SUM(AD193:AE193)*740934+AG193*29492829+AH193*4654307+AI193*608667)</f>
        <v/>
      </c>
    </row>
    <row r="194" spans="1:36" x14ac:dyDescent="0.3">
      <c r="A194" s="4" t="str">
        <f>IF(Inddata!A200="","",Inddata!A200)</f>
        <v/>
      </c>
      <c r="B194" s="4" t="str">
        <f>IF(Inddata!B200="","",Inddata!B200)</f>
        <v/>
      </c>
      <c r="C194" s="4" t="str">
        <f>IF(Inddata!C200="","",Inddata!C200)</f>
        <v/>
      </c>
      <c r="D194" s="4" t="str">
        <f>IF(Inddata!D200="","",Inddata!D200)</f>
        <v/>
      </c>
      <c r="E194" s="4" t="str">
        <f>IF(Inddata!E200="","",Inddata!E200)</f>
        <v/>
      </c>
      <c r="F194" s="4" t="str">
        <f>IF(Inddata!F200="","",Inddata!F200)</f>
        <v/>
      </c>
      <c r="G194" s="20" t="str">
        <f>IF(Inddata!G200=0,"",Inddata!G200)</f>
        <v/>
      </c>
      <c r="H194" s="9" t="str">
        <f>IF(Inddata!H200="","",Inddata!H200)</f>
        <v/>
      </c>
      <c r="I194" s="6" t="str">
        <f>IF('Anvendte oplysninger'!I194="Nej","",IF('Anvendte oplysninger'!L194&lt;10,1.1-'Anvendte oplysninger'!L194*0.01,IF('Anvendte oplysninger'!L194&lt;120,POWER(1.003,'Anvendte oplysninger'!L194)/POWER(1.003,10),1.4)))</f>
        <v/>
      </c>
      <c r="J194" s="6" t="str">
        <f>IF('Anvendte oplysninger'!I194="Nej","",IF('Anvendte oplysninger'!M194&gt;9,1.41,IF('Anvendte oplysninger'!M194&lt;2,0.96+'Anvendte oplysninger'!M194*0.02,POWER(1.05,'Anvendte oplysninger'!M194)/POWER(1.05,2))))</f>
        <v/>
      </c>
      <c r="K194" s="6" t="str">
        <f>IF('Anvendte oplysninger'!I194="Nej","",IF('Anvendte oplysninger'!M194&gt;9,1.15,IF('Anvendte oplysninger'!M194&lt;2,0.98+'Anvendte oplysninger'!M194*0.01,POWER(1.02,'Anvendte oplysninger'!M194)/POWER(1.02,2))))</f>
        <v/>
      </c>
      <c r="L194" s="6" t="str">
        <f>IF('Anvendte oplysninger'!I194="Nej","",IF('Anvendte oplysninger'!N194="Delvis",0.9,IF('Anvendte oplysninger'!N194="Ja",0.75,1)))</f>
        <v/>
      </c>
      <c r="M194" s="6" t="str">
        <f>IF('Anvendte oplysninger'!I194="Nej","",IF('Anvendte oplysninger'!N194="Delvis",0.97,IF('Anvendte oplysninger'!N194="Ja",0.95,1)))</f>
        <v/>
      </c>
      <c r="N194" s="6" t="str">
        <f>IF('Anvendte oplysninger'!I194="Nej","",IF('Anvendte oplysninger'!O194&gt;4.25,1.06,IF('Anvendte oplysninger'!O194&lt;3.75,1.84-'Anvendte oplysninger'!O194*0.24,0.04+'Anvendte oplysninger'!O194*0.24)))</f>
        <v/>
      </c>
      <c r="O194" s="6" t="str">
        <f>IF('Anvendte oplysninger'!I194="Nej","",IF('Anvendte oplysninger'!P194&gt;1.99,0.81,IF('Anvendte oplysninger'!P194&lt;0.2,1.12,1.05-'Anvendte oplysninger'!P194*0.1)))</f>
        <v/>
      </c>
      <c r="P194" s="6" t="str">
        <f>IF('Anvendte oplysninger'!I194="Nej","",IF('Anvendte oplysninger'!Q194&gt;3,0.96,IF('Anvendte oplysninger'!Q194&lt;2,1.12-0.06*'Anvendte oplysninger'!Q194,1.08-0.04*'Anvendte oplysninger'!Q194)))</f>
        <v/>
      </c>
      <c r="Q194" s="6" t="str">
        <f>IF('Anvendte oplysninger'!I194="Nej","",IF('Anvendte oplysninger'!R194="Ja",0.91,1))</f>
        <v/>
      </c>
      <c r="R194" s="6" t="str">
        <f>IF('Anvendte oplysninger'!I194="Nej","",IF('Anvendte oplysninger'!R194="Ja",0.96,1))</f>
        <v/>
      </c>
      <c r="S194" s="6" t="str">
        <f>IF('Anvendte oplysninger'!I194="Nej","",IF('Anvendte oplysninger'!R194="Ja",0.82,1))</f>
        <v/>
      </c>
      <c r="T194" s="6" t="str">
        <f>IF('Anvendte oplysninger'!I194="Nej","",IF('Anvendte oplysninger'!R194="Ja",0.9,1))</f>
        <v/>
      </c>
      <c r="U194" s="6" t="str">
        <f>IF('Anvendte oplysninger'!I194="Nej","",IF('Anvendte oplysninger'!R194="Ja",0.93,1))</f>
        <v/>
      </c>
      <c r="V194" s="6" t="str">
        <f>IF('Anvendte oplysninger'!I194="Nej","",IF('Anvendte oplysninger'!S194="Ja",0.85,1))</f>
        <v/>
      </c>
      <c r="W194" s="6" t="str">
        <f>IF('Anvendte oplysninger'!I194="Nej","",IF('Anvendte oplysninger'!T194&gt;5,1.4,1+0.08*'Anvendte oplysninger'!T194))</f>
        <v/>
      </c>
      <c r="X194" s="6" t="str">
        <f>IF('Anvendte oplysninger'!I194="Nej","",IF('Anvendte oplysninger'!U194=80,1,POWER((80-0.0058*('Anvendte oplysninger'!U194-80)^2+0.2781*('Anvendte oplysninger'!U194-80)-0.2343)/80,1.6)))</f>
        <v/>
      </c>
      <c r="Y194" s="6" t="str">
        <f>IF('Anvendte oplysninger'!I194="Nej","",IF('Anvendte oplysninger'!U194=80,1,POWER((80-0.0058*('Anvendte oplysninger'!U194-80)^2+0.2781*('Anvendte oplysninger'!U194-80)-0.2343)/80,1.5)))</f>
        <v/>
      </c>
      <c r="Z194" s="6" t="str">
        <f>IF('Anvendte oplysninger'!I194="Nej","",IF('Anvendte oplysninger'!U194=80,1,POWER((80-0.0058*('Anvendte oplysninger'!U194-80)^2+0.2781*('Anvendte oplysninger'!U194-80)-0.2343)/80,4.6)))</f>
        <v/>
      </c>
      <c r="AA194" s="6" t="str">
        <f>IF('Anvendte oplysninger'!I194="Nej","",IF('Anvendte oplysninger'!U194=80,1,POWER((80-0.0058*('Anvendte oplysninger'!U194-80)^2+0.2781*('Anvendte oplysninger'!U194-80)-0.2343)/80,3.5)))</f>
        <v/>
      </c>
      <c r="AB194" s="6" t="str">
        <f>IF('Anvendte oplysninger'!I194="Nej","",IF('Anvendte oplysninger'!U194=80,1,POWER((80-0.0058*('Anvendte oplysninger'!U194-80)^2+0.2781*('Anvendte oplysninger'!U194-80)-0.2343)/80,1.4)))</f>
        <v/>
      </c>
      <c r="AC194" s="6"/>
      <c r="AD194" s="7" t="str">
        <f>IF('Anvendte oplysninger'!I194="Nej","",EXP(-10.0958)*POWER(H194,0.8138))</f>
        <v/>
      </c>
      <c r="AE194" s="7" t="str">
        <f>IF('Anvendte oplysninger'!I194="Nej","",EXP(-9.9896)*POWER(H194,0.8381))</f>
        <v/>
      </c>
      <c r="AF194" s="7" t="str">
        <f>IF('Anvendte oplysninger'!I194="Nej","",EXP(-12.5826)*POWER(H194,1.148))</f>
        <v/>
      </c>
      <c r="AG194" s="7" t="str">
        <f>IF('Anvendte oplysninger'!I194="Nej","",EXP(-11.3408)*POWER(H194,0.7373))</f>
        <v/>
      </c>
      <c r="AH194" s="7" t="str">
        <f>IF('Anvendte oplysninger'!I194="Nej","",EXP(-10.8985)*POWER(H194,0.841))</f>
        <v/>
      </c>
      <c r="AI194" s="7" t="str">
        <f>IF('Anvendte oplysninger'!I194="Nej","",EXP(-12.4273)*POWER(H194,1.0197))</f>
        <v/>
      </c>
      <c r="AJ194" s="9" t="str">
        <f>IF('Anvendte oplysninger'!I194="Nej","",SUM(AD194:AE194)*740934+AG194*29492829+AH194*4654307+AI194*608667)</f>
        <v/>
      </c>
    </row>
    <row r="195" spans="1:36" x14ac:dyDescent="0.3">
      <c r="A195" s="4" t="str">
        <f>IF(Inddata!A201="","",Inddata!A201)</f>
        <v/>
      </c>
      <c r="B195" s="4" t="str">
        <f>IF(Inddata!B201="","",Inddata!B201)</f>
        <v/>
      </c>
      <c r="C195" s="4" t="str">
        <f>IF(Inddata!C201="","",Inddata!C201)</f>
        <v/>
      </c>
      <c r="D195" s="4" t="str">
        <f>IF(Inddata!D201="","",Inddata!D201)</f>
        <v/>
      </c>
      <c r="E195" s="4" t="str">
        <f>IF(Inddata!E201="","",Inddata!E201)</f>
        <v/>
      </c>
      <c r="F195" s="4" t="str">
        <f>IF(Inddata!F201="","",Inddata!F201)</f>
        <v/>
      </c>
      <c r="G195" s="20" t="str">
        <f>IF(Inddata!G201=0,"",Inddata!G201)</f>
        <v/>
      </c>
      <c r="H195" s="9" t="str">
        <f>IF(Inddata!H201="","",Inddata!H201)</f>
        <v/>
      </c>
      <c r="I195" s="6" t="str">
        <f>IF('Anvendte oplysninger'!I195="Nej","",IF('Anvendte oplysninger'!L195&lt;10,1.1-'Anvendte oplysninger'!L195*0.01,IF('Anvendte oplysninger'!L195&lt;120,POWER(1.003,'Anvendte oplysninger'!L195)/POWER(1.003,10),1.4)))</f>
        <v/>
      </c>
      <c r="J195" s="6" t="str">
        <f>IF('Anvendte oplysninger'!I195="Nej","",IF('Anvendte oplysninger'!M195&gt;9,1.41,IF('Anvendte oplysninger'!M195&lt;2,0.96+'Anvendte oplysninger'!M195*0.02,POWER(1.05,'Anvendte oplysninger'!M195)/POWER(1.05,2))))</f>
        <v/>
      </c>
      <c r="K195" s="6" t="str">
        <f>IF('Anvendte oplysninger'!I195="Nej","",IF('Anvendte oplysninger'!M195&gt;9,1.15,IF('Anvendte oplysninger'!M195&lt;2,0.98+'Anvendte oplysninger'!M195*0.01,POWER(1.02,'Anvendte oplysninger'!M195)/POWER(1.02,2))))</f>
        <v/>
      </c>
      <c r="L195" s="6" t="str">
        <f>IF('Anvendte oplysninger'!I195="Nej","",IF('Anvendte oplysninger'!N195="Delvis",0.9,IF('Anvendte oplysninger'!N195="Ja",0.75,1)))</f>
        <v/>
      </c>
      <c r="M195" s="6" t="str">
        <f>IF('Anvendte oplysninger'!I195="Nej","",IF('Anvendte oplysninger'!N195="Delvis",0.97,IF('Anvendte oplysninger'!N195="Ja",0.95,1)))</f>
        <v/>
      </c>
      <c r="N195" s="6" t="str">
        <f>IF('Anvendte oplysninger'!I195="Nej","",IF('Anvendte oplysninger'!O195&gt;4.25,1.06,IF('Anvendte oplysninger'!O195&lt;3.75,1.84-'Anvendte oplysninger'!O195*0.24,0.04+'Anvendte oplysninger'!O195*0.24)))</f>
        <v/>
      </c>
      <c r="O195" s="6" t="str">
        <f>IF('Anvendte oplysninger'!I195="Nej","",IF('Anvendte oplysninger'!P195&gt;1.99,0.81,IF('Anvendte oplysninger'!P195&lt;0.2,1.12,1.05-'Anvendte oplysninger'!P195*0.1)))</f>
        <v/>
      </c>
      <c r="P195" s="6" t="str">
        <f>IF('Anvendte oplysninger'!I195="Nej","",IF('Anvendte oplysninger'!Q195&gt;3,0.96,IF('Anvendte oplysninger'!Q195&lt;2,1.12-0.06*'Anvendte oplysninger'!Q195,1.08-0.04*'Anvendte oplysninger'!Q195)))</f>
        <v/>
      </c>
      <c r="Q195" s="6" t="str">
        <f>IF('Anvendte oplysninger'!I195="Nej","",IF('Anvendte oplysninger'!R195="Ja",0.91,1))</f>
        <v/>
      </c>
      <c r="R195" s="6" t="str">
        <f>IF('Anvendte oplysninger'!I195="Nej","",IF('Anvendte oplysninger'!R195="Ja",0.96,1))</f>
        <v/>
      </c>
      <c r="S195" s="6" t="str">
        <f>IF('Anvendte oplysninger'!I195="Nej","",IF('Anvendte oplysninger'!R195="Ja",0.82,1))</f>
        <v/>
      </c>
      <c r="T195" s="6" t="str">
        <f>IF('Anvendte oplysninger'!I195="Nej","",IF('Anvendte oplysninger'!R195="Ja",0.9,1))</f>
        <v/>
      </c>
      <c r="U195" s="6" t="str">
        <f>IF('Anvendte oplysninger'!I195="Nej","",IF('Anvendte oplysninger'!R195="Ja",0.93,1))</f>
        <v/>
      </c>
      <c r="V195" s="6" t="str">
        <f>IF('Anvendte oplysninger'!I195="Nej","",IF('Anvendte oplysninger'!S195="Ja",0.85,1))</f>
        <v/>
      </c>
      <c r="W195" s="6" t="str">
        <f>IF('Anvendte oplysninger'!I195="Nej","",IF('Anvendte oplysninger'!T195&gt;5,1.4,1+0.08*'Anvendte oplysninger'!T195))</f>
        <v/>
      </c>
      <c r="X195" s="6" t="str">
        <f>IF('Anvendte oplysninger'!I195="Nej","",IF('Anvendte oplysninger'!U195=80,1,POWER((80-0.0058*('Anvendte oplysninger'!U195-80)^2+0.2781*('Anvendte oplysninger'!U195-80)-0.2343)/80,1.6)))</f>
        <v/>
      </c>
      <c r="Y195" s="6" t="str">
        <f>IF('Anvendte oplysninger'!I195="Nej","",IF('Anvendte oplysninger'!U195=80,1,POWER((80-0.0058*('Anvendte oplysninger'!U195-80)^2+0.2781*('Anvendte oplysninger'!U195-80)-0.2343)/80,1.5)))</f>
        <v/>
      </c>
      <c r="Z195" s="6" t="str">
        <f>IF('Anvendte oplysninger'!I195="Nej","",IF('Anvendte oplysninger'!U195=80,1,POWER((80-0.0058*('Anvendte oplysninger'!U195-80)^2+0.2781*('Anvendte oplysninger'!U195-80)-0.2343)/80,4.6)))</f>
        <v/>
      </c>
      <c r="AA195" s="6" t="str">
        <f>IF('Anvendte oplysninger'!I195="Nej","",IF('Anvendte oplysninger'!U195=80,1,POWER((80-0.0058*('Anvendte oplysninger'!U195-80)^2+0.2781*('Anvendte oplysninger'!U195-80)-0.2343)/80,3.5)))</f>
        <v/>
      </c>
      <c r="AB195" s="6" t="str">
        <f>IF('Anvendte oplysninger'!I195="Nej","",IF('Anvendte oplysninger'!U195=80,1,POWER((80-0.0058*('Anvendte oplysninger'!U195-80)^2+0.2781*('Anvendte oplysninger'!U195-80)-0.2343)/80,1.4)))</f>
        <v/>
      </c>
      <c r="AC195" s="6"/>
      <c r="AD195" s="7" t="str">
        <f>IF('Anvendte oplysninger'!I195="Nej","",EXP(-10.0958)*POWER(H195,0.8138))</f>
        <v/>
      </c>
      <c r="AE195" s="7" t="str">
        <f>IF('Anvendte oplysninger'!I195="Nej","",EXP(-9.9896)*POWER(H195,0.8381))</f>
        <v/>
      </c>
      <c r="AF195" s="7" t="str">
        <f>IF('Anvendte oplysninger'!I195="Nej","",EXP(-12.5826)*POWER(H195,1.148))</f>
        <v/>
      </c>
      <c r="AG195" s="7" t="str">
        <f>IF('Anvendte oplysninger'!I195="Nej","",EXP(-11.3408)*POWER(H195,0.7373))</f>
        <v/>
      </c>
      <c r="AH195" s="7" t="str">
        <f>IF('Anvendte oplysninger'!I195="Nej","",EXP(-10.8985)*POWER(H195,0.841))</f>
        <v/>
      </c>
      <c r="AI195" s="7" t="str">
        <f>IF('Anvendte oplysninger'!I195="Nej","",EXP(-12.4273)*POWER(H195,1.0197))</f>
        <v/>
      </c>
      <c r="AJ195" s="9" t="str">
        <f>IF('Anvendte oplysninger'!I195="Nej","",SUM(AD195:AE195)*740934+AG195*29492829+AH195*4654307+AI195*608667)</f>
        <v/>
      </c>
    </row>
    <row r="196" spans="1:36" x14ac:dyDescent="0.3">
      <c r="A196" s="4" t="str">
        <f>IF(Inddata!A202="","",Inddata!A202)</f>
        <v/>
      </c>
      <c r="B196" s="4" t="str">
        <f>IF(Inddata!B202="","",Inddata!B202)</f>
        <v/>
      </c>
      <c r="C196" s="4" t="str">
        <f>IF(Inddata!C202="","",Inddata!C202)</f>
        <v/>
      </c>
      <c r="D196" s="4" t="str">
        <f>IF(Inddata!D202="","",Inddata!D202)</f>
        <v/>
      </c>
      <c r="E196" s="4" t="str">
        <f>IF(Inddata!E202="","",Inddata!E202)</f>
        <v/>
      </c>
      <c r="F196" s="4" t="str">
        <f>IF(Inddata!F202="","",Inddata!F202)</f>
        <v/>
      </c>
      <c r="G196" s="20" t="str">
        <f>IF(Inddata!G202=0,"",Inddata!G202)</f>
        <v/>
      </c>
      <c r="H196" s="9" t="str">
        <f>IF(Inddata!H202="","",Inddata!H202)</f>
        <v/>
      </c>
      <c r="I196" s="6" t="str">
        <f>IF('Anvendte oplysninger'!I196="Nej","",IF('Anvendte oplysninger'!L196&lt;10,1.1-'Anvendte oplysninger'!L196*0.01,IF('Anvendte oplysninger'!L196&lt;120,POWER(1.003,'Anvendte oplysninger'!L196)/POWER(1.003,10),1.4)))</f>
        <v/>
      </c>
      <c r="J196" s="6" t="str">
        <f>IF('Anvendte oplysninger'!I196="Nej","",IF('Anvendte oplysninger'!M196&gt;9,1.41,IF('Anvendte oplysninger'!M196&lt;2,0.96+'Anvendte oplysninger'!M196*0.02,POWER(1.05,'Anvendte oplysninger'!M196)/POWER(1.05,2))))</f>
        <v/>
      </c>
      <c r="K196" s="6" t="str">
        <f>IF('Anvendte oplysninger'!I196="Nej","",IF('Anvendte oplysninger'!M196&gt;9,1.15,IF('Anvendte oplysninger'!M196&lt;2,0.98+'Anvendte oplysninger'!M196*0.01,POWER(1.02,'Anvendte oplysninger'!M196)/POWER(1.02,2))))</f>
        <v/>
      </c>
      <c r="L196" s="6" t="str">
        <f>IF('Anvendte oplysninger'!I196="Nej","",IF('Anvendte oplysninger'!N196="Delvis",0.9,IF('Anvendte oplysninger'!N196="Ja",0.75,1)))</f>
        <v/>
      </c>
      <c r="M196" s="6" t="str">
        <f>IF('Anvendte oplysninger'!I196="Nej","",IF('Anvendte oplysninger'!N196="Delvis",0.97,IF('Anvendte oplysninger'!N196="Ja",0.95,1)))</f>
        <v/>
      </c>
      <c r="N196" s="6" t="str">
        <f>IF('Anvendte oplysninger'!I196="Nej","",IF('Anvendte oplysninger'!O196&gt;4.25,1.06,IF('Anvendte oplysninger'!O196&lt;3.75,1.84-'Anvendte oplysninger'!O196*0.24,0.04+'Anvendte oplysninger'!O196*0.24)))</f>
        <v/>
      </c>
      <c r="O196" s="6" t="str">
        <f>IF('Anvendte oplysninger'!I196="Nej","",IF('Anvendte oplysninger'!P196&gt;1.99,0.81,IF('Anvendte oplysninger'!P196&lt;0.2,1.12,1.05-'Anvendte oplysninger'!P196*0.1)))</f>
        <v/>
      </c>
      <c r="P196" s="6" t="str">
        <f>IF('Anvendte oplysninger'!I196="Nej","",IF('Anvendte oplysninger'!Q196&gt;3,0.96,IF('Anvendte oplysninger'!Q196&lt;2,1.12-0.06*'Anvendte oplysninger'!Q196,1.08-0.04*'Anvendte oplysninger'!Q196)))</f>
        <v/>
      </c>
      <c r="Q196" s="6" t="str">
        <f>IF('Anvendte oplysninger'!I196="Nej","",IF('Anvendte oplysninger'!R196="Ja",0.91,1))</f>
        <v/>
      </c>
      <c r="R196" s="6" t="str">
        <f>IF('Anvendte oplysninger'!I196="Nej","",IF('Anvendte oplysninger'!R196="Ja",0.96,1))</f>
        <v/>
      </c>
      <c r="S196" s="6" t="str">
        <f>IF('Anvendte oplysninger'!I196="Nej","",IF('Anvendte oplysninger'!R196="Ja",0.82,1))</f>
        <v/>
      </c>
      <c r="T196" s="6" t="str">
        <f>IF('Anvendte oplysninger'!I196="Nej","",IF('Anvendte oplysninger'!R196="Ja",0.9,1))</f>
        <v/>
      </c>
      <c r="U196" s="6" t="str">
        <f>IF('Anvendte oplysninger'!I196="Nej","",IF('Anvendte oplysninger'!R196="Ja",0.93,1))</f>
        <v/>
      </c>
      <c r="V196" s="6" t="str">
        <f>IF('Anvendte oplysninger'!I196="Nej","",IF('Anvendte oplysninger'!S196="Ja",0.85,1))</f>
        <v/>
      </c>
      <c r="W196" s="6" t="str">
        <f>IF('Anvendte oplysninger'!I196="Nej","",IF('Anvendte oplysninger'!T196&gt;5,1.4,1+0.08*'Anvendte oplysninger'!T196))</f>
        <v/>
      </c>
      <c r="X196" s="6" t="str">
        <f>IF('Anvendte oplysninger'!I196="Nej","",IF('Anvendte oplysninger'!U196=80,1,POWER((80-0.0058*('Anvendte oplysninger'!U196-80)^2+0.2781*('Anvendte oplysninger'!U196-80)-0.2343)/80,1.6)))</f>
        <v/>
      </c>
      <c r="Y196" s="6" t="str">
        <f>IF('Anvendte oplysninger'!I196="Nej","",IF('Anvendte oplysninger'!U196=80,1,POWER((80-0.0058*('Anvendte oplysninger'!U196-80)^2+0.2781*('Anvendte oplysninger'!U196-80)-0.2343)/80,1.5)))</f>
        <v/>
      </c>
      <c r="Z196" s="6" t="str">
        <f>IF('Anvendte oplysninger'!I196="Nej","",IF('Anvendte oplysninger'!U196=80,1,POWER((80-0.0058*('Anvendte oplysninger'!U196-80)^2+0.2781*('Anvendte oplysninger'!U196-80)-0.2343)/80,4.6)))</f>
        <v/>
      </c>
      <c r="AA196" s="6" t="str">
        <f>IF('Anvendte oplysninger'!I196="Nej","",IF('Anvendte oplysninger'!U196=80,1,POWER((80-0.0058*('Anvendte oplysninger'!U196-80)^2+0.2781*('Anvendte oplysninger'!U196-80)-0.2343)/80,3.5)))</f>
        <v/>
      </c>
      <c r="AB196" s="6" t="str">
        <f>IF('Anvendte oplysninger'!I196="Nej","",IF('Anvendte oplysninger'!U196=80,1,POWER((80-0.0058*('Anvendte oplysninger'!U196-80)^2+0.2781*('Anvendte oplysninger'!U196-80)-0.2343)/80,1.4)))</f>
        <v/>
      </c>
      <c r="AC196" s="6"/>
      <c r="AD196" s="7" t="str">
        <f>IF('Anvendte oplysninger'!I196="Nej","",EXP(-10.0958)*POWER(H196,0.8138))</f>
        <v/>
      </c>
      <c r="AE196" s="7" t="str">
        <f>IF('Anvendte oplysninger'!I196="Nej","",EXP(-9.9896)*POWER(H196,0.8381))</f>
        <v/>
      </c>
      <c r="AF196" s="7" t="str">
        <f>IF('Anvendte oplysninger'!I196="Nej","",EXP(-12.5826)*POWER(H196,1.148))</f>
        <v/>
      </c>
      <c r="AG196" s="7" t="str">
        <f>IF('Anvendte oplysninger'!I196="Nej","",EXP(-11.3408)*POWER(H196,0.7373))</f>
        <v/>
      </c>
      <c r="AH196" s="7" t="str">
        <f>IF('Anvendte oplysninger'!I196="Nej","",EXP(-10.8985)*POWER(H196,0.841))</f>
        <v/>
      </c>
      <c r="AI196" s="7" t="str">
        <f>IF('Anvendte oplysninger'!I196="Nej","",EXP(-12.4273)*POWER(H196,1.0197))</f>
        <v/>
      </c>
      <c r="AJ196" s="9" t="str">
        <f>IF('Anvendte oplysninger'!I196="Nej","",SUM(AD196:AE196)*740934+AG196*29492829+AH196*4654307+AI196*608667)</f>
        <v/>
      </c>
    </row>
    <row r="197" spans="1:36" x14ac:dyDescent="0.3">
      <c r="A197" s="4" t="str">
        <f>IF(Inddata!A203="","",Inddata!A203)</f>
        <v/>
      </c>
      <c r="B197" s="4" t="str">
        <f>IF(Inddata!B203="","",Inddata!B203)</f>
        <v/>
      </c>
      <c r="C197" s="4" t="str">
        <f>IF(Inddata!C203="","",Inddata!C203)</f>
        <v/>
      </c>
      <c r="D197" s="4" t="str">
        <f>IF(Inddata!D203="","",Inddata!D203)</f>
        <v/>
      </c>
      <c r="E197" s="4" t="str">
        <f>IF(Inddata!E203="","",Inddata!E203)</f>
        <v/>
      </c>
      <c r="F197" s="4" t="str">
        <f>IF(Inddata!F203="","",Inddata!F203)</f>
        <v/>
      </c>
      <c r="G197" s="20" t="str">
        <f>IF(Inddata!G203=0,"",Inddata!G203)</f>
        <v/>
      </c>
      <c r="H197" s="9" t="str">
        <f>IF(Inddata!H203="","",Inddata!H203)</f>
        <v/>
      </c>
      <c r="I197" s="6" t="str">
        <f>IF('Anvendte oplysninger'!I197="Nej","",IF('Anvendte oplysninger'!L197&lt;10,1.1-'Anvendte oplysninger'!L197*0.01,IF('Anvendte oplysninger'!L197&lt;120,POWER(1.003,'Anvendte oplysninger'!L197)/POWER(1.003,10),1.4)))</f>
        <v/>
      </c>
      <c r="J197" s="6" t="str">
        <f>IF('Anvendte oplysninger'!I197="Nej","",IF('Anvendte oplysninger'!M197&gt;9,1.41,IF('Anvendte oplysninger'!M197&lt;2,0.96+'Anvendte oplysninger'!M197*0.02,POWER(1.05,'Anvendte oplysninger'!M197)/POWER(1.05,2))))</f>
        <v/>
      </c>
      <c r="K197" s="6" t="str">
        <f>IF('Anvendte oplysninger'!I197="Nej","",IF('Anvendte oplysninger'!M197&gt;9,1.15,IF('Anvendte oplysninger'!M197&lt;2,0.98+'Anvendte oplysninger'!M197*0.01,POWER(1.02,'Anvendte oplysninger'!M197)/POWER(1.02,2))))</f>
        <v/>
      </c>
      <c r="L197" s="6" t="str">
        <f>IF('Anvendte oplysninger'!I197="Nej","",IF('Anvendte oplysninger'!N197="Delvis",0.9,IF('Anvendte oplysninger'!N197="Ja",0.75,1)))</f>
        <v/>
      </c>
      <c r="M197" s="6" t="str">
        <f>IF('Anvendte oplysninger'!I197="Nej","",IF('Anvendte oplysninger'!N197="Delvis",0.97,IF('Anvendte oplysninger'!N197="Ja",0.95,1)))</f>
        <v/>
      </c>
      <c r="N197" s="6" t="str">
        <f>IF('Anvendte oplysninger'!I197="Nej","",IF('Anvendte oplysninger'!O197&gt;4.25,1.06,IF('Anvendte oplysninger'!O197&lt;3.75,1.84-'Anvendte oplysninger'!O197*0.24,0.04+'Anvendte oplysninger'!O197*0.24)))</f>
        <v/>
      </c>
      <c r="O197" s="6" t="str">
        <f>IF('Anvendte oplysninger'!I197="Nej","",IF('Anvendte oplysninger'!P197&gt;1.99,0.81,IF('Anvendte oplysninger'!P197&lt;0.2,1.12,1.05-'Anvendte oplysninger'!P197*0.1)))</f>
        <v/>
      </c>
      <c r="P197" s="6" t="str">
        <f>IF('Anvendte oplysninger'!I197="Nej","",IF('Anvendte oplysninger'!Q197&gt;3,0.96,IF('Anvendte oplysninger'!Q197&lt;2,1.12-0.06*'Anvendte oplysninger'!Q197,1.08-0.04*'Anvendte oplysninger'!Q197)))</f>
        <v/>
      </c>
      <c r="Q197" s="6" t="str">
        <f>IF('Anvendte oplysninger'!I197="Nej","",IF('Anvendte oplysninger'!R197="Ja",0.91,1))</f>
        <v/>
      </c>
      <c r="R197" s="6" t="str">
        <f>IF('Anvendte oplysninger'!I197="Nej","",IF('Anvendte oplysninger'!R197="Ja",0.96,1))</f>
        <v/>
      </c>
      <c r="S197" s="6" t="str">
        <f>IF('Anvendte oplysninger'!I197="Nej","",IF('Anvendte oplysninger'!R197="Ja",0.82,1))</f>
        <v/>
      </c>
      <c r="T197" s="6" t="str">
        <f>IF('Anvendte oplysninger'!I197="Nej","",IF('Anvendte oplysninger'!R197="Ja",0.9,1))</f>
        <v/>
      </c>
      <c r="U197" s="6" t="str">
        <f>IF('Anvendte oplysninger'!I197="Nej","",IF('Anvendte oplysninger'!R197="Ja",0.93,1))</f>
        <v/>
      </c>
      <c r="V197" s="6" t="str">
        <f>IF('Anvendte oplysninger'!I197="Nej","",IF('Anvendte oplysninger'!S197="Ja",0.85,1))</f>
        <v/>
      </c>
      <c r="W197" s="6" t="str">
        <f>IF('Anvendte oplysninger'!I197="Nej","",IF('Anvendte oplysninger'!T197&gt;5,1.4,1+0.08*'Anvendte oplysninger'!T197))</f>
        <v/>
      </c>
      <c r="X197" s="6" t="str">
        <f>IF('Anvendte oplysninger'!I197="Nej","",IF('Anvendte oplysninger'!U197=80,1,POWER((80-0.0058*('Anvendte oplysninger'!U197-80)^2+0.2781*('Anvendte oplysninger'!U197-80)-0.2343)/80,1.6)))</f>
        <v/>
      </c>
      <c r="Y197" s="6" t="str">
        <f>IF('Anvendte oplysninger'!I197="Nej","",IF('Anvendte oplysninger'!U197=80,1,POWER((80-0.0058*('Anvendte oplysninger'!U197-80)^2+0.2781*('Anvendte oplysninger'!U197-80)-0.2343)/80,1.5)))</f>
        <v/>
      </c>
      <c r="Z197" s="6" t="str">
        <f>IF('Anvendte oplysninger'!I197="Nej","",IF('Anvendte oplysninger'!U197=80,1,POWER((80-0.0058*('Anvendte oplysninger'!U197-80)^2+0.2781*('Anvendte oplysninger'!U197-80)-0.2343)/80,4.6)))</f>
        <v/>
      </c>
      <c r="AA197" s="6" t="str">
        <f>IF('Anvendte oplysninger'!I197="Nej","",IF('Anvendte oplysninger'!U197=80,1,POWER((80-0.0058*('Anvendte oplysninger'!U197-80)^2+0.2781*('Anvendte oplysninger'!U197-80)-0.2343)/80,3.5)))</f>
        <v/>
      </c>
      <c r="AB197" s="6" t="str">
        <f>IF('Anvendte oplysninger'!I197="Nej","",IF('Anvendte oplysninger'!U197=80,1,POWER((80-0.0058*('Anvendte oplysninger'!U197-80)^2+0.2781*('Anvendte oplysninger'!U197-80)-0.2343)/80,1.4)))</f>
        <v/>
      </c>
      <c r="AC197" s="6"/>
      <c r="AD197" s="7" t="str">
        <f>IF('Anvendte oplysninger'!I197="Nej","",EXP(-10.0958)*POWER(H197,0.8138))</f>
        <v/>
      </c>
      <c r="AE197" s="7" t="str">
        <f>IF('Anvendte oplysninger'!I197="Nej","",EXP(-9.9896)*POWER(H197,0.8381))</f>
        <v/>
      </c>
      <c r="AF197" s="7" t="str">
        <f>IF('Anvendte oplysninger'!I197="Nej","",EXP(-12.5826)*POWER(H197,1.148))</f>
        <v/>
      </c>
      <c r="AG197" s="7" t="str">
        <f>IF('Anvendte oplysninger'!I197="Nej","",EXP(-11.3408)*POWER(H197,0.7373))</f>
        <v/>
      </c>
      <c r="AH197" s="7" t="str">
        <f>IF('Anvendte oplysninger'!I197="Nej","",EXP(-10.8985)*POWER(H197,0.841))</f>
        <v/>
      </c>
      <c r="AI197" s="7" t="str">
        <f>IF('Anvendte oplysninger'!I197="Nej","",EXP(-12.4273)*POWER(H197,1.0197))</f>
        <v/>
      </c>
      <c r="AJ197" s="9" t="str">
        <f>IF('Anvendte oplysninger'!I197="Nej","",SUM(AD197:AE197)*740934+AG197*29492829+AH197*4654307+AI197*608667)</f>
        <v/>
      </c>
    </row>
    <row r="198" spans="1:36" x14ac:dyDescent="0.3">
      <c r="A198" s="4" t="str">
        <f>IF(Inddata!A204="","",Inddata!A204)</f>
        <v/>
      </c>
      <c r="B198" s="4" t="str">
        <f>IF(Inddata!B204="","",Inddata!B204)</f>
        <v/>
      </c>
      <c r="C198" s="4" t="str">
        <f>IF(Inddata!C204="","",Inddata!C204)</f>
        <v/>
      </c>
      <c r="D198" s="4" t="str">
        <f>IF(Inddata!D204="","",Inddata!D204)</f>
        <v/>
      </c>
      <c r="E198" s="4" t="str">
        <f>IF(Inddata!E204="","",Inddata!E204)</f>
        <v/>
      </c>
      <c r="F198" s="4" t="str">
        <f>IF(Inddata!F204="","",Inddata!F204)</f>
        <v/>
      </c>
      <c r="G198" s="20" t="str">
        <f>IF(Inddata!G204=0,"",Inddata!G204)</f>
        <v/>
      </c>
      <c r="H198" s="9" t="str">
        <f>IF(Inddata!H204="","",Inddata!H204)</f>
        <v/>
      </c>
      <c r="I198" s="6" t="str">
        <f>IF('Anvendte oplysninger'!I198="Nej","",IF('Anvendte oplysninger'!L198&lt;10,1.1-'Anvendte oplysninger'!L198*0.01,IF('Anvendte oplysninger'!L198&lt;120,POWER(1.003,'Anvendte oplysninger'!L198)/POWER(1.003,10),1.4)))</f>
        <v/>
      </c>
      <c r="J198" s="6" t="str">
        <f>IF('Anvendte oplysninger'!I198="Nej","",IF('Anvendte oplysninger'!M198&gt;9,1.41,IF('Anvendte oplysninger'!M198&lt;2,0.96+'Anvendte oplysninger'!M198*0.02,POWER(1.05,'Anvendte oplysninger'!M198)/POWER(1.05,2))))</f>
        <v/>
      </c>
      <c r="K198" s="6" t="str">
        <f>IF('Anvendte oplysninger'!I198="Nej","",IF('Anvendte oplysninger'!M198&gt;9,1.15,IF('Anvendte oplysninger'!M198&lt;2,0.98+'Anvendte oplysninger'!M198*0.01,POWER(1.02,'Anvendte oplysninger'!M198)/POWER(1.02,2))))</f>
        <v/>
      </c>
      <c r="L198" s="6" t="str">
        <f>IF('Anvendte oplysninger'!I198="Nej","",IF('Anvendte oplysninger'!N198="Delvis",0.9,IF('Anvendte oplysninger'!N198="Ja",0.75,1)))</f>
        <v/>
      </c>
      <c r="M198" s="6" t="str">
        <f>IF('Anvendte oplysninger'!I198="Nej","",IF('Anvendte oplysninger'!N198="Delvis",0.97,IF('Anvendte oplysninger'!N198="Ja",0.95,1)))</f>
        <v/>
      </c>
      <c r="N198" s="6" t="str">
        <f>IF('Anvendte oplysninger'!I198="Nej","",IF('Anvendte oplysninger'!O198&gt;4.25,1.06,IF('Anvendte oplysninger'!O198&lt;3.75,1.84-'Anvendte oplysninger'!O198*0.24,0.04+'Anvendte oplysninger'!O198*0.24)))</f>
        <v/>
      </c>
      <c r="O198" s="6" t="str">
        <f>IF('Anvendte oplysninger'!I198="Nej","",IF('Anvendte oplysninger'!P198&gt;1.99,0.81,IF('Anvendte oplysninger'!P198&lt;0.2,1.12,1.05-'Anvendte oplysninger'!P198*0.1)))</f>
        <v/>
      </c>
      <c r="P198" s="6" t="str">
        <f>IF('Anvendte oplysninger'!I198="Nej","",IF('Anvendte oplysninger'!Q198&gt;3,0.96,IF('Anvendte oplysninger'!Q198&lt;2,1.12-0.06*'Anvendte oplysninger'!Q198,1.08-0.04*'Anvendte oplysninger'!Q198)))</f>
        <v/>
      </c>
      <c r="Q198" s="6" t="str">
        <f>IF('Anvendte oplysninger'!I198="Nej","",IF('Anvendte oplysninger'!R198="Ja",0.91,1))</f>
        <v/>
      </c>
      <c r="R198" s="6" t="str">
        <f>IF('Anvendte oplysninger'!I198="Nej","",IF('Anvendte oplysninger'!R198="Ja",0.96,1))</f>
        <v/>
      </c>
      <c r="S198" s="6" t="str">
        <f>IF('Anvendte oplysninger'!I198="Nej","",IF('Anvendte oplysninger'!R198="Ja",0.82,1))</f>
        <v/>
      </c>
      <c r="T198" s="6" t="str">
        <f>IF('Anvendte oplysninger'!I198="Nej","",IF('Anvendte oplysninger'!R198="Ja",0.9,1))</f>
        <v/>
      </c>
      <c r="U198" s="6" t="str">
        <f>IF('Anvendte oplysninger'!I198="Nej","",IF('Anvendte oplysninger'!R198="Ja",0.93,1))</f>
        <v/>
      </c>
      <c r="V198" s="6" t="str">
        <f>IF('Anvendte oplysninger'!I198="Nej","",IF('Anvendte oplysninger'!S198="Ja",0.85,1))</f>
        <v/>
      </c>
      <c r="W198" s="6" t="str">
        <f>IF('Anvendte oplysninger'!I198="Nej","",IF('Anvendte oplysninger'!T198&gt;5,1.4,1+0.08*'Anvendte oplysninger'!T198))</f>
        <v/>
      </c>
      <c r="X198" s="6" t="str">
        <f>IF('Anvendte oplysninger'!I198="Nej","",IF('Anvendte oplysninger'!U198=80,1,POWER((80-0.0058*('Anvendte oplysninger'!U198-80)^2+0.2781*('Anvendte oplysninger'!U198-80)-0.2343)/80,1.6)))</f>
        <v/>
      </c>
      <c r="Y198" s="6" t="str">
        <f>IF('Anvendte oplysninger'!I198="Nej","",IF('Anvendte oplysninger'!U198=80,1,POWER((80-0.0058*('Anvendte oplysninger'!U198-80)^2+0.2781*('Anvendte oplysninger'!U198-80)-0.2343)/80,1.5)))</f>
        <v/>
      </c>
      <c r="Z198" s="6" t="str">
        <f>IF('Anvendte oplysninger'!I198="Nej","",IF('Anvendte oplysninger'!U198=80,1,POWER((80-0.0058*('Anvendte oplysninger'!U198-80)^2+0.2781*('Anvendte oplysninger'!U198-80)-0.2343)/80,4.6)))</f>
        <v/>
      </c>
      <c r="AA198" s="6" t="str">
        <f>IF('Anvendte oplysninger'!I198="Nej","",IF('Anvendte oplysninger'!U198=80,1,POWER((80-0.0058*('Anvendte oplysninger'!U198-80)^2+0.2781*('Anvendte oplysninger'!U198-80)-0.2343)/80,3.5)))</f>
        <v/>
      </c>
      <c r="AB198" s="6" t="str">
        <f>IF('Anvendte oplysninger'!I198="Nej","",IF('Anvendte oplysninger'!U198=80,1,POWER((80-0.0058*('Anvendte oplysninger'!U198-80)^2+0.2781*('Anvendte oplysninger'!U198-80)-0.2343)/80,1.4)))</f>
        <v/>
      </c>
      <c r="AC198" s="6"/>
      <c r="AD198" s="7" t="str">
        <f>IF('Anvendte oplysninger'!I198="Nej","",EXP(-10.0958)*POWER(H198,0.8138))</f>
        <v/>
      </c>
      <c r="AE198" s="7" t="str">
        <f>IF('Anvendte oplysninger'!I198="Nej","",EXP(-9.9896)*POWER(H198,0.8381))</f>
        <v/>
      </c>
      <c r="AF198" s="7" t="str">
        <f>IF('Anvendte oplysninger'!I198="Nej","",EXP(-12.5826)*POWER(H198,1.148))</f>
        <v/>
      </c>
      <c r="AG198" s="7" t="str">
        <f>IF('Anvendte oplysninger'!I198="Nej","",EXP(-11.3408)*POWER(H198,0.7373))</f>
        <v/>
      </c>
      <c r="AH198" s="7" t="str">
        <f>IF('Anvendte oplysninger'!I198="Nej","",EXP(-10.8985)*POWER(H198,0.841))</f>
        <v/>
      </c>
      <c r="AI198" s="7" t="str">
        <f>IF('Anvendte oplysninger'!I198="Nej","",EXP(-12.4273)*POWER(H198,1.0197))</f>
        <v/>
      </c>
      <c r="AJ198" s="9" t="str">
        <f>IF('Anvendte oplysninger'!I198="Nej","",SUM(AD198:AE198)*740934+AG198*29492829+AH198*4654307+AI198*608667)</f>
        <v/>
      </c>
    </row>
    <row r="199" spans="1:36" x14ac:dyDescent="0.3">
      <c r="A199" s="4" t="str">
        <f>IF(Inddata!A205="","",Inddata!A205)</f>
        <v/>
      </c>
      <c r="B199" s="4" t="str">
        <f>IF(Inddata!B205="","",Inddata!B205)</f>
        <v/>
      </c>
      <c r="C199" s="4" t="str">
        <f>IF(Inddata!C205="","",Inddata!C205)</f>
        <v/>
      </c>
      <c r="D199" s="4" t="str">
        <f>IF(Inddata!D205="","",Inddata!D205)</f>
        <v/>
      </c>
      <c r="E199" s="4" t="str">
        <f>IF(Inddata!E205="","",Inddata!E205)</f>
        <v/>
      </c>
      <c r="F199" s="4" t="str">
        <f>IF(Inddata!F205="","",Inddata!F205)</f>
        <v/>
      </c>
      <c r="G199" s="20" t="str">
        <f>IF(Inddata!G205=0,"",Inddata!G205)</f>
        <v/>
      </c>
      <c r="H199" s="9" t="str">
        <f>IF(Inddata!H205="","",Inddata!H205)</f>
        <v/>
      </c>
      <c r="I199" s="6" t="str">
        <f>IF('Anvendte oplysninger'!I199="Nej","",IF('Anvendte oplysninger'!L199&lt;10,1.1-'Anvendte oplysninger'!L199*0.01,IF('Anvendte oplysninger'!L199&lt;120,POWER(1.003,'Anvendte oplysninger'!L199)/POWER(1.003,10),1.4)))</f>
        <v/>
      </c>
      <c r="J199" s="6" t="str">
        <f>IF('Anvendte oplysninger'!I199="Nej","",IF('Anvendte oplysninger'!M199&gt;9,1.41,IF('Anvendte oplysninger'!M199&lt;2,0.96+'Anvendte oplysninger'!M199*0.02,POWER(1.05,'Anvendte oplysninger'!M199)/POWER(1.05,2))))</f>
        <v/>
      </c>
      <c r="K199" s="6" t="str">
        <f>IF('Anvendte oplysninger'!I199="Nej","",IF('Anvendte oplysninger'!M199&gt;9,1.15,IF('Anvendte oplysninger'!M199&lt;2,0.98+'Anvendte oplysninger'!M199*0.01,POWER(1.02,'Anvendte oplysninger'!M199)/POWER(1.02,2))))</f>
        <v/>
      </c>
      <c r="L199" s="6" t="str">
        <f>IF('Anvendte oplysninger'!I199="Nej","",IF('Anvendte oplysninger'!N199="Delvis",0.9,IF('Anvendte oplysninger'!N199="Ja",0.75,1)))</f>
        <v/>
      </c>
      <c r="M199" s="6" t="str">
        <f>IF('Anvendte oplysninger'!I199="Nej","",IF('Anvendte oplysninger'!N199="Delvis",0.97,IF('Anvendte oplysninger'!N199="Ja",0.95,1)))</f>
        <v/>
      </c>
      <c r="N199" s="6" t="str">
        <f>IF('Anvendte oplysninger'!I199="Nej","",IF('Anvendte oplysninger'!O199&gt;4.25,1.06,IF('Anvendte oplysninger'!O199&lt;3.75,1.84-'Anvendte oplysninger'!O199*0.24,0.04+'Anvendte oplysninger'!O199*0.24)))</f>
        <v/>
      </c>
      <c r="O199" s="6" t="str">
        <f>IF('Anvendte oplysninger'!I199="Nej","",IF('Anvendte oplysninger'!P199&gt;1.99,0.81,IF('Anvendte oplysninger'!P199&lt;0.2,1.12,1.05-'Anvendte oplysninger'!P199*0.1)))</f>
        <v/>
      </c>
      <c r="P199" s="6" t="str">
        <f>IF('Anvendte oplysninger'!I199="Nej","",IF('Anvendte oplysninger'!Q199&gt;3,0.96,IF('Anvendte oplysninger'!Q199&lt;2,1.12-0.06*'Anvendte oplysninger'!Q199,1.08-0.04*'Anvendte oplysninger'!Q199)))</f>
        <v/>
      </c>
      <c r="Q199" s="6" t="str">
        <f>IF('Anvendte oplysninger'!I199="Nej","",IF('Anvendte oplysninger'!R199="Ja",0.91,1))</f>
        <v/>
      </c>
      <c r="R199" s="6" t="str">
        <f>IF('Anvendte oplysninger'!I199="Nej","",IF('Anvendte oplysninger'!R199="Ja",0.96,1))</f>
        <v/>
      </c>
      <c r="S199" s="6" t="str">
        <f>IF('Anvendte oplysninger'!I199="Nej","",IF('Anvendte oplysninger'!R199="Ja",0.82,1))</f>
        <v/>
      </c>
      <c r="T199" s="6" t="str">
        <f>IF('Anvendte oplysninger'!I199="Nej","",IF('Anvendte oplysninger'!R199="Ja",0.9,1))</f>
        <v/>
      </c>
      <c r="U199" s="6" t="str">
        <f>IF('Anvendte oplysninger'!I199="Nej","",IF('Anvendte oplysninger'!R199="Ja",0.93,1))</f>
        <v/>
      </c>
      <c r="V199" s="6" t="str">
        <f>IF('Anvendte oplysninger'!I199="Nej","",IF('Anvendte oplysninger'!S199="Ja",0.85,1))</f>
        <v/>
      </c>
      <c r="W199" s="6" t="str">
        <f>IF('Anvendte oplysninger'!I199="Nej","",IF('Anvendte oplysninger'!T199&gt;5,1.4,1+0.08*'Anvendte oplysninger'!T199))</f>
        <v/>
      </c>
      <c r="X199" s="6" t="str">
        <f>IF('Anvendte oplysninger'!I199="Nej","",IF('Anvendte oplysninger'!U199=80,1,POWER((80-0.0058*('Anvendte oplysninger'!U199-80)^2+0.2781*('Anvendte oplysninger'!U199-80)-0.2343)/80,1.6)))</f>
        <v/>
      </c>
      <c r="Y199" s="6" t="str">
        <f>IF('Anvendte oplysninger'!I199="Nej","",IF('Anvendte oplysninger'!U199=80,1,POWER((80-0.0058*('Anvendte oplysninger'!U199-80)^2+0.2781*('Anvendte oplysninger'!U199-80)-0.2343)/80,1.5)))</f>
        <v/>
      </c>
      <c r="Z199" s="6" t="str">
        <f>IF('Anvendte oplysninger'!I199="Nej","",IF('Anvendte oplysninger'!U199=80,1,POWER((80-0.0058*('Anvendte oplysninger'!U199-80)^2+0.2781*('Anvendte oplysninger'!U199-80)-0.2343)/80,4.6)))</f>
        <v/>
      </c>
      <c r="AA199" s="6" t="str">
        <f>IF('Anvendte oplysninger'!I199="Nej","",IF('Anvendte oplysninger'!U199=80,1,POWER((80-0.0058*('Anvendte oplysninger'!U199-80)^2+0.2781*('Anvendte oplysninger'!U199-80)-0.2343)/80,3.5)))</f>
        <v/>
      </c>
      <c r="AB199" s="6" t="str">
        <f>IF('Anvendte oplysninger'!I199="Nej","",IF('Anvendte oplysninger'!U199=80,1,POWER((80-0.0058*('Anvendte oplysninger'!U199-80)^2+0.2781*('Anvendte oplysninger'!U199-80)-0.2343)/80,1.4)))</f>
        <v/>
      </c>
      <c r="AC199" s="6"/>
      <c r="AD199" s="7" t="str">
        <f>IF('Anvendte oplysninger'!I199="Nej","",EXP(-10.0958)*POWER(H199,0.8138))</f>
        <v/>
      </c>
      <c r="AE199" s="7" t="str">
        <f>IF('Anvendte oplysninger'!I199="Nej","",EXP(-9.9896)*POWER(H199,0.8381))</f>
        <v/>
      </c>
      <c r="AF199" s="7" t="str">
        <f>IF('Anvendte oplysninger'!I199="Nej","",EXP(-12.5826)*POWER(H199,1.148))</f>
        <v/>
      </c>
      <c r="AG199" s="7" t="str">
        <f>IF('Anvendte oplysninger'!I199="Nej","",EXP(-11.3408)*POWER(H199,0.7373))</f>
        <v/>
      </c>
      <c r="AH199" s="7" t="str">
        <f>IF('Anvendte oplysninger'!I199="Nej","",EXP(-10.8985)*POWER(H199,0.841))</f>
        <v/>
      </c>
      <c r="AI199" s="7" t="str">
        <f>IF('Anvendte oplysninger'!I199="Nej","",EXP(-12.4273)*POWER(H199,1.0197))</f>
        <v/>
      </c>
      <c r="AJ199" s="9" t="str">
        <f>IF('Anvendte oplysninger'!I199="Nej","",SUM(AD199:AE199)*740934+AG199*29492829+AH199*4654307+AI199*608667)</f>
        <v/>
      </c>
    </row>
    <row r="200" spans="1:36" x14ac:dyDescent="0.3">
      <c r="A200" s="4" t="str">
        <f>IF(Inddata!A206="","",Inddata!A206)</f>
        <v/>
      </c>
      <c r="B200" s="4" t="str">
        <f>IF(Inddata!B206="","",Inddata!B206)</f>
        <v/>
      </c>
      <c r="C200" s="4" t="str">
        <f>IF(Inddata!C206="","",Inddata!C206)</f>
        <v/>
      </c>
      <c r="D200" s="4" t="str">
        <f>IF(Inddata!D206="","",Inddata!D206)</f>
        <v/>
      </c>
      <c r="E200" s="4" t="str">
        <f>IF(Inddata!E206="","",Inddata!E206)</f>
        <v/>
      </c>
      <c r="F200" s="4" t="str">
        <f>IF(Inddata!F206="","",Inddata!F206)</f>
        <v/>
      </c>
      <c r="G200" s="20" t="str">
        <f>IF(Inddata!G206=0,"",Inddata!G206)</f>
        <v/>
      </c>
      <c r="H200" s="9" t="str">
        <f>IF(Inddata!H206="","",Inddata!H206)</f>
        <v/>
      </c>
      <c r="I200" s="6" t="str">
        <f>IF('Anvendte oplysninger'!I200="Nej","",IF('Anvendte oplysninger'!L200&lt;10,1.1-'Anvendte oplysninger'!L200*0.01,IF('Anvendte oplysninger'!L200&lt;120,POWER(1.003,'Anvendte oplysninger'!L200)/POWER(1.003,10),1.4)))</f>
        <v/>
      </c>
      <c r="J200" s="6" t="str">
        <f>IF('Anvendte oplysninger'!I200="Nej","",IF('Anvendte oplysninger'!M200&gt;9,1.41,IF('Anvendte oplysninger'!M200&lt;2,0.96+'Anvendte oplysninger'!M200*0.02,POWER(1.05,'Anvendte oplysninger'!M200)/POWER(1.05,2))))</f>
        <v/>
      </c>
      <c r="K200" s="6" t="str">
        <f>IF('Anvendte oplysninger'!I200="Nej","",IF('Anvendte oplysninger'!M200&gt;9,1.15,IF('Anvendte oplysninger'!M200&lt;2,0.98+'Anvendte oplysninger'!M200*0.01,POWER(1.02,'Anvendte oplysninger'!M200)/POWER(1.02,2))))</f>
        <v/>
      </c>
      <c r="L200" s="6" t="str">
        <f>IF('Anvendte oplysninger'!I200="Nej","",IF('Anvendte oplysninger'!N200="Delvis",0.9,IF('Anvendte oplysninger'!N200="Ja",0.75,1)))</f>
        <v/>
      </c>
      <c r="M200" s="6" t="str">
        <f>IF('Anvendte oplysninger'!I200="Nej","",IF('Anvendte oplysninger'!N200="Delvis",0.97,IF('Anvendte oplysninger'!N200="Ja",0.95,1)))</f>
        <v/>
      </c>
      <c r="N200" s="6" t="str">
        <f>IF('Anvendte oplysninger'!I200="Nej","",IF('Anvendte oplysninger'!O200&gt;4.25,1.06,IF('Anvendte oplysninger'!O200&lt;3.75,1.84-'Anvendte oplysninger'!O200*0.24,0.04+'Anvendte oplysninger'!O200*0.24)))</f>
        <v/>
      </c>
      <c r="O200" s="6" t="str">
        <f>IF('Anvendte oplysninger'!I200="Nej","",IF('Anvendte oplysninger'!P200&gt;1.99,0.81,IF('Anvendte oplysninger'!P200&lt;0.2,1.12,1.05-'Anvendte oplysninger'!P200*0.1)))</f>
        <v/>
      </c>
      <c r="P200" s="6" t="str">
        <f>IF('Anvendte oplysninger'!I200="Nej","",IF('Anvendte oplysninger'!Q200&gt;3,0.96,IF('Anvendte oplysninger'!Q200&lt;2,1.12-0.06*'Anvendte oplysninger'!Q200,1.08-0.04*'Anvendte oplysninger'!Q200)))</f>
        <v/>
      </c>
      <c r="Q200" s="6" t="str">
        <f>IF('Anvendte oplysninger'!I200="Nej","",IF('Anvendte oplysninger'!R200="Ja",0.91,1))</f>
        <v/>
      </c>
      <c r="R200" s="6" t="str">
        <f>IF('Anvendte oplysninger'!I200="Nej","",IF('Anvendte oplysninger'!R200="Ja",0.96,1))</f>
        <v/>
      </c>
      <c r="S200" s="6" t="str">
        <f>IF('Anvendte oplysninger'!I200="Nej","",IF('Anvendte oplysninger'!R200="Ja",0.82,1))</f>
        <v/>
      </c>
      <c r="T200" s="6" t="str">
        <f>IF('Anvendte oplysninger'!I200="Nej","",IF('Anvendte oplysninger'!R200="Ja",0.9,1))</f>
        <v/>
      </c>
      <c r="U200" s="6" t="str">
        <f>IF('Anvendte oplysninger'!I200="Nej","",IF('Anvendte oplysninger'!R200="Ja",0.93,1))</f>
        <v/>
      </c>
      <c r="V200" s="6" t="str">
        <f>IF('Anvendte oplysninger'!I200="Nej","",IF('Anvendte oplysninger'!S200="Ja",0.85,1))</f>
        <v/>
      </c>
      <c r="W200" s="6" t="str">
        <f>IF('Anvendte oplysninger'!I200="Nej","",IF('Anvendte oplysninger'!T200&gt;5,1.4,1+0.08*'Anvendte oplysninger'!T200))</f>
        <v/>
      </c>
      <c r="X200" s="6" t="str">
        <f>IF('Anvendte oplysninger'!I200="Nej","",IF('Anvendte oplysninger'!U200=80,1,POWER((80-0.0058*('Anvendte oplysninger'!U200-80)^2+0.2781*('Anvendte oplysninger'!U200-80)-0.2343)/80,1.6)))</f>
        <v/>
      </c>
      <c r="Y200" s="6" t="str">
        <f>IF('Anvendte oplysninger'!I200="Nej","",IF('Anvendte oplysninger'!U200=80,1,POWER((80-0.0058*('Anvendte oplysninger'!U200-80)^2+0.2781*('Anvendte oplysninger'!U200-80)-0.2343)/80,1.5)))</f>
        <v/>
      </c>
      <c r="Z200" s="6" t="str">
        <f>IF('Anvendte oplysninger'!I200="Nej","",IF('Anvendte oplysninger'!U200=80,1,POWER((80-0.0058*('Anvendte oplysninger'!U200-80)^2+0.2781*('Anvendte oplysninger'!U200-80)-0.2343)/80,4.6)))</f>
        <v/>
      </c>
      <c r="AA200" s="6" t="str">
        <f>IF('Anvendte oplysninger'!I200="Nej","",IF('Anvendte oplysninger'!U200=80,1,POWER((80-0.0058*('Anvendte oplysninger'!U200-80)^2+0.2781*('Anvendte oplysninger'!U200-80)-0.2343)/80,3.5)))</f>
        <v/>
      </c>
      <c r="AB200" s="6" t="str">
        <f>IF('Anvendte oplysninger'!I200="Nej","",IF('Anvendte oplysninger'!U200=80,1,POWER((80-0.0058*('Anvendte oplysninger'!U200-80)^2+0.2781*('Anvendte oplysninger'!U200-80)-0.2343)/80,1.4)))</f>
        <v/>
      </c>
      <c r="AC200" s="6"/>
      <c r="AD200" s="7" t="str">
        <f>IF('Anvendte oplysninger'!I200="Nej","",EXP(-10.0958)*POWER(H200,0.8138))</f>
        <v/>
      </c>
      <c r="AE200" s="7" t="str">
        <f>IF('Anvendte oplysninger'!I200="Nej","",EXP(-9.9896)*POWER(H200,0.8381))</f>
        <v/>
      </c>
      <c r="AF200" s="7" t="str">
        <f>IF('Anvendte oplysninger'!I200="Nej","",EXP(-12.5826)*POWER(H200,1.148))</f>
        <v/>
      </c>
      <c r="AG200" s="7" t="str">
        <f>IF('Anvendte oplysninger'!I200="Nej","",EXP(-11.3408)*POWER(H200,0.7373))</f>
        <v/>
      </c>
      <c r="AH200" s="7" t="str">
        <f>IF('Anvendte oplysninger'!I200="Nej","",EXP(-10.8985)*POWER(H200,0.841))</f>
        <v/>
      </c>
      <c r="AI200" s="7" t="str">
        <f>IF('Anvendte oplysninger'!I200="Nej","",EXP(-12.4273)*POWER(H200,1.0197))</f>
        <v/>
      </c>
      <c r="AJ200" s="9" t="str">
        <f>IF('Anvendte oplysninger'!I200="Nej","",SUM(AD200:AE200)*740934+AG200*29492829+AH200*4654307+AI200*608667)</f>
        <v/>
      </c>
    </row>
    <row r="201" spans="1:36" x14ac:dyDescent="0.3">
      <c r="A201" s="4" t="str">
        <f>IF(Inddata!A207="","",Inddata!A207)</f>
        <v/>
      </c>
      <c r="B201" s="4" t="str">
        <f>IF(Inddata!B207="","",Inddata!B207)</f>
        <v/>
      </c>
      <c r="C201" s="4" t="str">
        <f>IF(Inddata!C207="","",Inddata!C207)</f>
        <v/>
      </c>
      <c r="D201" s="4" t="str">
        <f>IF(Inddata!D207="","",Inddata!D207)</f>
        <v/>
      </c>
      <c r="E201" s="4" t="str">
        <f>IF(Inddata!E207="","",Inddata!E207)</f>
        <v/>
      </c>
      <c r="F201" s="4" t="str">
        <f>IF(Inddata!F207="","",Inddata!F207)</f>
        <v/>
      </c>
      <c r="G201" s="20" t="str">
        <f>IF(Inddata!G207=0,"",Inddata!G207)</f>
        <v/>
      </c>
      <c r="H201" s="9" t="str">
        <f>IF(Inddata!H207="","",Inddata!H207)</f>
        <v/>
      </c>
      <c r="I201" s="6" t="str">
        <f>IF('Anvendte oplysninger'!I201="Nej","",IF('Anvendte oplysninger'!L201&lt;10,1.1-'Anvendte oplysninger'!L201*0.01,IF('Anvendte oplysninger'!L201&lt;120,POWER(1.003,'Anvendte oplysninger'!L201)/POWER(1.003,10),1.4)))</f>
        <v/>
      </c>
      <c r="J201" s="6" t="str">
        <f>IF('Anvendte oplysninger'!I201="Nej","",IF('Anvendte oplysninger'!M201&gt;9,1.41,IF('Anvendte oplysninger'!M201&lt;2,0.96+'Anvendte oplysninger'!M201*0.02,POWER(1.05,'Anvendte oplysninger'!M201)/POWER(1.05,2))))</f>
        <v/>
      </c>
      <c r="K201" s="6" t="str">
        <f>IF('Anvendte oplysninger'!I201="Nej","",IF('Anvendte oplysninger'!M201&gt;9,1.15,IF('Anvendte oplysninger'!M201&lt;2,0.98+'Anvendte oplysninger'!M201*0.01,POWER(1.02,'Anvendte oplysninger'!M201)/POWER(1.02,2))))</f>
        <v/>
      </c>
      <c r="L201" s="6" t="str">
        <f>IF('Anvendte oplysninger'!I201="Nej","",IF('Anvendte oplysninger'!N201="Delvis",0.9,IF('Anvendte oplysninger'!N201="Ja",0.75,1)))</f>
        <v/>
      </c>
      <c r="M201" s="6" t="str">
        <f>IF('Anvendte oplysninger'!I201="Nej","",IF('Anvendte oplysninger'!N201="Delvis",0.97,IF('Anvendte oplysninger'!N201="Ja",0.95,1)))</f>
        <v/>
      </c>
      <c r="N201" s="6" t="str">
        <f>IF('Anvendte oplysninger'!I201="Nej","",IF('Anvendte oplysninger'!O201&gt;4.25,1.06,IF('Anvendte oplysninger'!O201&lt;3.75,1.84-'Anvendte oplysninger'!O201*0.24,0.04+'Anvendte oplysninger'!O201*0.24)))</f>
        <v/>
      </c>
      <c r="O201" s="6" t="str">
        <f>IF('Anvendte oplysninger'!I201="Nej","",IF('Anvendte oplysninger'!P201&gt;1.99,0.81,IF('Anvendte oplysninger'!P201&lt;0.2,1.12,1.05-'Anvendte oplysninger'!P201*0.1)))</f>
        <v/>
      </c>
      <c r="P201" s="6" t="str">
        <f>IF('Anvendte oplysninger'!I201="Nej","",IF('Anvendte oplysninger'!Q201&gt;3,0.96,IF('Anvendte oplysninger'!Q201&lt;2,1.12-0.06*'Anvendte oplysninger'!Q201,1.08-0.04*'Anvendte oplysninger'!Q201)))</f>
        <v/>
      </c>
      <c r="Q201" s="6" t="str">
        <f>IF('Anvendte oplysninger'!I201="Nej","",IF('Anvendte oplysninger'!R201="Ja",0.91,1))</f>
        <v/>
      </c>
      <c r="R201" s="6" t="str">
        <f>IF('Anvendte oplysninger'!I201="Nej","",IF('Anvendte oplysninger'!R201="Ja",0.96,1))</f>
        <v/>
      </c>
      <c r="S201" s="6" t="str">
        <f>IF('Anvendte oplysninger'!I201="Nej","",IF('Anvendte oplysninger'!R201="Ja",0.82,1))</f>
        <v/>
      </c>
      <c r="T201" s="6" t="str">
        <f>IF('Anvendte oplysninger'!I201="Nej","",IF('Anvendte oplysninger'!R201="Ja",0.9,1))</f>
        <v/>
      </c>
      <c r="U201" s="6" t="str">
        <f>IF('Anvendte oplysninger'!I201="Nej","",IF('Anvendte oplysninger'!R201="Ja",0.93,1))</f>
        <v/>
      </c>
      <c r="V201" s="6" t="str">
        <f>IF('Anvendte oplysninger'!I201="Nej","",IF('Anvendte oplysninger'!S201="Ja",0.85,1))</f>
        <v/>
      </c>
      <c r="W201" s="6" t="str">
        <f>IF('Anvendte oplysninger'!I201="Nej","",IF('Anvendte oplysninger'!T201&gt;5,1.4,1+0.08*'Anvendte oplysninger'!T201))</f>
        <v/>
      </c>
      <c r="X201" s="6" t="str">
        <f>IF('Anvendte oplysninger'!I201="Nej","",IF('Anvendte oplysninger'!U201=80,1,POWER((80-0.0058*('Anvendte oplysninger'!U201-80)^2+0.2781*('Anvendte oplysninger'!U201-80)-0.2343)/80,1.6)))</f>
        <v/>
      </c>
      <c r="Y201" s="6" t="str">
        <f>IF('Anvendte oplysninger'!I201="Nej","",IF('Anvendte oplysninger'!U201=80,1,POWER((80-0.0058*('Anvendte oplysninger'!U201-80)^2+0.2781*('Anvendte oplysninger'!U201-80)-0.2343)/80,1.5)))</f>
        <v/>
      </c>
      <c r="Z201" s="6" t="str">
        <f>IF('Anvendte oplysninger'!I201="Nej","",IF('Anvendte oplysninger'!U201=80,1,POWER((80-0.0058*('Anvendte oplysninger'!U201-80)^2+0.2781*('Anvendte oplysninger'!U201-80)-0.2343)/80,4.6)))</f>
        <v/>
      </c>
      <c r="AA201" s="6" t="str">
        <f>IF('Anvendte oplysninger'!I201="Nej","",IF('Anvendte oplysninger'!U201=80,1,POWER((80-0.0058*('Anvendte oplysninger'!U201-80)^2+0.2781*('Anvendte oplysninger'!U201-80)-0.2343)/80,3.5)))</f>
        <v/>
      </c>
      <c r="AB201" s="6" t="str">
        <f>IF('Anvendte oplysninger'!I201="Nej","",IF('Anvendte oplysninger'!U201=80,1,POWER((80-0.0058*('Anvendte oplysninger'!U201-80)^2+0.2781*('Anvendte oplysninger'!U201-80)-0.2343)/80,1.4)))</f>
        <v/>
      </c>
      <c r="AC201" s="6"/>
      <c r="AD201" s="7" t="str">
        <f>IF('Anvendte oplysninger'!I201="Nej","",EXP(-10.0958)*POWER(H201,0.8138))</f>
        <v/>
      </c>
      <c r="AE201" s="7" t="str">
        <f>IF('Anvendte oplysninger'!I201="Nej","",EXP(-9.9896)*POWER(H201,0.8381))</f>
        <v/>
      </c>
      <c r="AF201" s="7" t="str">
        <f>IF('Anvendte oplysninger'!I201="Nej","",EXP(-12.5826)*POWER(H201,1.148))</f>
        <v/>
      </c>
      <c r="AG201" s="7" t="str">
        <f>IF('Anvendte oplysninger'!I201="Nej","",EXP(-11.3408)*POWER(H201,0.7373))</f>
        <v/>
      </c>
      <c r="AH201" s="7" t="str">
        <f>IF('Anvendte oplysninger'!I201="Nej","",EXP(-10.8985)*POWER(H201,0.841))</f>
        <v/>
      </c>
      <c r="AI201" s="7" t="str">
        <f>IF('Anvendte oplysninger'!I201="Nej","",EXP(-12.4273)*POWER(H201,1.0197))</f>
        <v/>
      </c>
      <c r="AJ201" s="9" t="str">
        <f>IF('Anvendte oplysninger'!I201="Nej","",SUM(AD201:AE201)*740934+AG201*29492829+AH201*4654307+AI201*608667)</f>
        <v/>
      </c>
    </row>
    <row r="202" spans="1:36" x14ac:dyDescent="0.3">
      <c r="A202" s="4" t="str">
        <f>IF(Inddata!A208="","",Inddata!A208)</f>
        <v/>
      </c>
      <c r="B202" s="4" t="str">
        <f>IF(Inddata!B208="","",Inddata!B208)</f>
        <v/>
      </c>
      <c r="C202" s="4" t="str">
        <f>IF(Inddata!C208="","",Inddata!C208)</f>
        <v/>
      </c>
      <c r="D202" s="4" t="str">
        <f>IF(Inddata!D208="","",Inddata!D208)</f>
        <v/>
      </c>
      <c r="E202" s="4" t="str">
        <f>IF(Inddata!E208="","",Inddata!E208)</f>
        <v/>
      </c>
      <c r="F202" s="4" t="str">
        <f>IF(Inddata!F208="","",Inddata!F208)</f>
        <v/>
      </c>
      <c r="G202" s="20" t="str">
        <f>IF(Inddata!G208=0,"",Inddata!G208)</f>
        <v/>
      </c>
      <c r="H202" s="9" t="str">
        <f>IF(Inddata!H208="","",Inddata!H208)</f>
        <v/>
      </c>
      <c r="I202" s="6" t="str">
        <f>IF('Anvendte oplysninger'!I202="Nej","",IF('Anvendte oplysninger'!L202&lt;10,1.1-'Anvendte oplysninger'!L202*0.01,IF('Anvendte oplysninger'!L202&lt;120,POWER(1.003,'Anvendte oplysninger'!L202)/POWER(1.003,10),1.4)))</f>
        <v/>
      </c>
      <c r="J202" s="6" t="str">
        <f>IF('Anvendte oplysninger'!I202="Nej","",IF('Anvendte oplysninger'!M202&gt;9,1.41,IF('Anvendte oplysninger'!M202&lt;2,0.96+'Anvendte oplysninger'!M202*0.02,POWER(1.05,'Anvendte oplysninger'!M202)/POWER(1.05,2))))</f>
        <v/>
      </c>
      <c r="K202" s="6" t="str">
        <f>IF('Anvendte oplysninger'!I202="Nej","",IF('Anvendte oplysninger'!M202&gt;9,1.15,IF('Anvendte oplysninger'!M202&lt;2,0.98+'Anvendte oplysninger'!M202*0.01,POWER(1.02,'Anvendte oplysninger'!M202)/POWER(1.02,2))))</f>
        <v/>
      </c>
      <c r="L202" s="6" t="str">
        <f>IF('Anvendte oplysninger'!I202="Nej","",IF('Anvendte oplysninger'!N202="Delvis",0.9,IF('Anvendte oplysninger'!N202="Ja",0.75,1)))</f>
        <v/>
      </c>
      <c r="M202" s="6" t="str">
        <f>IF('Anvendte oplysninger'!I202="Nej","",IF('Anvendte oplysninger'!N202="Delvis",0.97,IF('Anvendte oplysninger'!N202="Ja",0.95,1)))</f>
        <v/>
      </c>
      <c r="N202" s="6" t="str">
        <f>IF('Anvendte oplysninger'!I202="Nej","",IF('Anvendte oplysninger'!O202&gt;4.25,1.06,IF('Anvendte oplysninger'!O202&lt;3.75,1.84-'Anvendte oplysninger'!O202*0.24,0.04+'Anvendte oplysninger'!O202*0.24)))</f>
        <v/>
      </c>
      <c r="O202" s="6" t="str">
        <f>IF('Anvendte oplysninger'!I202="Nej","",IF('Anvendte oplysninger'!P202&gt;1.99,0.81,IF('Anvendte oplysninger'!P202&lt;0.2,1.12,1.05-'Anvendte oplysninger'!P202*0.1)))</f>
        <v/>
      </c>
      <c r="P202" s="6" t="str">
        <f>IF('Anvendte oplysninger'!I202="Nej","",IF('Anvendte oplysninger'!Q202&gt;3,0.96,IF('Anvendte oplysninger'!Q202&lt;2,1.12-0.06*'Anvendte oplysninger'!Q202,1.08-0.04*'Anvendte oplysninger'!Q202)))</f>
        <v/>
      </c>
      <c r="Q202" s="6" t="str">
        <f>IF('Anvendte oplysninger'!I202="Nej","",IF('Anvendte oplysninger'!R202="Ja",0.91,1))</f>
        <v/>
      </c>
      <c r="R202" s="6" t="str">
        <f>IF('Anvendte oplysninger'!I202="Nej","",IF('Anvendte oplysninger'!R202="Ja",0.96,1))</f>
        <v/>
      </c>
      <c r="S202" s="6" t="str">
        <f>IF('Anvendte oplysninger'!I202="Nej","",IF('Anvendte oplysninger'!R202="Ja",0.82,1))</f>
        <v/>
      </c>
      <c r="T202" s="6" t="str">
        <f>IF('Anvendte oplysninger'!I202="Nej","",IF('Anvendte oplysninger'!R202="Ja",0.9,1))</f>
        <v/>
      </c>
      <c r="U202" s="6" t="str">
        <f>IF('Anvendte oplysninger'!I202="Nej","",IF('Anvendte oplysninger'!R202="Ja",0.93,1))</f>
        <v/>
      </c>
      <c r="V202" s="6" t="str">
        <f>IF('Anvendte oplysninger'!I202="Nej","",IF('Anvendte oplysninger'!S202="Ja",0.85,1))</f>
        <v/>
      </c>
      <c r="W202" s="6" t="str">
        <f>IF('Anvendte oplysninger'!I202="Nej","",IF('Anvendte oplysninger'!T202&gt;5,1.4,1+0.08*'Anvendte oplysninger'!T202))</f>
        <v/>
      </c>
      <c r="X202" s="6" t="str">
        <f>IF('Anvendte oplysninger'!I202="Nej","",IF('Anvendte oplysninger'!U202=80,1,POWER((80-0.0058*('Anvendte oplysninger'!U202-80)^2+0.2781*('Anvendte oplysninger'!U202-80)-0.2343)/80,1.6)))</f>
        <v/>
      </c>
      <c r="Y202" s="6" t="str">
        <f>IF('Anvendte oplysninger'!I202="Nej","",IF('Anvendte oplysninger'!U202=80,1,POWER((80-0.0058*('Anvendte oplysninger'!U202-80)^2+0.2781*('Anvendte oplysninger'!U202-80)-0.2343)/80,1.5)))</f>
        <v/>
      </c>
      <c r="Z202" s="6" t="str">
        <f>IF('Anvendte oplysninger'!I202="Nej","",IF('Anvendte oplysninger'!U202=80,1,POWER((80-0.0058*('Anvendte oplysninger'!U202-80)^2+0.2781*('Anvendte oplysninger'!U202-80)-0.2343)/80,4.6)))</f>
        <v/>
      </c>
      <c r="AA202" s="6" t="str">
        <f>IF('Anvendte oplysninger'!I202="Nej","",IF('Anvendte oplysninger'!U202=80,1,POWER((80-0.0058*('Anvendte oplysninger'!U202-80)^2+0.2781*('Anvendte oplysninger'!U202-80)-0.2343)/80,3.5)))</f>
        <v/>
      </c>
      <c r="AB202" s="6" t="str">
        <f>IF('Anvendte oplysninger'!I202="Nej","",IF('Anvendte oplysninger'!U202=80,1,POWER((80-0.0058*('Anvendte oplysninger'!U202-80)^2+0.2781*('Anvendte oplysninger'!U202-80)-0.2343)/80,1.4)))</f>
        <v/>
      </c>
      <c r="AC202" s="6"/>
      <c r="AD202" s="7" t="str">
        <f>IF('Anvendte oplysninger'!I202="Nej","",EXP(-10.0958)*POWER(H202,0.8138))</f>
        <v/>
      </c>
      <c r="AE202" s="7" t="str">
        <f>IF('Anvendte oplysninger'!I202="Nej","",EXP(-9.9896)*POWER(H202,0.8381))</f>
        <v/>
      </c>
      <c r="AF202" s="7" t="str">
        <f>IF('Anvendte oplysninger'!I202="Nej","",EXP(-12.5826)*POWER(H202,1.148))</f>
        <v/>
      </c>
      <c r="AG202" s="7" t="str">
        <f>IF('Anvendte oplysninger'!I202="Nej","",EXP(-11.3408)*POWER(H202,0.7373))</f>
        <v/>
      </c>
      <c r="AH202" s="7" t="str">
        <f>IF('Anvendte oplysninger'!I202="Nej","",EXP(-10.8985)*POWER(H202,0.841))</f>
        <v/>
      </c>
      <c r="AI202" s="7" t="str">
        <f>IF('Anvendte oplysninger'!I202="Nej","",EXP(-12.4273)*POWER(H202,1.0197))</f>
        <v/>
      </c>
      <c r="AJ202" s="9" t="str">
        <f>IF('Anvendte oplysninger'!I202="Nej","",SUM(AD202:AE202)*740934+AG202*29492829+AH202*4654307+AI202*608667)</f>
        <v/>
      </c>
    </row>
    <row r="203" spans="1:36" x14ac:dyDescent="0.3">
      <c r="A203" s="4" t="str">
        <f>IF(Inddata!A209="","",Inddata!A209)</f>
        <v/>
      </c>
      <c r="B203" s="4" t="str">
        <f>IF(Inddata!B209="","",Inddata!B209)</f>
        <v/>
      </c>
      <c r="C203" s="4" t="str">
        <f>IF(Inddata!C209="","",Inddata!C209)</f>
        <v/>
      </c>
      <c r="D203" s="4" t="str">
        <f>IF(Inddata!D209="","",Inddata!D209)</f>
        <v/>
      </c>
      <c r="E203" s="4" t="str">
        <f>IF(Inddata!E209="","",Inddata!E209)</f>
        <v/>
      </c>
      <c r="F203" s="4" t="str">
        <f>IF(Inddata!F209="","",Inddata!F209)</f>
        <v/>
      </c>
      <c r="G203" s="20" t="str">
        <f>IF(Inddata!G209=0,"",Inddata!G209)</f>
        <v/>
      </c>
      <c r="H203" s="9" t="str">
        <f>IF(Inddata!H209="","",Inddata!H209)</f>
        <v/>
      </c>
      <c r="I203" s="6" t="str">
        <f>IF('Anvendte oplysninger'!I203="Nej","",IF('Anvendte oplysninger'!L203&lt;10,1.1-'Anvendte oplysninger'!L203*0.01,IF('Anvendte oplysninger'!L203&lt;120,POWER(1.003,'Anvendte oplysninger'!L203)/POWER(1.003,10),1.4)))</f>
        <v/>
      </c>
      <c r="J203" s="6" t="str">
        <f>IF('Anvendte oplysninger'!I203="Nej","",IF('Anvendte oplysninger'!M203&gt;9,1.41,IF('Anvendte oplysninger'!M203&lt;2,0.96+'Anvendte oplysninger'!M203*0.02,POWER(1.05,'Anvendte oplysninger'!M203)/POWER(1.05,2))))</f>
        <v/>
      </c>
      <c r="K203" s="6" t="str">
        <f>IF('Anvendte oplysninger'!I203="Nej","",IF('Anvendte oplysninger'!M203&gt;9,1.15,IF('Anvendte oplysninger'!M203&lt;2,0.98+'Anvendte oplysninger'!M203*0.01,POWER(1.02,'Anvendte oplysninger'!M203)/POWER(1.02,2))))</f>
        <v/>
      </c>
      <c r="L203" s="6" t="str">
        <f>IF('Anvendte oplysninger'!I203="Nej","",IF('Anvendte oplysninger'!N203="Delvis",0.9,IF('Anvendte oplysninger'!N203="Ja",0.75,1)))</f>
        <v/>
      </c>
      <c r="M203" s="6" t="str">
        <f>IF('Anvendte oplysninger'!I203="Nej","",IF('Anvendte oplysninger'!N203="Delvis",0.97,IF('Anvendte oplysninger'!N203="Ja",0.95,1)))</f>
        <v/>
      </c>
      <c r="N203" s="6" t="str">
        <f>IF('Anvendte oplysninger'!I203="Nej","",IF('Anvendte oplysninger'!O203&gt;4.25,1.06,IF('Anvendte oplysninger'!O203&lt;3.75,1.84-'Anvendte oplysninger'!O203*0.24,0.04+'Anvendte oplysninger'!O203*0.24)))</f>
        <v/>
      </c>
      <c r="O203" s="6" t="str">
        <f>IF('Anvendte oplysninger'!I203="Nej","",IF('Anvendte oplysninger'!P203&gt;1.99,0.81,IF('Anvendte oplysninger'!P203&lt;0.2,1.12,1.05-'Anvendte oplysninger'!P203*0.1)))</f>
        <v/>
      </c>
      <c r="P203" s="6" t="str">
        <f>IF('Anvendte oplysninger'!I203="Nej","",IF('Anvendte oplysninger'!Q203&gt;3,0.96,IF('Anvendte oplysninger'!Q203&lt;2,1.12-0.06*'Anvendte oplysninger'!Q203,1.08-0.04*'Anvendte oplysninger'!Q203)))</f>
        <v/>
      </c>
      <c r="Q203" s="6" t="str">
        <f>IF('Anvendte oplysninger'!I203="Nej","",IF('Anvendte oplysninger'!R203="Ja",0.91,1))</f>
        <v/>
      </c>
      <c r="R203" s="6" t="str">
        <f>IF('Anvendte oplysninger'!I203="Nej","",IF('Anvendte oplysninger'!R203="Ja",0.96,1))</f>
        <v/>
      </c>
      <c r="S203" s="6" t="str">
        <f>IF('Anvendte oplysninger'!I203="Nej","",IF('Anvendte oplysninger'!R203="Ja",0.82,1))</f>
        <v/>
      </c>
      <c r="T203" s="6" t="str">
        <f>IF('Anvendte oplysninger'!I203="Nej","",IF('Anvendte oplysninger'!R203="Ja",0.9,1))</f>
        <v/>
      </c>
      <c r="U203" s="6" t="str">
        <f>IF('Anvendte oplysninger'!I203="Nej","",IF('Anvendte oplysninger'!R203="Ja",0.93,1))</f>
        <v/>
      </c>
      <c r="V203" s="6" t="str">
        <f>IF('Anvendte oplysninger'!I203="Nej","",IF('Anvendte oplysninger'!S203="Ja",0.85,1))</f>
        <v/>
      </c>
      <c r="W203" s="6" t="str">
        <f>IF('Anvendte oplysninger'!I203="Nej","",IF('Anvendte oplysninger'!T203&gt;5,1.4,1+0.08*'Anvendte oplysninger'!T203))</f>
        <v/>
      </c>
      <c r="X203" s="6" t="str">
        <f>IF('Anvendte oplysninger'!I203="Nej","",IF('Anvendte oplysninger'!U203=80,1,POWER((80-0.0058*('Anvendte oplysninger'!U203-80)^2+0.2781*('Anvendte oplysninger'!U203-80)-0.2343)/80,1.6)))</f>
        <v/>
      </c>
      <c r="Y203" s="6" t="str">
        <f>IF('Anvendte oplysninger'!I203="Nej","",IF('Anvendte oplysninger'!U203=80,1,POWER((80-0.0058*('Anvendte oplysninger'!U203-80)^2+0.2781*('Anvendte oplysninger'!U203-80)-0.2343)/80,1.5)))</f>
        <v/>
      </c>
      <c r="Z203" s="6" t="str">
        <f>IF('Anvendte oplysninger'!I203="Nej","",IF('Anvendte oplysninger'!U203=80,1,POWER((80-0.0058*('Anvendte oplysninger'!U203-80)^2+0.2781*('Anvendte oplysninger'!U203-80)-0.2343)/80,4.6)))</f>
        <v/>
      </c>
      <c r="AA203" s="6" t="str">
        <f>IF('Anvendte oplysninger'!I203="Nej","",IF('Anvendte oplysninger'!U203=80,1,POWER((80-0.0058*('Anvendte oplysninger'!U203-80)^2+0.2781*('Anvendte oplysninger'!U203-80)-0.2343)/80,3.5)))</f>
        <v/>
      </c>
      <c r="AB203" s="6" t="str">
        <f>IF('Anvendte oplysninger'!I203="Nej","",IF('Anvendte oplysninger'!U203=80,1,POWER((80-0.0058*('Anvendte oplysninger'!U203-80)^2+0.2781*('Anvendte oplysninger'!U203-80)-0.2343)/80,1.4)))</f>
        <v/>
      </c>
      <c r="AC203" s="6"/>
      <c r="AD203" s="7" t="str">
        <f>IF('Anvendte oplysninger'!I203="Nej","",EXP(-10.0958)*POWER(H203,0.8138))</f>
        <v/>
      </c>
      <c r="AE203" s="7" t="str">
        <f>IF('Anvendte oplysninger'!I203="Nej","",EXP(-9.9896)*POWER(H203,0.8381))</f>
        <v/>
      </c>
      <c r="AF203" s="7" t="str">
        <f>IF('Anvendte oplysninger'!I203="Nej","",EXP(-12.5826)*POWER(H203,1.148))</f>
        <v/>
      </c>
      <c r="AG203" s="7" t="str">
        <f>IF('Anvendte oplysninger'!I203="Nej","",EXP(-11.3408)*POWER(H203,0.7373))</f>
        <v/>
      </c>
      <c r="AH203" s="7" t="str">
        <f>IF('Anvendte oplysninger'!I203="Nej","",EXP(-10.8985)*POWER(H203,0.841))</f>
        <v/>
      </c>
      <c r="AI203" s="7" t="str">
        <f>IF('Anvendte oplysninger'!I203="Nej","",EXP(-12.4273)*POWER(H203,1.0197))</f>
        <v/>
      </c>
      <c r="AJ203" s="9" t="str">
        <f>IF('Anvendte oplysninger'!I203="Nej","",SUM(AD203:AE203)*740934+AG203*29492829+AH203*4654307+AI203*608667)</f>
        <v/>
      </c>
    </row>
    <row r="204" spans="1:36" x14ac:dyDescent="0.3">
      <c r="A204" s="4" t="str">
        <f>IF(Inddata!A210="","",Inddata!A210)</f>
        <v/>
      </c>
      <c r="B204" s="4" t="str">
        <f>IF(Inddata!B210="","",Inddata!B210)</f>
        <v/>
      </c>
      <c r="C204" s="4" t="str">
        <f>IF(Inddata!C210="","",Inddata!C210)</f>
        <v/>
      </c>
      <c r="D204" s="4" t="str">
        <f>IF(Inddata!D210="","",Inddata!D210)</f>
        <v/>
      </c>
      <c r="E204" s="4" t="str">
        <f>IF(Inddata!E210="","",Inddata!E210)</f>
        <v/>
      </c>
      <c r="F204" s="4" t="str">
        <f>IF(Inddata!F210="","",Inddata!F210)</f>
        <v/>
      </c>
      <c r="G204" s="20" t="str">
        <f>IF(Inddata!G210=0,"",Inddata!G210)</f>
        <v/>
      </c>
      <c r="H204" s="9" t="str">
        <f>IF(Inddata!H210="","",Inddata!H210)</f>
        <v/>
      </c>
      <c r="I204" s="6" t="str">
        <f>IF('Anvendte oplysninger'!I204="Nej","",IF('Anvendte oplysninger'!L204&lt;10,1.1-'Anvendte oplysninger'!L204*0.01,IF('Anvendte oplysninger'!L204&lt;120,POWER(1.003,'Anvendte oplysninger'!L204)/POWER(1.003,10),1.4)))</f>
        <v/>
      </c>
      <c r="J204" s="6" t="str">
        <f>IF('Anvendte oplysninger'!I204="Nej","",IF('Anvendte oplysninger'!M204&gt;9,1.41,IF('Anvendte oplysninger'!M204&lt;2,0.96+'Anvendte oplysninger'!M204*0.02,POWER(1.05,'Anvendte oplysninger'!M204)/POWER(1.05,2))))</f>
        <v/>
      </c>
      <c r="K204" s="6" t="str">
        <f>IF('Anvendte oplysninger'!I204="Nej","",IF('Anvendte oplysninger'!M204&gt;9,1.15,IF('Anvendte oplysninger'!M204&lt;2,0.98+'Anvendte oplysninger'!M204*0.01,POWER(1.02,'Anvendte oplysninger'!M204)/POWER(1.02,2))))</f>
        <v/>
      </c>
      <c r="L204" s="6" t="str">
        <f>IF('Anvendte oplysninger'!I204="Nej","",IF('Anvendte oplysninger'!N204="Delvis",0.9,IF('Anvendte oplysninger'!N204="Ja",0.75,1)))</f>
        <v/>
      </c>
      <c r="M204" s="6" t="str">
        <f>IF('Anvendte oplysninger'!I204="Nej","",IF('Anvendte oplysninger'!N204="Delvis",0.97,IF('Anvendte oplysninger'!N204="Ja",0.95,1)))</f>
        <v/>
      </c>
      <c r="N204" s="6" t="str">
        <f>IF('Anvendte oplysninger'!I204="Nej","",IF('Anvendte oplysninger'!O204&gt;4.25,1.06,IF('Anvendte oplysninger'!O204&lt;3.75,1.84-'Anvendte oplysninger'!O204*0.24,0.04+'Anvendte oplysninger'!O204*0.24)))</f>
        <v/>
      </c>
      <c r="O204" s="6" t="str">
        <f>IF('Anvendte oplysninger'!I204="Nej","",IF('Anvendte oplysninger'!P204&gt;1.99,0.81,IF('Anvendte oplysninger'!P204&lt;0.2,1.12,1.05-'Anvendte oplysninger'!P204*0.1)))</f>
        <v/>
      </c>
      <c r="P204" s="6" t="str">
        <f>IF('Anvendte oplysninger'!I204="Nej","",IF('Anvendte oplysninger'!Q204&gt;3,0.96,IF('Anvendte oplysninger'!Q204&lt;2,1.12-0.06*'Anvendte oplysninger'!Q204,1.08-0.04*'Anvendte oplysninger'!Q204)))</f>
        <v/>
      </c>
      <c r="Q204" s="6" t="str">
        <f>IF('Anvendte oplysninger'!I204="Nej","",IF('Anvendte oplysninger'!R204="Ja",0.91,1))</f>
        <v/>
      </c>
      <c r="R204" s="6" t="str">
        <f>IF('Anvendte oplysninger'!I204="Nej","",IF('Anvendte oplysninger'!R204="Ja",0.96,1))</f>
        <v/>
      </c>
      <c r="S204" s="6" t="str">
        <f>IF('Anvendte oplysninger'!I204="Nej","",IF('Anvendte oplysninger'!R204="Ja",0.82,1))</f>
        <v/>
      </c>
      <c r="T204" s="6" t="str">
        <f>IF('Anvendte oplysninger'!I204="Nej","",IF('Anvendte oplysninger'!R204="Ja",0.9,1))</f>
        <v/>
      </c>
      <c r="U204" s="6" t="str">
        <f>IF('Anvendte oplysninger'!I204="Nej","",IF('Anvendte oplysninger'!R204="Ja",0.93,1))</f>
        <v/>
      </c>
      <c r="V204" s="6" t="str">
        <f>IF('Anvendte oplysninger'!I204="Nej","",IF('Anvendte oplysninger'!S204="Ja",0.85,1))</f>
        <v/>
      </c>
      <c r="W204" s="6" t="str">
        <f>IF('Anvendte oplysninger'!I204="Nej","",IF('Anvendte oplysninger'!T204&gt;5,1.4,1+0.08*'Anvendte oplysninger'!T204))</f>
        <v/>
      </c>
      <c r="X204" s="6" t="str">
        <f>IF('Anvendte oplysninger'!I204="Nej","",IF('Anvendte oplysninger'!U204=80,1,POWER((80-0.0058*('Anvendte oplysninger'!U204-80)^2+0.2781*('Anvendte oplysninger'!U204-80)-0.2343)/80,1.6)))</f>
        <v/>
      </c>
      <c r="Y204" s="6" t="str">
        <f>IF('Anvendte oplysninger'!I204="Nej","",IF('Anvendte oplysninger'!U204=80,1,POWER((80-0.0058*('Anvendte oplysninger'!U204-80)^2+0.2781*('Anvendte oplysninger'!U204-80)-0.2343)/80,1.5)))</f>
        <v/>
      </c>
      <c r="Z204" s="6" t="str">
        <f>IF('Anvendte oplysninger'!I204="Nej","",IF('Anvendte oplysninger'!U204=80,1,POWER((80-0.0058*('Anvendte oplysninger'!U204-80)^2+0.2781*('Anvendte oplysninger'!U204-80)-0.2343)/80,4.6)))</f>
        <v/>
      </c>
      <c r="AA204" s="6" t="str">
        <f>IF('Anvendte oplysninger'!I204="Nej","",IF('Anvendte oplysninger'!U204=80,1,POWER((80-0.0058*('Anvendte oplysninger'!U204-80)^2+0.2781*('Anvendte oplysninger'!U204-80)-0.2343)/80,3.5)))</f>
        <v/>
      </c>
      <c r="AB204" s="6" t="str">
        <f>IF('Anvendte oplysninger'!I204="Nej","",IF('Anvendte oplysninger'!U204=80,1,POWER((80-0.0058*('Anvendte oplysninger'!U204-80)^2+0.2781*('Anvendte oplysninger'!U204-80)-0.2343)/80,1.4)))</f>
        <v/>
      </c>
      <c r="AC204" s="6"/>
      <c r="AD204" s="7" t="str">
        <f>IF('Anvendte oplysninger'!I204="Nej","",EXP(-10.0958)*POWER(H204,0.8138))</f>
        <v/>
      </c>
      <c r="AE204" s="7" t="str">
        <f>IF('Anvendte oplysninger'!I204="Nej","",EXP(-9.9896)*POWER(H204,0.8381))</f>
        <v/>
      </c>
      <c r="AF204" s="7" t="str">
        <f>IF('Anvendte oplysninger'!I204="Nej","",EXP(-12.5826)*POWER(H204,1.148))</f>
        <v/>
      </c>
      <c r="AG204" s="7" t="str">
        <f>IF('Anvendte oplysninger'!I204="Nej","",EXP(-11.3408)*POWER(H204,0.7373))</f>
        <v/>
      </c>
      <c r="AH204" s="7" t="str">
        <f>IF('Anvendte oplysninger'!I204="Nej","",EXP(-10.8985)*POWER(H204,0.841))</f>
        <v/>
      </c>
      <c r="AI204" s="7" t="str">
        <f>IF('Anvendte oplysninger'!I204="Nej","",EXP(-12.4273)*POWER(H204,1.0197))</f>
        <v/>
      </c>
      <c r="AJ204" s="9" t="str">
        <f>IF('Anvendte oplysninger'!I204="Nej","",SUM(AD204:AE204)*740934+AG204*29492829+AH204*4654307+AI204*608667)</f>
        <v/>
      </c>
    </row>
    <row r="205" spans="1:36" x14ac:dyDescent="0.3">
      <c r="A205" s="4" t="str">
        <f>IF(Inddata!A211="","",Inddata!A211)</f>
        <v/>
      </c>
      <c r="B205" s="4" t="str">
        <f>IF(Inddata!B211="","",Inddata!B211)</f>
        <v/>
      </c>
      <c r="C205" s="4" t="str">
        <f>IF(Inddata!C211="","",Inddata!C211)</f>
        <v/>
      </c>
      <c r="D205" s="4" t="str">
        <f>IF(Inddata!D211="","",Inddata!D211)</f>
        <v/>
      </c>
      <c r="E205" s="4" t="str">
        <f>IF(Inddata!E211="","",Inddata!E211)</f>
        <v/>
      </c>
      <c r="F205" s="4" t="str">
        <f>IF(Inddata!F211="","",Inddata!F211)</f>
        <v/>
      </c>
      <c r="G205" s="20" t="str">
        <f>IF(Inddata!G211=0,"",Inddata!G211)</f>
        <v/>
      </c>
      <c r="H205" s="9" t="str">
        <f>IF(Inddata!H211="","",Inddata!H211)</f>
        <v/>
      </c>
      <c r="I205" s="6" t="str">
        <f>IF('Anvendte oplysninger'!I205="Nej","",IF('Anvendte oplysninger'!L205&lt;10,1.1-'Anvendte oplysninger'!L205*0.01,IF('Anvendte oplysninger'!L205&lt;120,POWER(1.003,'Anvendte oplysninger'!L205)/POWER(1.003,10),1.4)))</f>
        <v/>
      </c>
      <c r="J205" s="6" t="str">
        <f>IF('Anvendte oplysninger'!I205="Nej","",IF('Anvendte oplysninger'!M205&gt;9,1.41,IF('Anvendte oplysninger'!M205&lt;2,0.96+'Anvendte oplysninger'!M205*0.02,POWER(1.05,'Anvendte oplysninger'!M205)/POWER(1.05,2))))</f>
        <v/>
      </c>
      <c r="K205" s="6" t="str">
        <f>IF('Anvendte oplysninger'!I205="Nej","",IF('Anvendte oplysninger'!M205&gt;9,1.15,IF('Anvendte oplysninger'!M205&lt;2,0.98+'Anvendte oplysninger'!M205*0.01,POWER(1.02,'Anvendte oplysninger'!M205)/POWER(1.02,2))))</f>
        <v/>
      </c>
      <c r="L205" s="6" t="str">
        <f>IF('Anvendte oplysninger'!I205="Nej","",IF('Anvendte oplysninger'!N205="Delvis",0.9,IF('Anvendte oplysninger'!N205="Ja",0.75,1)))</f>
        <v/>
      </c>
      <c r="M205" s="6" t="str">
        <f>IF('Anvendte oplysninger'!I205="Nej","",IF('Anvendte oplysninger'!N205="Delvis",0.97,IF('Anvendte oplysninger'!N205="Ja",0.95,1)))</f>
        <v/>
      </c>
      <c r="N205" s="6" t="str">
        <f>IF('Anvendte oplysninger'!I205="Nej","",IF('Anvendte oplysninger'!O205&gt;4.25,1.06,IF('Anvendte oplysninger'!O205&lt;3.75,1.84-'Anvendte oplysninger'!O205*0.24,0.04+'Anvendte oplysninger'!O205*0.24)))</f>
        <v/>
      </c>
      <c r="O205" s="6" t="str">
        <f>IF('Anvendte oplysninger'!I205="Nej","",IF('Anvendte oplysninger'!P205&gt;1.99,0.81,IF('Anvendte oplysninger'!P205&lt;0.2,1.12,1.05-'Anvendte oplysninger'!P205*0.1)))</f>
        <v/>
      </c>
      <c r="P205" s="6" t="str">
        <f>IF('Anvendte oplysninger'!I205="Nej","",IF('Anvendte oplysninger'!Q205&gt;3,0.96,IF('Anvendte oplysninger'!Q205&lt;2,1.12-0.06*'Anvendte oplysninger'!Q205,1.08-0.04*'Anvendte oplysninger'!Q205)))</f>
        <v/>
      </c>
      <c r="Q205" s="6" t="str">
        <f>IF('Anvendte oplysninger'!I205="Nej","",IF('Anvendte oplysninger'!R205="Ja",0.91,1))</f>
        <v/>
      </c>
      <c r="R205" s="6" t="str">
        <f>IF('Anvendte oplysninger'!I205="Nej","",IF('Anvendte oplysninger'!R205="Ja",0.96,1))</f>
        <v/>
      </c>
      <c r="S205" s="6" t="str">
        <f>IF('Anvendte oplysninger'!I205="Nej","",IF('Anvendte oplysninger'!R205="Ja",0.82,1))</f>
        <v/>
      </c>
      <c r="T205" s="6" t="str">
        <f>IF('Anvendte oplysninger'!I205="Nej","",IF('Anvendte oplysninger'!R205="Ja",0.9,1))</f>
        <v/>
      </c>
      <c r="U205" s="6" t="str">
        <f>IF('Anvendte oplysninger'!I205="Nej","",IF('Anvendte oplysninger'!R205="Ja",0.93,1))</f>
        <v/>
      </c>
      <c r="V205" s="6" t="str">
        <f>IF('Anvendte oplysninger'!I205="Nej","",IF('Anvendte oplysninger'!S205="Ja",0.85,1))</f>
        <v/>
      </c>
      <c r="W205" s="6" t="str">
        <f>IF('Anvendte oplysninger'!I205="Nej","",IF('Anvendte oplysninger'!T205&gt;5,1.4,1+0.08*'Anvendte oplysninger'!T205))</f>
        <v/>
      </c>
      <c r="X205" s="6" t="str">
        <f>IF('Anvendte oplysninger'!I205="Nej","",IF('Anvendte oplysninger'!U205=80,1,POWER((80-0.0058*('Anvendte oplysninger'!U205-80)^2+0.2781*('Anvendte oplysninger'!U205-80)-0.2343)/80,1.6)))</f>
        <v/>
      </c>
      <c r="Y205" s="6" t="str">
        <f>IF('Anvendte oplysninger'!I205="Nej","",IF('Anvendte oplysninger'!U205=80,1,POWER((80-0.0058*('Anvendte oplysninger'!U205-80)^2+0.2781*('Anvendte oplysninger'!U205-80)-0.2343)/80,1.5)))</f>
        <v/>
      </c>
      <c r="Z205" s="6" t="str">
        <f>IF('Anvendte oplysninger'!I205="Nej","",IF('Anvendte oplysninger'!U205=80,1,POWER((80-0.0058*('Anvendte oplysninger'!U205-80)^2+0.2781*('Anvendte oplysninger'!U205-80)-0.2343)/80,4.6)))</f>
        <v/>
      </c>
      <c r="AA205" s="6" t="str">
        <f>IF('Anvendte oplysninger'!I205="Nej","",IF('Anvendte oplysninger'!U205=80,1,POWER((80-0.0058*('Anvendte oplysninger'!U205-80)^2+0.2781*('Anvendte oplysninger'!U205-80)-0.2343)/80,3.5)))</f>
        <v/>
      </c>
      <c r="AB205" s="6" t="str">
        <f>IF('Anvendte oplysninger'!I205="Nej","",IF('Anvendte oplysninger'!U205=80,1,POWER((80-0.0058*('Anvendte oplysninger'!U205-80)^2+0.2781*('Anvendte oplysninger'!U205-80)-0.2343)/80,1.4)))</f>
        <v/>
      </c>
      <c r="AC205" s="6"/>
      <c r="AD205" s="7" t="str">
        <f>IF('Anvendte oplysninger'!I205="Nej","",EXP(-10.0958)*POWER(H205,0.8138))</f>
        <v/>
      </c>
      <c r="AE205" s="7" t="str">
        <f>IF('Anvendte oplysninger'!I205="Nej","",EXP(-9.9896)*POWER(H205,0.8381))</f>
        <v/>
      </c>
      <c r="AF205" s="7" t="str">
        <f>IF('Anvendte oplysninger'!I205="Nej","",EXP(-12.5826)*POWER(H205,1.148))</f>
        <v/>
      </c>
      <c r="AG205" s="7" t="str">
        <f>IF('Anvendte oplysninger'!I205="Nej","",EXP(-11.3408)*POWER(H205,0.7373))</f>
        <v/>
      </c>
      <c r="AH205" s="7" t="str">
        <f>IF('Anvendte oplysninger'!I205="Nej","",EXP(-10.8985)*POWER(H205,0.841))</f>
        <v/>
      </c>
      <c r="AI205" s="7" t="str">
        <f>IF('Anvendte oplysninger'!I205="Nej","",EXP(-12.4273)*POWER(H205,1.0197))</f>
        <v/>
      </c>
      <c r="AJ205" s="9" t="str">
        <f>IF('Anvendte oplysninger'!I205="Nej","",SUM(AD205:AE205)*740934+AG205*29492829+AH205*4654307+AI205*608667)</f>
        <v/>
      </c>
    </row>
    <row r="206" spans="1:36" x14ac:dyDescent="0.3">
      <c r="A206" s="4" t="str">
        <f>IF(Inddata!A212="","",Inddata!A212)</f>
        <v/>
      </c>
      <c r="B206" s="4" t="str">
        <f>IF(Inddata!B212="","",Inddata!B212)</f>
        <v/>
      </c>
      <c r="C206" s="4" t="str">
        <f>IF(Inddata!C212="","",Inddata!C212)</f>
        <v/>
      </c>
      <c r="D206" s="4" t="str">
        <f>IF(Inddata!D212="","",Inddata!D212)</f>
        <v/>
      </c>
      <c r="E206" s="4" t="str">
        <f>IF(Inddata!E212="","",Inddata!E212)</f>
        <v/>
      </c>
      <c r="F206" s="4" t="str">
        <f>IF(Inddata!F212="","",Inddata!F212)</f>
        <v/>
      </c>
      <c r="G206" s="20" t="str">
        <f>IF(Inddata!G212=0,"",Inddata!G212)</f>
        <v/>
      </c>
      <c r="H206" s="9" t="str">
        <f>IF(Inddata!H212="","",Inddata!H212)</f>
        <v/>
      </c>
      <c r="I206" s="6" t="str">
        <f>IF('Anvendte oplysninger'!I206="Nej","",IF('Anvendte oplysninger'!L206&lt;10,1.1-'Anvendte oplysninger'!L206*0.01,IF('Anvendte oplysninger'!L206&lt;120,POWER(1.003,'Anvendte oplysninger'!L206)/POWER(1.003,10),1.4)))</f>
        <v/>
      </c>
      <c r="J206" s="6" t="str">
        <f>IF('Anvendte oplysninger'!I206="Nej","",IF('Anvendte oplysninger'!M206&gt;9,1.41,IF('Anvendte oplysninger'!M206&lt;2,0.96+'Anvendte oplysninger'!M206*0.02,POWER(1.05,'Anvendte oplysninger'!M206)/POWER(1.05,2))))</f>
        <v/>
      </c>
      <c r="K206" s="6" t="str">
        <f>IF('Anvendte oplysninger'!I206="Nej","",IF('Anvendte oplysninger'!M206&gt;9,1.15,IF('Anvendte oplysninger'!M206&lt;2,0.98+'Anvendte oplysninger'!M206*0.01,POWER(1.02,'Anvendte oplysninger'!M206)/POWER(1.02,2))))</f>
        <v/>
      </c>
      <c r="L206" s="6" t="str">
        <f>IF('Anvendte oplysninger'!I206="Nej","",IF('Anvendte oplysninger'!N206="Delvis",0.9,IF('Anvendte oplysninger'!N206="Ja",0.75,1)))</f>
        <v/>
      </c>
      <c r="M206" s="6" t="str">
        <f>IF('Anvendte oplysninger'!I206="Nej","",IF('Anvendte oplysninger'!N206="Delvis",0.97,IF('Anvendte oplysninger'!N206="Ja",0.95,1)))</f>
        <v/>
      </c>
      <c r="N206" s="6" t="str">
        <f>IF('Anvendte oplysninger'!I206="Nej","",IF('Anvendte oplysninger'!O206&gt;4.25,1.06,IF('Anvendte oplysninger'!O206&lt;3.75,1.84-'Anvendte oplysninger'!O206*0.24,0.04+'Anvendte oplysninger'!O206*0.24)))</f>
        <v/>
      </c>
      <c r="O206" s="6" t="str">
        <f>IF('Anvendte oplysninger'!I206="Nej","",IF('Anvendte oplysninger'!P206&gt;1.99,0.81,IF('Anvendte oplysninger'!P206&lt;0.2,1.12,1.05-'Anvendte oplysninger'!P206*0.1)))</f>
        <v/>
      </c>
      <c r="P206" s="6" t="str">
        <f>IF('Anvendte oplysninger'!I206="Nej","",IF('Anvendte oplysninger'!Q206&gt;3,0.96,IF('Anvendte oplysninger'!Q206&lt;2,1.12-0.06*'Anvendte oplysninger'!Q206,1.08-0.04*'Anvendte oplysninger'!Q206)))</f>
        <v/>
      </c>
      <c r="Q206" s="6" t="str">
        <f>IF('Anvendte oplysninger'!I206="Nej","",IF('Anvendte oplysninger'!R206="Ja",0.91,1))</f>
        <v/>
      </c>
      <c r="R206" s="6" t="str">
        <f>IF('Anvendte oplysninger'!I206="Nej","",IF('Anvendte oplysninger'!R206="Ja",0.96,1))</f>
        <v/>
      </c>
      <c r="S206" s="6" t="str">
        <f>IF('Anvendte oplysninger'!I206="Nej","",IF('Anvendte oplysninger'!R206="Ja",0.82,1))</f>
        <v/>
      </c>
      <c r="T206" s="6" t="str">
        <f>IF('Anvendte oplysninger'!I206="Nej","",IF('Anvendte oplysninger'!R206="Ja",0.9,1))</f>
        <v/>
      </c>
      <c r="U206" s="6" t="str">
        <f>IF('Anvendte oplysninger'!I206="Nej","",IF('Anvendte oplysninger'!R206="Ja",0.93,1))</f>
        <v/>
      </c>
      <c r="V206" s="6" t="str">
        <f>IF('Anvendte oplysninger'!I206="Nej","",IF('Anvendte oplysninger'!S206="Ja",0.85,1))</f>
        <v/>
      </c>
      <c r="W206" s="6" t="str">
        <f>IF('Anvendte oplysninger'!I206="Nej","",IF('Anvendte oplysninger'!T206&gt;5,1.4,1+0.08*'Anvendte oplysninger'!T206))</f>
        <v/>
      </c>
      <c r="X206" s="6" t="str">
        <f>IF('Anvendte oplysninger'!I206="Nej","",IF('Anvendte oplysninger'!U206=80,1,POWER((80-0.0058*('Anvendte oplysninger'!U206-80)^2+0.2781*('Anvendte oplysninger'!U206-80)-0.2343)/80,1.6)))</f>
        <v/>
      </c>
      <c r="Y206" s="6" t="str">
        <f>IF('Anvendte oplysninger'!I206="Nej","",IF('Anvendte oplysninger'!U206=80,1,POWER((80-0.0058*('Anvendte oplysninger'!U206-80)^2+0.2781*('Anvendte oplysninger'!U206-80)-0.2343)/80,1.5)))</f>
        <v/>
      </c>
      <c r="Z206" s="6" t="str">
        <f>IF('Anvendte oplysninger'!I206="Nej","",IF('Anvendte oplysninger'!U206=80,1,POWER((80-0.0058*('Anvendte oplysninger'!U206-80)^2+0.2781*('Anvendte oplysninger'!U206-80)-0.2343)/80,4.6)))</f>
        <v/>
      </c>
      <c r="AA206" s="6" t="str">
        <f>IF('Anvendte oplysninger'!I206="Nej","",IF('Anvendte oplysninger'!U206=80,1,POWER((80-0.0058*('Anvendte oplysninger'!U206-80)^2+0.2781*('Anvendte oplysninger'!U206-80)-0.2343)/80,3.5)))</f>
        <v/>
      </c>
      <c r="AB206" s="6" t="str">
        <f>IF('Anvendte oplysninger'!I206="Nej","",IF('Anvendte oplysninger'!U206=80,1,POWER((80-0.0058*('Anvendte oplysninger'!U206-80)^2+0.2781*('Anvendte oplysninger'!U206-80)-0.2343)/80,1.4)))</f>
        <v/>
      </c>
      <c r="AC206" s="6"/>
      <c r="AD206" s="7" t="str">
        <f>IF('Anvendte oplysninger'!I206="Nej","",EXP(-10.0958)*POWER(H206,0.8138))</f>
        <v/>
      </c>
      <c r="AE206" s="7" t="str">
        <f>IF('Anvendte oplysninger'!I206="Nej","",EXP(-9.9896)*POWER(H206,0.8381))</f>
        <v/>
      </c>
      <c r="AF206" s="7" t="str">
        <f>IF('Anvendte oplysninger'!I206="Nej","",EXP(-12.5826)*POWER(H206,1.148))</f>
        <v/>
      </c>
      <c r="AG206" s="7" t="str">
        <f>IF('Anvendte oplysninger'!I206="Nej","",EXP(-11.3408)*POWER(H206,0.7373))</f>
        <v/>
      </c>
      <c r="AH206" s="7" t="str">
        <f>IF('Anvendte oplysninger'!I206="Nej","",EXP(-10.8985)*POWER(H206,0.841))</f>
        <v/>
      </c>
      <c r="AI206" s="7" t="str">
        <f>IF('Anvendte oplysninger'!I206="Nej","",EXP(-12.4273)*POWER(H206,1.0197))</f>
        <v/>
      </c>
      <c r="AJ206" s="9" t="str">
        <f>IF('Anvendte oplysninger'!I206="Nej","",SUM(AD206:AE206)*740934+AG206*29492829+AH206*4654307+AI206*608667)</f>
        <v/>
      </c>
    </row>
    <row r="207" spans="1:36" x14ac:dyDescent="0.3">
      <c r="A207" s="4" t="str">
        <f>IF(Inddata!A213="","",Inddata!A213)</f>
        <v/>
      </c>
      <c r="B207" s="4" t="str">
        <f>IF(Inddata!B213="","",Inddata!B213)</f>
        <v/>
      </c>
      <c r="C207" s="4" t="str">
        <f>IF(Inddata!C213="","",Inddata!C213)</f>
        <v/>
      </c>
      <c r="D207" s="4" t="str">
        <f>IF(Inddata!D213="","",Inddata!D213)</f>
        <v/>
      </c>
      <c r="E207" s="4" t="str">
        <f>IF(Inddata!E213="","",Inddata!E213)</f>
        <v/>
      </c>
      <c r="F207" s="4" t="str">
        <f>IF(Inddata!F213="","",Inddata!F213)</f>
        <v/>
      </c>
      <c r="G207" s="20" t="str">
        <f>IF(Inddata!G213=0,"",Inddata!G213)</f>
        <v/>
      </c>
      <c r="H207" s="9" t="str">
        <f>IF(Inddata!H213="","",Inddata!H213)</f>
        <v/>
      </c>
      <c r="I207" s="6" t="str">
        <f>IF('Anvendte oplysninger'!I207="Nej","",IF('Anvendte oplysninger'!L207&lt;10,1.1-'Anvendte oplysninger'!L207*0.01,IF('Anvendte oplysninger'!L207&lt;120,POWER(1.003,'Anvendte oplysninger'!L207)/POWER(1.003,10),1.4)))</f>
        <v/>
      </c>
      <c r="J207" s="6" t="str">
        <f>IF('Anvendte oplysninger'!I207="Nej","",IF('Anvendte oplysninger'!M207&gt;9,1.41,IF('Anvendte oplysninger'!M207&lt;2,0.96+'Anvendte oplysninger'!M207*0.02,POWER(1.05,'Anvendte oplysninger'!M207)/POWER(1.05,2))))</f>
        <v/>
      </c>
      <c r="K207" s="6" t="str">
        <f>IF('Anvendte oplysninger'!I207="Nej","",IF('Anvendte oplysninger'!M207&gt;9,1.15,IF('Anvendte oplysninger'!M207&lt;2,0.98+'Anvendte oplysninger'!M207*0.01,POWER(1.02,'Anvendte oplysninger'!M207)/POWER(1.02,2))))</f>
        <v/>
      </c>
      <c r="L207" s="6" t="str">
        <f>IF('Anvendte oplysninger'!I207="Nej","",IF('Anvendte oplysninger'!N207="Delvis",0.9,IF('Anvendte oplysninger'!N207="Ja",0.75,1)))</f>
        <v/>
      </c>
      <c r="M207" s="6" t="str">
        <f>IF('Anvendte oplysninger'!I207="Nej","",IF('Anvendte oplysninger'!N207="Delvis",0.97,IF('Anvendte oplysninger'!N207="Ja",0.95,1)))</f>
        <v/>
      </c>
      <c r="N207" s="6" t="str">
        <f>IF('Anvendte oplysninger'!I207="Nej","",IF('Anvendte oplysninger'!O207&gt;4.25,1.06,IF('Anvendte oplysninger'!O207&lt;3.75,1.84-'Anvendte oplysninger'!O207*0.24,0.04+'Anvendte oplysninger'!O207*0.24)))</f>
        <v/>
      </c>
      <c r="O207" s="6" t="str">
        <f>IF('Anvendte oplysninger'!I207="Nej","",IF('Anvendte oplysninger'!P207&gt;1.99,0.81,IF('Anvendte oplysninger'!P207&lt;0.2,1.12,1.05-'Anvendte oplysninger'!P207*0.1)))</f>
        <v/>
      </c>
      <c r="P207" s="6" t="str">
        <f>IF('Anvendte oplysninger'!I207="Nej","",IF('Anvendte oplysninger'!Q207&gt;3,0.96,IF('Anvendte oplysninger'!Q207&lt;2,1.12-0.06*'Anvendte oplysninger'!Q207,1.08-0.04*'Anvendte oplysninger'!Q207)))</f>
        <v/>
      </c>
      <c r="Q207" s="6" t="str">
        <f>IF('Anvendte oplysninger'!I207="Nej","",IF('Anvendte oplysninger'!R207="Ja",0.91,1))</f>
        <v/>
      </c>
      <c r="R207" s="6" t="str">
        <f>IF('Anvendte oplysninger'!I207="Nej","",IF('Anvendte oplysninger'!R207="Ja",0.96,1))</f>
        <v/>
      </c>
      <c r="S207" s="6" t="str">
        <f>IF('Anvendte oplysninger'!I207="Nej","",IF('Anvendte oplysninger'!R207="Ja",0.82,1))</f>
        <v/>
      </c>
      <c r="T207" s="6" t="str">
        <f>IF('Anvendte oplysninger'!I207="Nej","",IF('Anvendte oplysninger'!R207="Ja",0.9,1))</f>
        <v/>
      </c>
      <c r="U207" s="6" t="str">
        <f>IF('Anvendte oplysninger'!I207="Nej","",IF('Anvendte oplysninger'!R207="Ja",0.93,1))</f>
        <v/>
      </c>
      <c r="V207" s="6" t="str">
        <f>IF('Anvendte oplysninger'!I207="Nej","",IF('Anvendte oplysninger'!S207="Ja",0.85,1))</f>
        <v/>
      </c>
      <c r="W207" s="6" t="str">
        <f>IF('Anvendte oplysninger'!I207="Nej","",IF('Anvendte oplysninger'!T207&gt;5,1.4,1+0.08*'Anvendte oplysninger'!T207))</f>
        <v/>
      </c>
      <c r="X207" s="6" t="str">
        <f>IF('Anvendte oplysninger'!I207="Nej","",IF('Anvendte oplysninger'!U207=80,1,POWER((80-0.0058*('Anvendte oplysninger'!U207-80)^2+0.2781*('Anvendte oplysninger'!U207-80)-0.2343)/80,1.6)))</f>
        <v/>
      </c>
      <c r="Y207" s="6" t="str">
        <f>IF('Anvendte oplysninger'!I207="Nej","",IF('Anvendte oplysninger'!U207=80,1,POWER((80-0.0058*('Anvendte oplysninger'!U207-80)^2+0.2781*('Anvendte oplysninger'!U207-80)-0.2343)/80,1.5)))</f>
        <v/>
      </c>
      <c r="Z207" s="6" t="str">
        <f>IF('Anvendte oplysninger'!I207="Nej","",IF('Anvendte oplysninger'!U207=80,1,POWER((80-0.0058*('Anvendte oplysninger'!U207-80)^2+0.2781*('Anvendte oplysninger'!U207-80)-0.2343)/80,4.6)))</f>
        <v/>
      </c>
      <c r="AA207" s="6" t="str">
        <f>IF('Anvendte oplysninger'!I207="Nej","",IF('Anvendte oplysninger'!U207=80,1,POWER((80-0.0058*('Anvendte oplysninger'!U207-80)^2+0.2781*('Anvendte oplysninger'!U207-80)-0.2343)/80,3.5)))</f>
        <v/>
      </c>
      <c r="AB207" s="6" t="str">
        <f>IF('Anvendte oplysninger'!I207="Nej","",IF('Anvendte oplysninger'!U207=80,1,POWER((80-0.0058*('Anvendte oplysninger'!U207-80)^2+0.2781*('Anvendte oplysninger'!U207-80)-0.2343)/80,1.4)))</f>
        <v/>
      </c>
      <c r="AC207" s="6"/>
      <c r="AD207" s="7" t="str">
        <f>IF('Anvendte oplysninger'!I207="Nej","",EXP(-10.0958)*POWER(H207,0.8138))</f>
        <v/>
      </c>
      <c r="AE207" s="7" t="str">
        <f>IF('Anvendte oplysninger'!I207="Nej","",EXP(-9.9896)*POWER(H207,0.8381))</f>
        <v/>
      </c>
      <c r="AF207" s="7" t="str">
        <f>IF('Anvendte oplysninger'!I207="Nej","",EXP(-12.5826)*POWER(H207,1.148))</f>
        <v/>
      </c>
      <c r="AG207" s="7" t="str">
        <f>IF('Anvendte oplysninger'!I207="Nej","",EXP(-11.3408)*POWER(H207,0.7373))</f>
        <v/>
      </c>
      <c r="AH207" s="7" t="str">
        <f>IF('Anvendte oplysninger'!I207="Nej","",EXP(-10.8985)*POWER(H207,0.841))</f>
        <v/>
      </c>
      <c r="AI207" s="7" t="str">
        <f>IF('Anvendte oplysninger'!I207="Nej","",EXP(-12.4273)*POWER(H207,1.0197))</f>
        <v/>
      </c>
      <c r="AJ207" s="9" t="str">
        <f>IF('Anvendte oplysninger'!I207="Nej","",SUM(AD207:AE207)*740934+AG207*29492829+AH207*4654307+AI207*608667)</f>
        <v/>
      </c>
    </row>
    <row r="208" spans="1:36" x14ac:dyDescent="0.3">
      <c r="A208" s="4" t="str">
        <f>IF(Inddata!A214="","",Inddata!A214)</f>
        <v/>
      </c>
      <c r="B208" s="4" t="str">
        <f>IF(Inddata!B214="","",Inddata!B214)</f>
        <v/>
      </c>
      <c r="C208" s="4" t="str">
        <f>IF(Inddata!C214="","",Inddata!C214)</f>
        <v/>
      </c>
      <c r="D208" s="4" t="str">
        <f>IF(Inddata!D214="","",Inddata!D214)</f>
        <v/>
      </c>
      <c r="E208" s="4" t="str">
        <f>IF(Inddata!E214="","",Inddata!E214)</f>
        <v/>
      </c>
      <c r="F208" s="4" t="str">
        <f>IF(Inddata!F214="","",Inddata!F214)</f>
        <v/>
      </c>
      <c r="G208" s="20" t="str">
        <f>IF(Inddata!G214=0,"",Inddata!G214)</f>
        <v/>
      </c>
      <c r="H208" s="9" t="str">
        <f>IF(Inddata!H214="","",Inddata!H214)</f>
        <v/>
      </c>
      <c r="I208" s="6" t="str">
        <f>IF('Anvendte oplysninger'!I208="Nej","",IF('Anvendte oplysninger'!L208&lt;10,1.1-'Anvendte oplysninger'!L208*0.01,IF('Anvendte oplysninger'!L208&lt;120,POWER(1.003,'Anvendte oplysninger'!L208)/POWER(1.003,10),1.4)))</f>
        <v/>
      </c>
      <c r="J208" s="6" t="str">
        <f>IF('Anvendte oplysninger'!I208="Nej","",IF('Anvendte oplysninger'!M208&gt;9,1.41,IF('Anvendte oplysninger'!M208&lt;2,0.96+'Anvendte oplysninger'!M208*0.02,POWER(1.05,'Anvendte oplysninger'!M208)/POWER(1.05,2))))</f>
        <v/>
      </c>
      <c r="K208" s="6" t="str">
        <f>IF('Anvendte oplysninger'!I208="Nej","",IF('Anvendte oplysninger'!M208&gt;9,1.15,IF('Anvendte oplysninger'!M208&lt;2,0.98+'Anvendte oplysninger'!M208*0.01,POWER(1.02,'Anvendte oplysninger'!M208)/POWER(1.02,2))))</f>
        <v/>
      </c>
      <c r="L208" s="6" t="str">
        <f>IF('Anvendte oplysninger'!I208="Nej","",IF('Anvendte oplysninger'!N208="Delvis",0.9,IF('Anvendte oplysninger'!N208="Ja",0.75,1)))</f>
        <v/>
      </c>
      <c r="M208" s="6" t="str">
        <f>IF('Anvendte oplysninger'!I208="Nej","",IF('Anvendte oplysninger'!N208="Delvis",0.97,IF('Anvendte oplysninger'!N208="Ja",0.95,1)))</f>
        <v/>
      </c>
      <c r="N208" s="6" t="str">
        <f>IF('Anvendte oplysninger'!I208="Nej","",IF('Anvendte oplysninger'!O208&gt;4.25,1.06,IF('Anvendte oplysninger'!O208&lt;3.75,1.84-'Anvendte oplysninger'!O208*0.24,0.04+'Anvendte oplysninger'!O208*0.24)))</f>
        <v/>
      </c>
      <c r="O208" s="6" t="str">
        <f>IF('Anvendte oplysninger'!I208="Nej","",IF('Anvendte oplysninger'!P208&gt;1.99,0.81,IF('Anvendte oplysninger'!P208&lt;0.2,1.12,1.05-'Anvendte oplysninger'!P208*0.1)))</f>
        <v/>
      </c>
      <c r="P208" s="6" t="str">
        <f>IF('Anvendte oplysninger'!I208="Nej","",IF('Anvendte oplysninger'!Q208&gt;3,0.96,IF('Anvendte oplysninger'!Q208&lt;2,1.12-0.06*'Anvendte oplysninger'!Q208,1.08-0.04*'Anvendte oplysninger'!Q208)))</f>
        <v/>
      </c>
      <c r="Q208" s="6" t="str">
        <f>IF('Anvendte oplysninger'!I208="Nej","",IF('Anvendte oplysninger'!R208="Ja",0.91,1))</f>
        <v/>
      </c>
      <c r="R208" s="6" t="str">
        <f>IF('Anvendte oplysninger'!I208="Nej","",IF('Anvendte oplysninger'!R208="Ja",0.96,1))</f>
        <v/>
      </c>
      <c r="S208" s="6" t="str">
        <f>IF('Anvendte oplysninger'!I208="Nej","",IF('Anvendte oplysninger'!R208="Ja",0.82,1))</f>
        <v/>
      </c>
      <c r="T208" s="6" t="str">
        <f>IF('Anvendte oplysninger'!I208="Nej","",IF('Anvendte oplysninger'!R208="Ja",0.9,1))</f>
        <v/>
      </c>
      <c r="U208" s="6" t="str">
        <f>IF('Anvendte oplysninger'!I208="Nej","",IF('Anvendte oplysninger'!R208="Ja",0.93,1))</f>
        <v/>
      </c>
      <c r="V208" s="6" t="str">
        <f>IF('Anvendte oplysninger'!I208="Nej","",IF('Anvendte oplysninger'!S208="Ja",0.85,1))</f>
        <v/>
      </c>
      <c r="W208" s="6" t="str">
        <f>IF('Anvendte oplysninger'!I208="Nej","",IF('Anvendte oplysninger'!T208&gt;5,1.4,1+0.08*'Anvendte oplysninger'!T208))</f>
        <v/>
      </c>
      <c r="X208" s="6" t="str">
        <f>IF('Anvendte oplysninger'!I208="Nej","",IF('Anvendte oplysninger'!U208=80,1,POWER((80-0.0058*('Anvendte oplysninger'!U208-80)^2+0.2781*('Anvendte oplysninger'!U208-80)-0.2343)/80,1.6)))</f>
        <v/>
      </c>
      <c r="Y208" s="6" t="str">
        <f>IF('Anvendte oplysninger'!I208="Nej","",IF('Anvendte oplysninger'!U208=80,1,POWER((80-0.0058*('Anvendte oplysninger'!U208-80)^2+0.2781*('Anvendte oplysninger'!U208-80)-0.2343)/80,1.5)))</f>
        <v/>
      </c>
      <c r="Z208" s="6" t="str">
        <f>IF('Anvendte oplysninger'!I208="Nej","",IF('Anvendte oplysninger'!U208=80,1,POWER((80-0.0058*('Anvendte oplysninger'!U208-80)^2+0.2781*('Anvendte oplysninger'!U208-80)-0.2343)/80,4.6)))</f>
        <v/>
      </c>
      <c r="AA208" s="6" t="str">
        <f>IF('Anvendte oplysninger'!I208="Nej","",IF('Anvendte oplysninger'!U208=80,1,POWER((80-0.0058*('Anvendte oplysninger'!U208-80)^2+0.2781*('Anvendte oplysninger'!U208-80)-0.2343)/80,3.5)))</f>
        <v/>
      </c>
      <c r="AB208" s="6" t="str">
        <f>IF('Anvendte oplysninger'!I208="Nej","",IF('Anvendte oplysninger'!U208=80,1,POWER((80-0.0058*('Anvendte oplysninger'!U208-80)^2+0.2781*('Anvendte oplysninger'!U208-80)-0.2343)/80,1.4)))</f>
        <v/>
      </c>
      <c r="AC208" s="6"/>
      <c r="AD208" s="7" t="str">
        <f>IF('Anvendte oplysninger'!I208="Nej","",EXP(-10.0958)*POWER(H208,0.8138))</f>
        <v/>
      </c>
      <c r="AE208" s="7" t="str">
        <f>IF('Anvendte oplysninger'!I208="Nej","",EXP(-9.9896)*POWER(H208,0.8381))</f>
        <v/>
      </c>
      <c r="AF208" s="7" t="str">
        <f>IF('Anvendte oplysninger'!I208="Nej","",EXP(-12.5826)*POWER(H208,1.148))</f>
        <v/>
      </c>
      <c r="AG208" s="7" t="str">
        <f>IF('Anvendte oplysninger'!I208="Nej","",EXP(-11.3408)*POWER(H208,0.7373))</f>
        <v/>
      </c>
      <c r="AH208" s="7" t="str">
        <f>IF('Anvendte oplysninger'!I208="Nej","",EXP(-10.8985)*POWER(H208,0.841))</f>
        <v/>
      </c>
      <c r="AI208" s="7" t="str">
        <f>IF('Anvendte oplysninger'!I208="Nej","",EXP(-12.4273)*POWER(H208,1.0197))</f>
        <v/>
      </c>
      <c r="AJ208" s="9" t="str">
        <f>IF('Anvendte oplysninger'!I208="Nej","",SUM(AD208:AE208)*740934+AG208*29492829+AH208*4654307+AI208*608667)</f>
        <v/>
      </c>
    </row>
    <row r="209" spans="1:36" x14ac:dyDescent="0.3">
      <c r="A209" s="4" t="str">
        <f>IF(Inddata!A215="","",Inddata!A215)</f>
        <v/>
      </c>
      <c r="B209" s="4" t="str">
        <f>IF(Inddata!B215="","",Inddata!B215)</f>
        <v/>
      </c>
      <c r="C209" s="4" t="str">
        <f>IF(Inddata!C215="","",Inddata!C215)</f>
        <v/>
      </c>
      <c r="D209" s="4" t="str">
        <f>IF(Inddata!D215="","",Inddata!D215)</f>
        <v/>
      </c>
      <c r="E209" s="4" t="str">
        <f>IF(Inddata!E215="","",Inddata!E215)</f>
        <v/>
      </c>
      <c r="F209" s="4" t="str">
        <f>IF(Inddata!F215="","",Inddata!F215)</f>
        <v/>
      </c>
      <c r="G209" s="20" t="str">
        <f>IF(Inddata!G215=0,"",Inddata!G215)</f>
        <v/>
      </c>
      <c r="H209" s="9" t="str">
        <f>IF(Inddata!H215="","",Inddata!H215)</f>
        <v/>
      </c>
      <c r="I209" s="6" t="str">
        <f>IF('Anvendte oplysninger'!I209="Nej","",IF('Anvendte oplysninger'!L209&lt;10,1.1-'Anvendte oplysninger'!L209*0.01,IF('Anvendte oplysninger'!L209&lt;120,POWER(1.003,'Anvendte oplysninger'!L209)/POWER(1.003,10),1.4)))</f>
        <v/>
      </c>
      <c r="J209" s="6" t="str">
        <f>IF('Anvendte oplysninger'!I209="Nej","",IF('Anvendte oplysninger'!M209&gt;9,1.41,IF('Anvendte oplysninger'!M209&lt;2,0.96+'Anvendte oplysninger'!M209*0.02,POWER(1.05,'Anvendte oplysninger'!M209)/POWER(1.05,2))))</f>
        <v/>
      </c>
      <c r="K209" s="6" t="str">
        <f>IF('Anvendte oplysninger'!I209="Nej","",IF('Anvendte oplysninger'!M209&gt;9,1.15,IF('Anvendte oplysninger'!M209&lt;2,0.98+'Anvendte oplysninger'!M209*0.01,POWER(1.02,'Anvendte oplysninger'!M209)/POWER(1.02,2))))</f>
        <v/>
      </c>
      <c r="L209" s="6" t="str">
        <f>IF('Anvendte oplysninger'!I209="Nej","",IF('Anvendte oplysninger'!N209="Delvis",0.9,IF('Anvendte oplysninger'!N209="Ja",0.75,1)))</f>
        <v/>
      </c>
      <c r="M209" s="6" t="str">
        <f>IF('Anvendte oplysninger'!I209="Nej","",IF('Anvendte oplysninger'!N209="Delvis",0.97,IF('Anvendte oplysninger'!N209="Ja",0.95,1)))</f>
        <v/>
      </c>
      <c r="N209" s="6" t="str">
        <f>IF('Anvendte oplysninger'!I209="Nej","",IF('Anvendte oplysninger'!O209&gt;4.25,1.06,IF('Anvendte oplysninger'!O209&lt;3.75,1.84-'Anvendte oplysninger'!O209*0.24,0.04+'Anvendte oplysninger'!O209*0.24)))</f>
        <v/>
      </c>
      <c r="O209" s="6" t="str">
        <f>IF('Anvendte oplysninger'!I209="Nej","",IF('Anvendte oplysninger'!P209&gt;1.99,0.81,IF('Anvendte oplysninger'!P209&lt;0.2,1.12,1.05-'Anvendte oplysninger'!P209*0.1)))</f>
        <v/>
      </c>
      <c r="P209" s="6" t="str">
        <f>IF('Anvendte oplysninger'!I209="Nej","",IF('Anvendte oplysninger'!Q209&gt;3,0.96,IF('Anvendte oplysninger'!Q209&lt;2,1.12-0.06*'Anvendte oplysninger'!Q209,1.08-0.04*'Anvendte oplysninger'!Q209)))</f>
        <v/>
      </c>
      <c r="Q209" s="6" t="str">
        <f>IF('Anvendte oplysninger'!I209="Nej","",IF('Anvendte oplysninger'!R209="Ja",0.91,1))</f>
        <v/>
      </c>
      <c r="R209" s="6" t="str">
        <f>IF('Anvendte oplysninger'!I209="Nej","",IF('Anvendte oplysninger'!R209="Ja",0.96,1))</f>
        <v/>
      </c>
      <c r="S209" s="6" t="str">
        <f>IF('Anvendte oplysninger'!I209="Nej","",IF('Anvendte oplysninger'!R209="Ja",0.82,1))</f>
        <v/>
      </c>
      <c r="T209" s="6" t="str">
        <f>IF('Anvendte oplysninger'!I209="Nej","",IF('Anvendte oplysninger'!R209="Ja",0.9,1))</f>
        <v/>
      </c>
      <c r="U209" s="6" t="str">
        <f>IF('Anvendte oplysninger'!I209="Nej","",IF('Anvendte oplysninger'!R209="Ja",0.93,1))</f>
        <v/>
      </c>
      <c r="V209" s="6" t="str">
        <f>IF('Anvendte oplysninger'!I209="Nej","",IF('Anvendte oplysninger'!S209="Ja",0.85,1))</f>
        <v/>
      </c>
      <c r="W209" s="6" t="str">
        <f>IF('Anvendte oplysninger'!I209="Nej","",IF('Anvendte oplysninger'!T209&gt;5,1.4,1+0.08*'Anvendte oplysninger'!T209))</f>
        <v/>
      </c>
      <c r="X209" s="6" t="str">
        <f>IF('Anvendte oplysninger'!I209="Nej","",IF('Anvendte oplysninger'!U209=80,1,POWER((80-0.0058*('Anvendte oplysninger'!U209-80)^2+0.2781*('Anvendte oplysninger'!U209-80)-0.2343)/80,1.6)))</f>
        <v/>
      </c>
      <c r="Y209" s="6" t="str">
        <f>IF('Anvendte oplysninger'!I209="Nej","",IF('Anvendte oplysninger'!U209=80,1,POWER((80-0.0058*('Anvendte oplysninger'!U209-80)^2+0.2781*('Anvendte oplysninger'!U209-80)-0.2343)/80,1.5)))</f>
        <v/>
      </c>
      <c r="Z209" s="6" t="str">
        <f>IF('Anvendte oplysninger'!I209="Nej","",IF('Anvendte oplysninger'!U209=80,1,POWER((80-0.0058*('Anvendte oplysninger'!U209-80)^2+0.2781*('Anvendte oplysninger'!U209-80)-0.2343)/80,4.6)))</f>
        <v/>
      </c>
      <c r="AA209" s="6" t="str">
        <f>IF('Anvendte oplysninger'!I209="Nej","",IF('Anvendte oplysninger'!U209=80,1,POWER((80-0.0058*('Anvendte oplysninger'!U209-80)^2+0.2781*('Anvendte oplysninger'!U209-80)-0.2343)/80,3.5)))</f>
        <v/>
      </c>
      <c r="AB209" s="6" t="str">
        <f>IF('Anvendte oplysninger'!I209="Nej","",IF('Anvendte oplysninger'!U209=80,1,POWER((80-0.0058*('Anvendte oplysninger'!U209-80)^2+0.2781*('Anvendte oplysninger'!U209-80)-0.2343)/80,1.4)))</f>
        <v/>
      </c>
      <c r="AC209" s="6"/>
      <c r="AD209" s="7" t="str">
        <f>IF('Anvendte oplysninger'!I209="Nej","",EXP(-10.0958)*POWER(H209,0.8138))</f>
        <v/>
      </c>
      <c r="AE209" s="7" t="str">
        <f>IF('Anvendte oplysninger'!I209="Nej","",EXP(-9.9896)*POWER(H209,0.8381))</f>
        <v/>
      </c>
      <c r="AF209" s="7" t="str">
        <f>IF('Anvendte oplysninger'!I209="Nej","",EXP(-12.5826)*POWER(H209,1.148))</f>
        <v/>
      </c>
      <c r="AG209" s="7" t="str">
        <f>IF('Anvendte oplysninger'!I209="Nej","",EXP(-11.3408)*POWER(H209,0.7373))</f>
        <v/>
      </c>
      <c r="AH209" s="7" t="str">
        <f>IF('Anvendte oplysninger'!I209="Nej","",EXP(-10.8985)*POWER(H209,0.841))</f>
        <v/>
      </c>
      <c r="AI209" s="7" t="str">
        <f>IF('Anvendte oplysninger'!I209="Nej","",EXP(-12.4273)*POWER(H209,1.0197))</f>
        <v/>
      </c>
      <c r="AJ209" s="9" t="str">
        <f>IF('Anvendte oplysninger'!I209="Nej","",SUM(AD209:AE209)*740934+AG209*29492829+AH209*4654307+AI209*608667)</f>
        <v/>
      </c>
    </row>
    <row r="210" spans="1:36" x14ac:dyDescent="0.3">
      <c r="A210" s="4" t="str">
        <f>IF(Inddata!A216="","",Inddata!A216)</f>
        <v/>
      </c>
      <c r="B210" s="4" t="str">
        <f>IF(Inddata!B216="","",Inddata!B216)</f>
        <v/>
      </c>
      <c r="C210" s="4" t="str">
        <f>IF(Inddata!C216="","",Inddata!C216)</f>
        <v/>
      </c>
      <c r="D210" s="4" t="str">
        <f>IF(Inddata!D216="","",Inddata!D216)</f>
        <v/>
      </c>
      <c r="E210" s="4" t="str">
        <f>IF(Inddata!E216="","",Inddata!E216)</f>
        <v/>
      </c>
      <c r="F210" s="4" t="str">
        <f>IF(Inddata!F216="","",Inddata!F216)</f>
        <v/>
      </c>
      <c r="G210" s="20" t="str">
        <f>IF(Inddata!G216=0,"",Inddata!G216)</f>
        <v/>
      </c>
      <c r="H210" s="9" t="str">
        <f>IF(Inddata!H216="","",Inddata!H216)</f>
        <v/>
      </c>
      <c r="I210" s="6" t="str">
        <f>IF('Anvendte oplysninger'!I210="Nej","",IF('Anvendte oplysninger'!L210&lt;10,1.1-'Anvendte oplysninger'!L210*0.01,IF('Anvendte oplysninger'!L210&lt;120,POWER(1.003,'Anvendte oplysninger'!L210)/POWER(1.003,10),1.4)))</f>
        <v/>
      </c>
      <c r="J210" s="6" t="str">
        <f>IF('Anvendte oplysninger'!I210="Nej","",IF('Anvendte oplysninger'!M210&gt;9,1.41,IF('Anvendte oplysninger'!M210&lt;2,0.96+'Anvendte oplysninger'!M210*0.02,POWER(1.05,'Anvendte oplysninger'!M210)/POWER(1.05,2))))</f>
        <v/>
      </c>
      <c r="K210" s="6" t="str">
        <f>IF('Anvendte oplysninger'!I210="Nej","",IF('Anvendte oplysninger'!M210&gt;9,1.15,IF('Anvendte oplysninger'!M210&lt;2,0.98+'Anvendte oplysninger'!M210*0.01,POWER(1.02,'Anvendte oplysninger'!M210)/POWER(1.02,2))))</f>
        <v/>
      </c>
      <c r="L210" s="6" t="str">
        <f>IF('Anvendte oplysninger'!I210="Nej","",IF('Anvendte oplysninger'!N210="Delvis",0.9,IF('Anvendte oplysninger'!N210="Ja",0.75,1)))</f>
        <v/>
      </c>
      <c r="M210" s="6" t="str">
        <f>IF('Anvendte oplysninger'!I210="Nej","",IF('Anvendte oplysninger'!N210="Delvis",0.97,IF('Anvendte oplysninger'!N210="Ja",0.95,1)))</f>
        <v/>
      </c>
      <c r="N210" s="6" t="str">
        <f>IF('Anvendte oplysninger'!I210="Nej","",IF('Anvendte oplysninger'!O210&gt;4.25,1.06,IF('Anvendte oplysninger'!O210&lt;3.75,1.84-'Anvendte oplysninger'!O210*0.24,0.04+'Anvendte oplysninger'!O210*0.24)))</f>
        <v/>
      </c>
      <c r="O210" s="6" t="str">
        <f>IF('Anvendte oplysninger'!I210="Nej","",IF('Anvendte oplysninger'!P210&gt;1.99,0.81,IF('Anvendte oplysninger'!P210&lt;0.2,1.12,1.05-'Anvendte oplysninger'!P210*0.1)))</f>
        <v/>
      </c>
      <c r="P210" s="6" t="str">
        <f>IF('Anvendte oplysninger'!I210="Nej","",IF('Anvendte oplysninger'!Q210&gt;3,0.96,IF('Anvendte oplysninger'!Q210&lt;2,1.12-0.06*'Anvendte oplysninger'!Q210,1.08-0.04*'Anvendte oplysninger'!Q210)))</f>
        <v/>
      </c>
      <c r="Q210" s="6" t="str">
        <f>IF('Anvendte oplysninger'!I210="Nej","",IF('Anvendte oplysninger'!R210="Ja",0.91,1))</f>
        <v/>
      </c>
      <c r="R210" s="6" t="str">
        <f>IF('Anvendte oplysninger'!I210="Nej","",IF('Anvendte oplysninger'!R210="Ja",0.96,1))</f>
        <v/>
      </c>
      <c r="S210" s="6" t="str">
        <f>IF('Anvendte oplysninger'!I210="Nej","",IF('Anvendte oplysninger'!R210="Ja",0.82,1))</f>
        <v/>
      </c>
      <c r="T210" s="6" t="str">
        <f>IF('Anvendte oplysninger'!I210="Nej","",IF('Anvendte oplysninger'!R210="Ja",0.9,1))</f>
        <v/>
      </c>
      <c r="U210" s="6" t="str">
        <f>IF('Anvendte oplysninger'!I210="Nej","",IF('Anvendte oplysninger'!R210="Ja",0.93,1))</f>
        <v/>
      </c>
      <c r="V210" s="6" t="str">
        <f>IF('Anvendte oplysninger'!I210="Nej","",IF('Anvendte oplysninger'!S210="Ja",0.85,1))</f>
        <v/>
      </c>
      <c r="W210" s="6" t="str">
        <f>IF('Anvendte oplysninger'!I210="Nej","",IF('Anvendte oplysninger'!T210&gt;5,1.4,1+0.08*'Anvendte oplysninger'!T210))</f>
        <v/>
      </c>
      <c r="X210" s="6" t="str">
        <f>IF('Anvendte oplysninger'!I210="Nej","",IF('Anvendte oplysninger'!U210=80,1,POWER((80-0.0058*('Anvendte oplysninger'!U210-80)^2+0.2781*('Anvendte oplysninger'!U210-80)-0.2343)/80,1.6)))</f>
        <v/>
      </c>
      <c r="Y210" s="6" t="str">
        <f>IF('Anvendte oplysninger'!I210="Nej","",IF('Anvendte oplysninger'!U210=80,1,POWER((80-0.0058*('Anvendte oplysninger'!U210-80)^2+0.2781*('Anvendte oplysninger'!U210-80)-0.2343)/80,1.5)))</f>
        <v/>
      </c>
      <c r="Z210" s="6" t="str">
        <f>IF('Anvendte oplysninger'!I210="Nej","",IF('Anvendte oplysninger'!U210=80,1,POWER((80-0.0058*('Anvendte oplysninger'!U210-80)^2+0.2781*('Anvendte oplysninger'!U210-80)-0.2343)/80,4.6)))</f>
        <v/>
      </c>
      <c r="AA210" s="6" t="str">
        <f>IF('Anvendte oplysninger'!I210="Nej","",IF('Anvendte oplysninger'!U210=80,1,POWER((80-0.0058*('Anvendte oplysninger'!U210-80)^2+0.2781*('Anvendte oplysninger'!U210-80)-0.2343)/80,3.5)))</f>
        <v/>
      </c>
      <c r="AB210" s="6" t="str">
        <f>IF('Anvendte oplysninger'!I210="Nej","",IF('Anvendte oplysninger'!U210=80,1,POWER((80-0.0058*('Anvendte oplysninger'!U210-80)^2+0.2781*('Anvendte oplysninger'!U210-80)-0.2343)/80,1.4)))</f>
        <v/>
      </c>
      <c r="AC210" s="6"/>
      <c r="AD210" s="7" t="str">
        <f>IF('Anvendte oplysninger'!I210="Nej","",EXP(-10.0958)*POWER(H210,0.8138))</f>
        <v/>
      </c>
      <c r="AE210" s="7" t="str">
        <f>IF('Anvendte oplysninger'!I210="Nej","",EXP(-9.9896)*POWER(H210,0.8381))</f>
        <v/>
      </c>
      <c r="AF210" s="7" t="str">
        <f>IF('Anvendte oplysninger'!I210="Nej","",EXP(-12.5826)*POWER(H210,1.148))</f>
        <v/>
      </c>
      <c r="AG210" s="7" t="str">
        <f>IF('Anvendte oplysninger'!I210="Nej","",EXP(-11.3408)*POWER(H210,0.7373))</f>
        <v/>
      </c>
      <c r="AH210" s="7" t="str">
        <f>IF('Anvendte oplysninger'!I210="Nej","",EXP(-10.8985)*POWER(H210,0.841))</f>
        <v/>
      </c>
      <c r="AI210" s="7" t="str">
        <f>IF('Anvendte oplysninger'!I210="Nej","",EXP(-12.4273)*POWER(H210,1.0197))</f>
        <v/>
      </c>
      <c r="AJ210" s="9" t="str">
        <f>IF('Anvendte oplysninger'!I210="Nej","",SUM(AD210:AE210)*740934+AG210*29492829+AH210*4654307+AI210*608667)</f>
        <v/>
      </c>
    </row>
    <row r="211" spans="1:36" x14ac:dyDescent="0.3">
      <c r="A211" s="4" t="str">
        <f>IF(Inddata!A217="","",Inddata!A217)</f>
        <v/>
      </c>
      <c r="B211" s="4" t="str">
        <f>IF(Inddata!B217="","",Inddata!B217)</f>
        <v/>
      </c>
      <c r="C211" s="4" t="str">
        <f>IF(Inddata!C217="","",Inddata!C217)</f>
        <v/>
      </c>
      <c r="D211" s="4" t="str">
        <f>IF(Inddata!D217="","",Inddata!D217)</f>
        <v/>
      </c>
      <c r="E211" s="4" t="str">
        <f>IF(Inddata!E217="","",Inddata!E217)</f>
        <v/>
      </c>
      <c r="F211" s="4" t="str">
        <f>IF(Inddata!F217="","",Inddata!F217)</f>
        <v/>
      </c>
      <c r="G211" s="20" t="str">
        <f>IF(Inddata!G217=0,"",Inddata!G217)</f>
        <v/>
      </c>
      <c r="H211" s="9" t="str">
        <f>IF(Inddata!H217="","",Inddata!H217)</f>
        <v/>
      </c>
      <c r="I211" s="6" t="str">
        <f>IF('Anvendte oplysninger'!I211="Nej","",IF('Anvendte oplysninger'!L211&lt;10,1.1-'Anvendte oplysninger'!L211*0.01,IF('Anvendte oplysninger'!L211&lt;120,POWER(1.003,'Anvendte oplysninger'!L211)/POWER(1.003,10),1.4)))</f>
        <v/>
      </c>
      <c r="J211" s="6" t="str">
        <f>IF('Anvendte oplysninger'!I211="Nej","",IF('Anvendte oplysninger'!M211&gt;9,1.41,IF('Anvendte oplysninger'!M211&lt;2,0.96+'Anvendte oplysninger'!M211*0.02,POWER(1.05,'Anvendte oplysninger'!M211)/POWER(1.05,2))))</f>
        <v/>
      </c>
      <c r="K211" s="6" t="str">
        <f>IF('Anvendte oplysninger'!I211="Nej","",IF('Anvendte oplysninger'!M211&gt;9,1.15,IF('Anvendte oplysninger'!M211&lt;2,0.98+'Anvendte oplysninger'!M211*0.01,POWER(1.02,'Anvendte oplysninger'!M211)/POWER(1.02,2))))</f>
        <v/>
      </c>
      <c r="L211" s="6" t="str">
        <f>IF('Anvendte oplysninger'!I211="Nej","",IF('Anvendte oplysninger'!N211="Delvis",0.9,IF('Anvendte oplysninger'!N211="Ja",0.75,1)))</f>
        <v/>
      </c>
      <c r="M211" s="6" t="str">
        <f>IF('Anvendte oplysninger'!I211="Nej","",IF('Anvendte oplysninger'!N211="Delvis",0.97,IF('Anvendte oplysninger'!N211="Ja",0.95,1)))</f>
        <v/>
      </c>
      <c r="N211" s="6" t="str">
        <f>IF('Anvendte oplysninger'!I211="Nej","",IF('Anvendte oplysninger'!O211&gt;4.25,1.06,IF('Anvendte oplysninger'!O211&lt;3.75,1.84-'Anvendte oplysninger'!O211*0.24,0.04+'Anvendte oplysninger'!O211*0.24)))</f>
        <v/>
      </c>
      <c r="O211" s="6" t="str">
        <f>IF('Anvendte oplysninger'!I211="Nej","",IF('Anvendte oplysninger'!P211&gt;1.99,0.81,IF('Anvendte oplysninger'!P211&lt;0.2,1.12,1.05-'Anvendte oplysninger'!P211*0.1)))</f>
        <v/>
      </c>
      <c r="P211" s="6" t="str">
        <f>IF('Anvendte oplysninger'!I211="Nej","",IF('Anvendte oplysninger'!Q211&gt;3,0.96,IF('Anvendte oplysninger'!Q211&lt;2,1.12-0.06*'Anvendte oplysninger'!Q211,1.08-0.04*'Anvendte oplysninger'!Q211)))</f>
        <v/>
      </c>
      <c r="Q211" s="6" t="str">
        <f>IF('Anvendte oplysninger'!I211="Nej","",IF('Anvendte oplysninger'!R211="Ja",0.91,1))</f>
        <v/>
      </c>
      <c r="R211" s="6" t="str">
        <f>IF('Anvendte oplysninger'!I211="Nej","",IF('Anvendte oplysninger'!R211="Ja",0.96,1))</f>
        <v/>
      </c>
      <c r="S211" s="6" t="str">
        <f>IF('Anvendte oplysninger'!I211="Nej","",IF('Anvendte oplysninger'!R211="Ja",0.82,1))</f>
        <v/>
      </c>
      <c r="T211" s="6" t="str">
        <f>IF('Anvendte oplysninger'!I211="Nej","",IF('Anvendte oplysninger'!R211="Ja",0.9,1))</f>
        <v/>
      </c>
      <c r="U211" s="6" t="str">
        <f>IF('Anvendte oplysninger'!I211="Nej","",IF('Anvendte oplysninger'!R211="Ja",0.93,1))</f>
        <v/>
      </c>
      <c r="V211" s="6" t="str">
        <f>IF('Anvendte oplysninger'!I211="Nej","",IF('Anvendte oplysninger'!S211="Ja",0.85,1))</f>
        <v/>
      </c>
      <c r="W211" s="6" t="str">
        <f>IF('Anvendte oplysninger'!I211="Nej","",IF('Anvendte oplysninger'!T211&gt;5,1.4,1+0.08*'Anvendte oplysninger'!T211))</f>
        <v/>
      </c>
      <c r="X211" s="6" t="str">
        <f>IF('Anvendte oplysninger'!I211="Nej","",IF('Anvendte oplysninger'!U211=80,1,POWER((80-0.0058*('Anvendte oplysninger'!U211-80)^2+0.2781*('Anvendte oplysninger'!U211-80)-0.2343)/80,1.6)))</f>
        <v/>
      </c>
      <c r="Y211" s="6" t="str">
        <f>IF('Anvendte oplysninger'!I211="Nej","",IF('Anvendte oplysninger'!U211=80,1,POWER((80-0.0058*('Anvendte oplysninger'!U211-80)^2+0.2781*('Anvendte oplysninger'!U211-80)-0.2343)/80,1.5)))</f>
        <v/>
      </c>
      <c r="Z211" s="6" t="str">
        <f>IF('Anvendte oplysninger'!I211="Nej","",IF('Anvendte oplysninger'!U211=80,1,POWER((80-0.0058*('Anvendte oplysninger'!U211-80)^2+0.2781*('Anvendte oplysninger'!U211-80)-0.2343)/80,4.6)))</f>
        <v/>
      </c>
      <c r="AA211" s="6" t="str">
        <f>IF('Anvendte oplysninger'!I211="Nej","",IF('Anvendte oplysninger'!U211=80,1,POWER((80-0.0058*('Anvendte oplysninger'!U211-80)^2+0.2781*('Anvendte oplysninger'!U211-80)-0.2343)/80,3.5)))</f>
        <v/>
      </c>
      <c r="AB211" s="6" t="str">
        <f>IF('Anvendte oplysninger'!I211="Nej","",IF('Anvendte oplysninger'!U211=80,1,POWER((80-0.0058*('Anvendte oplysninger'!U211-80)^2+0.2781*('Anvendte oplysninger'!U211-80)-0.2343)/80,1.4)))</f>
        <v/>
      </c>
      <c r="AC211" s="6"/>
      <c r="AD211" s="7" t="str">
        <f>IF('Anvendte oplysninger'!I211="Nej","",EXP(-10.0958)*POWER(H211,0.8138))</f>
        <v/>
      </c>
      <c r="AE211" s="7" t="str">
        <f>IF('Anvendte oplysninger'!I211="Nej","",EXP(-9.9896)*POWER(H211,0.8381))</f>
        <v/>
      </c>
      <c r="AF211" s="7" t="str">
        <f>IF('Anvendte oplysninger'!I211="Nej","",EXP(-12.5826)*POWER(H211,1.148))</f>
        <v/>
      </c>
      <c r="AG211" s="7" t="str">
        <f>IF('Anvendte oplysninger'!I211="Nej","",EXP(-11.3408)*POWER(H211,0.7373))</f>
        <v/>
      </c>
      <c r="AH211" s="7" t="str">
        <f>IF('Anvendte oplysninger'!I211="Nej","",EXP(-10.8985)*POWER(H211,0.841))</f>
        <v/>
      </c>
      <c r="AI211" s="7" t="str">
        <f>IF('Anvendte oplysninger'!I211="Nej","",EXP(-12.4273)*POWER(H211,1.0197))</f>
        <v/>
      </c>
      <c r="AJ211" s="9" t="str">
        <f>IF('Anvendte oplysninger'!I211="Nej","",SUM(AD211:AE211)*740934+AG211*29492829+AH211*4654307+AI211*608667)</f>
        <v/>
      </c>
    </row>
    <row r="212" spans="1:36" x14ac:dyDescent="0.3">
      <c r="A212" s="4" t="str">
        <f>IF(Inddata!A218="","",Inddata!A218)</f>
        <v/>
      </c>
      <c r="B212" s="4" t="str">
        <f>IF(Inddata!B218="","",Inddata!B218)</f>
        <v/>
      </c>
      <c r="C212" s="4" t="str">
        <f>IF(Inddata!C218="","",Inddata!C218)</f>
        <v/>
      </c>
      <c r="D212" s="4" t="str">
        <f>IF(Inddata!D218="","",Inddata!D218)</f>
        <v/>
      </c>
      <c r="E212" s="4" t="str">
        <f>IF(Inddata!E218="","",Inddata!E218)</f>
        <v/>
      </c>
      <c r="F212" s="4" t="str">
        <f>IF(Inddata!F218="","",Inddata!F218)</f>
        <v/>
      </c>
      <c r="G212" s="20" t="str">
        <f>IF(Inddata!G218=0,"",Inddata!G218)</f>
        <v/>
      </c>
      <c r="H212" s="9" t="str">
        <f>IF(Inddata!H218="","",Inddata!H218)</f>
        <v/>
      </c>
      <c r="I212" s="6" t="str">
        <f>IF('Anvendte oplysninger'!I212="Nej","",IF('Anvendte oplysninger'!L212&lt;10,1.1-'Anvendte oplysninger'!L212*0.01,IF('Anvendte oplysninger'!L212&lt;120,POWER(1.003,'Anvendte oplysninger'!L212)/POWER(1.003,10),1.4)))</f>
        <v/>
      </c>
      <c r="J212" s="6" t="str">
        <f>IF('Anvendte oplysninger'!I212="Nej","",IF('Anvendte oplysninger'!M212&gt;9,1.41,IF('Anvendte oplysninger'!M212&lt;2,0.96+'Anvendte oplysninger'!M212*0.02,POWER(1.05,'Anvendte oplysninger'!M212)/POWER(1.05,2))))</f>
        <v/>
      </c>
      <c r="K212" s="6" t="str">
        <f>IF('Anvendte oplysninger'!I212="Nej","",IF('Anvendte oplysninger'!M212&gt;9,1.15,IF('Anvendte oplysninger'!M212&lt;2,0.98+'Anvendte oplysninger'!M212*0.01,POWER(1.02,'Anvendte oplysninger'!M212)/POWER(1.02,2))))</f>
        <v/>
      </c>
      <c r="L212" s="6" t="str">
        <f>IF('Anvendte oplysninger'!I212="Nej","",IF('Anvendte oplysninger'!N212="Delvis",0.9,IF('Anvendte oplysninger'!N212="Ja",0.75,1)))</f>
        <v/>
      </c>
      <c r="M212" s="6" t="str">
        <f>IF('Anvendte oplysninger'!I212="Nej","",IF('Anvendte oplysninger'!N212="Delvis",0.97,IF('Anvendte oplysninger'!N212="Ja",0.95,1)))</f>
        <v/>
      </c>
      <c r="N212" s="6" t="str">
        <f>IF('Anvendte oplysninger'!I212="Nej","",IF('Anvendte oplysninger'!O212&gt;4.25,1.06,IF('Anvendte oplysninger'!O212&lt;3.75,1.84-'Anvendte oplysninger'!O212*0.24,0.04+'Anvendte oplysninger'!O212*0.24)))</f>
        <v/>
      </c>
      <c r="O212" s="6" t="str">
        <f>IF('Anvendte oplysninger'!I212="Nej","",IF('Anvendte oplysninger'!P212&gt;1.99,0.81,IF('Anvendte oplysninger'!P212&lt;0.2,1.12,1.05-'Anvendte oplysninger'!P212*0.1)))</f>
        <v/>
      </c>
      <c r="P212" s="6" t="str">
        <f>IF('Anvendte oplysninger'!I212="Nej","",IF('Anvendte oplysninger'!Q212&gt;3,0.96,IF('Anvendte oplysninger'!Q212&lt;2,1.12-0.06*'Anvendte oplysninger'!Q212,1.08-0.04*'Anvendte oplysninger'!Q212)))</f>
        <v/>
      </c>
      <c r="Q212" s="6" t="str">
        <f>IF('Anvendte oplysninger'!I212="Nej","",IF('Anvendte oplysninger'!R212="Ja",0.91,1))</f>
        <v/>
      </c>
      <c r="R212" s="6" t="str">
        <f>IF('Anvendte oplysninger'!I212="Nej","",IF('Anvendte oplysninger'!R212="Ja",0.96,1))</f>
        <v/>
      </c>
      <c r="S212" s="6" t="str">
        <f>IF('Anvendte oplysninger'!I212="Nej","",IF('Anvendte oplysninger'!R212="Ja",0.82,1))</f>
        <v/>
      </c>
      <c r="T212" s="6" t="str">
        <f>IF('Anvendte oplysninger'!I212="Nej","",IF('Anvendte oplysninger'!R212="Ja",0.9,1))</f>
        <v/>
      </c>
      <c r="U212" s="6" t="str">
        <f>IF('Anvendte oplysninger'!I212="Nej","",IF('Anvendte oplysninger'!R212="Ja",0.93,1))</f>
        <v/>
      </c>
      <c r="V212" s="6" t="str">
        <f>IF('Anvendte oplysninger'!I212="Nej","",IF('Anvendte oplysninger'!S212="Ja",0.85,1))</f>
        <v/>
      </c>
      <c r="W212" s="6" t="str">
        <f>IF('Anvendte oplysninger'!I212="Nej","",IF('Anvendte oplysninger'!T212&gt;5,1.4,1+0.08*'Anvendte oplysninger'!T212))</f>
        <v/>
      </c>
      <c r="X212" s="6" t="str">
        <f>IF('Anvendte oplysninger'!I212="Nej","",IF('Anvendte oplysninger'!U212=80,1,POWER((80-0.0058*('Anvendte oplysninger'!U212-80)^2+0.2781*('Anvendte oplysninger'!U212-80)-0.2343)/80,1.6)))</f>
        <v/>
      </c>
      <c r="Y212" s="6" t="str">
        <f>IF('Anvendte oplysninger'!I212="Nej","",IF('Anvendte oplysninger'!U212=80,1,POWER((80-0.0058*('Anvendte oplysninger'!U212-80)^2+0.2781*('Anvendte oplysninger'!U212-80)-0.2343)/80,1.5)))</f>
        <v/>
      </c>
      <c r="Z212" s="6" t="str">
        <f>IF('Anvendte oplysninger'!I212="Nej","",IF('Anvendte oplysninger'!U212=80,1,POWER((80-0.0058*('Anvendte oplysninger'!U212-80)^2+0.2781*('Anvendte oplysninger'!U212-80)-0.2343)/80,4.6)))</f>
        <v/>
      </c>
      <c r="AA212" s="6" t="str">
        <f>IF('Anvendte oplysninger'!I212="Nej","",IF('Anvendte oplysninger'!U212=80,1,POWER((80-0.0058*('Anvendte oplysninger'!U212-80)^2+0.2781*('Anvendte oplysninger'!U212-80)-0.2343)/80,3.5)))</f>
        <v/>
      </c>
      <c r="AB212" s="6" t="str">
        <f>IF('Anvendte oplysninger'!I212="Nej","",IF('Anvendte oplysninger'!U212=80,1,POWER((80-0.0058*('Anvendte oplysninger'!U212-80)^2+0.2781*('Anvendte oplysninger'!U212-80)-0.2343)/80,1.4)))</f>
        <v/>
      </c>
      <c r="AC212" s="6"/>
      <c r="AD212" s="7" t="str">
        <f>IF('Anvendte oplysninger'!I212="Nej","",EXP(-10.0958)*POWER(H212,0.8138))</f>
        <v/>
      </c>
      <c r="AE212" s="7" t="str">
        <f>IF('Anvendte oplysninger'!I212="Nej","",EXP(-9.9896)*POWER(H212,0.8381))</f>
        <v/>
      </c>
      <c r="AF212" s="7" t="str">
        <f>IF('Anvendte oplysninger'!I212="Nej","",EXP(-12.5826)*POWER(H212,1.148))</f>
        <v/>
      </c>
      <c r="AG212" s="7" t="str">
        <f>IF('Anvendte oplysninger'!I212="Nej","",EXP(-11.3408)*POWER(H212,0.7373))</f>
        <v/>
      </c>
      <c r="AH212" s="7" t="str">
        <f>IF('Anvendte oplysninger'!I212="Nej","",EXP(-10.8985)*POWER(H212,0.841))</f>
        <v/>
      </c>
      <c r="AI212" s="7" t="str">
        <f>IF('Anvendte oplysninger'!I212="Nej","",EXP(-12.4273)*POWER(H212,1.0197))</f>
        <v/>
      </c>
      <c r="AJ212" s="9" t="str">
        <f>IF('Anvendte oplysninger'!I212="Nej","",SUM(AD212:AE212)*740934+AG212*29492829+AH212*4654307+AI212*608667)</f>
        <v/>
      </c>
    </row>
    <row r="213" spans="1:36" x14ac:dyDescent="0.3">
      <c r="A213" s="4" t="str">
        <f>IF(Inddata!A219="","",Inddata!A219)</f>
        <v/>
      </c>
      <c r="B213" s="4" t="str">
        <f>IF(Inddata!B219="","",Inddata!B219)</f>
        <v/>
      </c>
      <c r="C213" s="4" t="str">
        <f>IF(Inddata!C219="","",Inddata!C219)</f>
        <v/>
      </c>
      <c r="D213" s="4" t="str">
        <f>IF(Inddata!D219="","",Inddata!D219)</f>
        <v/>
      </c>
      <c r="E213" s="4" t="str">
        <f>IF(Inddata!E219="","",Inddata!E219)</f>
        <v/>
      </c>
      <c r="F213" s="4" t="str">
        <f>IF(Inddata!F219="","",Inddata!F219)</f>
        <v/>
      </c>
      <c r="G213" s="20" t="str">
        <f>IF(Inddata!G219=0,"",Inddata!G219)</f>
        <v/>
      </c>
      <c r="H213" s="9" t="str">
        <f>IF(Inddata!H219="","",Inddata!H219)</f>
        <v/>
      </c>
      <c r="I213" s="6" t="str">
        <f>IF('Anvendte oplysninger'!I213="Nej","",IF('Anvendte oplysninger'!L213&lt;10,1.1-'Anvendte oplysninger'!L213*0.01,IF('Anvendte oplysninger'!L213&lt;120,POWER(1.003,'Anvendte oplysninger'!L213)/POWER(1.003,10),1.4)))</f>
        <v/>
      </c>
      <c r="J213" s="6" t="str">
        <f>IF('Anvendte oplysninger'!I213="Nej","",IF('Anvendte oplysninger'!M213&gt;9,1.41,IF('Anvendte oplysninger'!M213&lt;2,0.96+'Anvendte oplysninger'!M213*0.02,POWER(1.05,'Anvendte oplysninger'!M213)/POWER(1.05,2))))</f>
        <v/>
      </c>
      <c r="K213" s="6" t="str">
        <f>IF('Anvendte oplysninger'!I213="Nej","",IF('Anvendte oplysninger'!M213&gt;9,1.15,IF('Anvendte oplysninger'!M213&lt;2,0.98+'Anvendte oplysninger'!M213*0.01,POWER(1.02,'Anvendte oplysninger'!M213)/POWER(1.02,2))))</f>
        <v/>
      </c>
      <c r="L213" s="6" t="str">
        <f>IF('Anvendte oplysninger'!I213="Nej","",IF('Anvendte oplysninger'!N213="Delvis",0.9,IF('Anvendte oplysninger'!N213="Ja",0.75,1)))</f>
        <v/>
      </c>
      <c r="M213" s="6" t="str">
        <f>IF('Anvendte oplysninger'!I213="Nej","",IF('Anvendte oplysninger'!N213="Delvis",0.97,IF('Anvendte oplysninger'!N213="Ja",0.95,1)))</f>
        <v/>
      </c>
      <c r="N213" s="6" t="str">
        <f>IF('Anvendte oplysninger'!I213="Nej","",IF('Anvendte oplysninger'!O213&gt;4.25,1.06,IF('Anvendte oplysninger'!O213&lt;3.75,1.84-'Anvendte oplysninger'!O213*0.24,0.04+'Anvendte oplysninger'!O213*0.24)))</f>
        <v/>
      </c>
      <c r="O213" s="6" t="str">
        <f>IF('Anvendte oplysninger'!I213="Nej","",IF('Anvendte oplysninger'!P213&gt;1.99,0.81,IF('Anvendte oplysninger'!P213&lt;0.2,1.12,1.05-'Anvendte oplysninger'!P213*0.1)))</f>
        <v/>
      </c>
      <c r="P213" s="6" t="str">
        <f>IF('Anvendte oplysninger'!I213="Nej","",IF('Anvendte oplysninger'!Q213&gt;3,0.96,IF('Anvendte oplysninger'!Q213&lt;2,1.12-0.06*'Anvendte oplysninger'!Q213,1.08-0.04*'Anvendte oplysninger'!Q213)))</f>
        <v/>
      </c>
      <c r="Q213" s="6" t="str">
        <f>IF('Anvendte oplysninger'!I213="Nej","",IF('Anvendte oplysninger'!R213="Ja",0.91,1))</f>
        <v/>
      </c>
      <c r="R213" s="6" t="str">
        <f>IF('Anvendte oplysninger'!I213="Nej","",IF('Anvendte oplysninger'!R213="Ja",0.96,1))</f>
        <v/>
      </c>
      <c r="S213" s="6" t="str">
        <f>IF('Anvendte oplysninger'!I213="Nej","",IF('Anvendte oplysninger'!R213="Ja",0.82,1))</f>
        <v/>
      </c>
      <c r="T213" s="6" t="str">
        <f>IF('Anvendte oplysninger'!I213="Nej","",IF('Anvendte oplysninger'!R213="Ja",0.9,1))</f>
        <v/>
      </c>
      <c r="U213" s="6" t="str">
        <f>IF('Anvendte oplysninger'!I213="Nej","",IF('Anvendte oplysninger'!R213="Ja",0.93,1))</f>
        <v/>
      </c>
      <c r="V213" s="6" t="str">
        <f>IF('Anvendte oplysninger'!I213="Nej","",IF('Anvendte oplysninger'!S213="Ja",0.85,1))</f>
        <v/>
      </c>
      <c r="W213" s="6" t="str">
        <f>IF('Anvendte oplysninger'!I213="Nej","",IF('Anvendte oplysninger'!T213&gt;5,1.4,1+0.08*'Anvendte oplysninger'!T213))</f>
        <v/>
      </c>
      <c r="X213" s="6" t="str">
        <f>IF('Anvendte oplysninger'!I213="Nej","",IF('Anvendte oplysninger'!U213=80,1,POWER((80-0.0058*('Anvendte oplysninger'!U213-80)^2+0.2781*('Anvendte oplysninger'!U213-80)-0.2343)/80,1.6)))</f>
        <v/>
      </c>
      <c r="Y213" s="6" t="str">
        <f>IF('Anvendte oplysninger'!I213="Nej","",IF('Anvendte oplysninger'!U213=80,1,POWER((80-0.0058*('Anvendte oplysninger'!U213-80)^2+0.2781*('Anvendte oplysninger'!U213-80)-0.2343)/80,1.5)))</f>
        <v/>
      </c>
      <c r="Z213" s="6" t="str">
        <f>IF('Anvendte oplysninger'!I213="Nej","",IF('Anvendte oplysninger'!U213=80,1,POWER((80-0.0058*('Anvendte oplysninger'!U213-80)^2+0.2781*('Anvendte oplysninger'!U213-80)-0.2343)/80,4.6)))</f>
        <v/>
      </c>
      <c r="AA213" s="6" t="str">
        <f>IF('Anvendte oplysninger'!I213="Nej","",IF('Anvendte oplysninger'!U213=80,1,POWER((80-0.0058*('Anvendte oplysninger'!U213-80)^2+0.2781*('Anvendte oplysninger'!U213-80)-0.2343)/80,3.5)))</f>
        <v/>
      </c>
      <c r="AB213" s="6" t="str">
        <f>IF('Anvendte oplysninger'!I213="Nej","",IF('Anvendte oplysninger'!U213=80,1,POWER((80-0.0058*('Anvendte oplysninger'!U213-80)^2+0.2781*('Anvendte oplysninger'!U213-80)-0.2343)/80,1.4)))</f>
        <v/>
      </c>
      <c r="AC213" s="6"/>
      <c r="AD213" s="7" t="str">
        <f>IF('Anvendte oplysninger'!I213="Nej","",EXP(-10.0958)*POWER(H213,0.8138))</f>
        <v/>
      </c>
      <c r="AE213" s="7" t="str">
        <f>IF('Anvendte oplysninger'!I213="Nej","",EXP(-9.9896)*POWER(H213,0.8381))</f>
        <v/>
      </c>
      <c r="AF213" s="7" t="str">
        <f>IF('Anvendte oplysninger'!I213="Nej","",EXP(-12.5826)*POWER(H213,1.148))</f>
        <v/>
      </c>
      <c r="AG213" s="7" t="str">
        <f>IF('Anvendte oplysninger'!I213="Nej","",EXP(-11.3408)*POWER(H213,0.7373))</f>
        <v/>
      </c>
      <c r="AH213" s="7" t="str">
        <f>IF('Anvendte oplysninger'!I213="Nej","",EXP(-10.8985)*POWER(H213,0.841))</f>
        <v/>
      </c>
      <c r="AI213" s="7" t="str">
        <f>IF('Anvendte oplysninger'!I213="Nej","",EXP(-12.4273)*POWER(H213,1.0197))</f>
        <v/>
      </c>
      <c r="AJ213" s="9" t="str">
        <f>IF('Anvendte oplysninger'!I213="Nej","",SUM(AD213:AE213)*740934+AG213*29492829+AH213*4654307+AI213*608667)</f>
        <v/>
      </c>
    </row>
    <row r="214" spans="1:36" x14ac:dyDescent="0.3">
      <c r="A214" s="4" t="str">
        <f>IF(Inddata!A220="","",Inddata!A220)</f>
        <v/>
      </c>
      <c r="B214" s="4" t="str">
        <f>IF(Inddata!B220="","",Inddata!B220)</f>
        <v/>
      </c>
      <c r="C214" s="4" t="str">
        <f>IF(Inddata!C220="","",Inddata!C220)</f>
        <v/>
      </c>
      <c r="D214" s="4" t="str">
        <f>IF(Inddata!D220="","",Inddata!D220)</f>
        <v/>
      </c>
      <c r="E214" s="4" t="str">
        <f>IF(Inddata!E220="","",Inddata!E220)</f>
        <v/>
      </c>
      <c r="F214" s="4" t="str">
        <f>IF(Inddata!F220="","",Inddata!F220)</f>
        <v/>
      </c>
      <c r="G214" s="20" t="str">
        <f>IF(Inddata!G220=0,"",Inddata!G220)</f>
        <v/>
      </c>
      <c r="H214" s="9" t="str">
        <f>IF(Inddata!H220="","",Inddata!H220)</f>
        <v/>
      </c>
      <c r="I214" s="6" t="str">
        <f>IF('Anvendte oplysninger'!I214="Nej","",IF('Anvendte oplysninger'!L214&lt;10,1.1-'Anvendte oplysninger'!L214*0.01,IF('Anvendte oplysninger'!L214&lt;120,POWER(1.003,'Anvendte oplysninger'!L214)/POWER(1.003,10),1.4)))</f>
        <v/>
      </c>
      <c r="J214" s="6" t="str">
        <f>IF('Anvendte oplysninger'!I214="Nej","",IF('Anvendte oplysninger'!M214&gt;9,1.41,IF('Anvendte oplysninger'!M214&lt;2,0.96+'Anvendte oplysninger'!M214*0.02,POWER(1.05,'Anvendte oplysninger'!M214)/POWER(1.05,2))))</f>
        <v/>
      </c>
      <c r="K214" s="6" t="str">
        <f>IF('Anvendte oplysninger'!I214="Nej","",IF('Anvendte oplysninger'!M214&gt;9,1.15,IF('Anvendte oplysninger'!M214&lt;2,0.98+'Anvendte oplysninger'!M214*0.01,POWER(1.02,'Anvendte oplysninger'!M214)/POWER(1.02,2))))</f>
        <v/>
      </c>
      <c r="L214" s="6" t="str">
        <f>IF('Anvendte oplysninger'!I214="Nej","",IF('Anvendte oplysninger'!N214="Delvis",0.9,IF('Anvendte oplysninger'!N214="Ja",0.75,1)))</f>
        <v/>
      </c>
      <c r="M214" s="6" t="str">
        <f>IF('Anvendte oplysninger'!I214="Nej","",IF('Anvendte oplysninger'!N214="Delvis",0.97,IF('Anvendte oplysninger'!N214="Ja",0.95,1)))</f>
        <v/>
      </c>
      <c r="N214" s="6" t="str">
        <f>IF('Anvendte oplysninger'!I214="Nej","",IF('Anvendte oplysninger'!O214&gt;4.25,1.06,IF('Anvendte oplysninger'!O214&lt;3.75,1.84-'Anvendte oplysninger'!O214*0.24,0.04+'Anvendte oplysninger'!O214*0.24)))</f>
        <v/>
      </c>
      <c r="O214" s="6" t="str">
        <f>IF('Anvendte oplysninger'!I214="Nej","",IF('Anvendte oplysninger'!P214&gt;1.99,0.81,IF('Anvendte oplysninger'!P214&lt;0.2,1.12,1.05-'Anvendte oplysninger'!P214*0.1)))</f>
        <v/>
      </c>
      <c r="P214" s="6" t="str">
        <f>IF('Anvendte oplysninger'!I214="Nej","",IF('Anvendte oplysninger'!Q214&gt;3,0.96,IF('Anvendte oplysninger'!Q214&lt;2,1.12-0.06*'Anvendte oplysninger'!Q214,1.08-0.04*'Anvendte oplysninger'!Q214)))</f>
        <v/>
      </c>
      <c r="Q214" s="6" t="str">
        <f>IF('Anvendte oplysninger'!I214="Nej","",IF('Anvendte oplysninger'!R214="Ja",0.91,1))</f>
        <v/>
      </c>
      <c r="R214" s="6" t="str">
        <f>IF('Anvendte oplysninger'!I214="Nej","",IF('Anvendte oplysninger'!R214="Ja",0.96,1))</f>
        <v/>
      </c>
      <c r="S214" s="6" t="str">
        <f>IF('Anvendte oplysninger'!I214="Nej","",IF('Anvendte oplysninger'!R214="Ja",0.82,1))</f>
        <v/>
      </c>
      <c r="T214" s="6" t="str">
        <f>IF('Anvendte oplysninger'!I214="Nej","",IF('Anvendte oplysninger'!R214="Ja",0.9,1))</f>
        <v/>
      </c>
      <c r="U214" s="6" t="str">
        <f>IF('Anvendte oplysninger'!I214="Nej","",IF('Anvendte oplysninger'!R214="Ja",0.93,1))</f>
        <v/>
      </c>
      <c r="V214" s="6" t="str">
        <f>IF('Anvendte oplysninger'!I214="Nej","",IF('Anvendte oplysninger'!S214="Ja",0.85,1))</f>
        <v/>
      </c>
      <c r="W214" s="6" t="str">
        <f>IF('Anvendte oplysninger'!I214="Nej","",IF('Anvendte oplysninger'!T214&gt;5,1.4,1+0.08*'Anvendte oplysninger'!T214))</f>
        <v/>
      </c>
      <c r="X214" s="6" t="str">
        <f>IF('Anvendte oplysninger'!I214="Nej","",IF('Anvendte oplysninger'!U214=80,1,POWER((80-0.0058*('Anvendte oplysninger'!U214-80)^2+0.2781*('Anvendte oplysninger'!U214-80)-0.2343)/80,1.6)))</f>
        <v/>
      </c>
      <c r="Y214" s="6" t="str">
        <f>IF('Anvendte oplysninger'!I214="Nej","",IF('Anvendte oplysninger'!U214=80,1,POWER((80-0.0058*('Anvendte oplysninger'!U214-80)^2+0.2781*('Anvendte oplysninger'!U214-80)-0.2343)/80,1.5)))</f>
        <v/>
      </c>
      <c r="Z214" s="6" t="str">
        <f>IF('Anvendte oplysninger'!I214="Nej","",IF('Anvendte oplysninger'!U214=80,1,POWER((80-0.0058*('Anvendte oplysninger'!U214-80)^2+0.2781*('Anvendte oplysninger'!U214-80)-0.2343)/80,4.6)))</f>
        <v/>
      </c>
      <c r="AA214" s="6" t="str">
        <f>IF('Anvendte oplysninger'!I214="Nej","",IF('Anvendte oplysninger'!U214=80,1,POWER((80-0.0058*('Anvendte oplysninger'!U214-80)^2+0.2781*('Anvendte oplysninger'!U214-80)-0.2343)/80,3.5)))</f>
        <v/>
      </c>
      <c r="AB214" s="6" t="str">
        <f>IF('Anvendte oplysninger'!I214="Nej","",IF('Anvendte oplysninger'!U214=80,1,POWER((80-0.0058*('Anvendte oplysninger'!U214-80)^2+0.2781*('Anvendte oplysninger'!U214-80)-0.2343)/80,1.4)))</f>
        <v/>
      </c>
      <c r="AC214" s="6"/>
      <c r="AD214" s="7" t="str">
        <f>IF('Anvendte oplysninger'!I214="Nej","",EXP(-10.0958)*POWER(H214,0.8138))</f>
        <v/>
      </c>
      <c r="AE214" s="7" t="str">
        <f>IF('Anvendte oplysninger'!I214="Nej","",EXP(-9.9896)*POWER(H214,0.8381))</f>
        <v/>
      </c>
      <c r="AF214" s="7" t="str">
        <f>IF('Anvendte oplysninger'!I214="Nej","",EXP(-12.5826)*POWER(H214,1.148))</f>
        <v/>
      </c>
      <c r="AG214" s="7" t="str">
        <f>IF('Anvendte oplysninger'!I214="Nej","",EXP(-11.3408)*POWER(H214,0.7373))</f>
        <v/>
      </c>
      <c r="AH214" s="7" t="str">
        <f>IF('Anvendte oplysninger'!I214="Nej","",EXP(-10.8985)*POWER(H214,0.841))</f>
        <v/>
      </c>
      <c r="AI214" s="7" t="str">
        <f>IF('Anvendte oplysninger'!I214="Nej","",EXP(-12.4273)*POWER(H214,1.0197))</f>
        <v/>
      </c>
      <c r="AJ214" s="9" t="str">
        <f>IF('Anvendte oplysninger'!I214="Nej","",SUM(AD214:AE214)*740934+AG214*29492829+AH214*4654307+AI214*608667)</f>
        <v/>
      </c>
    </row>
    <row r="215" spans="1:36" x14ac:dyDescent="0.3">
      <c r="A215" s="4" t="str">
        <f>IF(Inddata!A221="","",Inddata!A221)</f>
        <v/>
      </c>
      <c r="B215" s="4" t="str">
        <f>IF(Inddata!B221="","",Inddata!B221)</f>
        <v/>
      </c>
      <c r="C215" s="4" t="str">
        <f>IF(Inddata!C221="","",Inddata!C221)</f>
        <v/>
      </c>
      <c r="D215" s="4" t="str">
        <f>IF(Inddata!D221="","",Inddata!D221)</f>
        <v/>
      </c>
      <c r="E215" s="4" t="str">
        <f>IF(Inddata!E221="","",Inddata!E221)</f>
        <v/>
      </c>
      <c r="F215" s="4" t="str">
        <f>IF(Inddata!F221="","",Inddata!F221)</f>
        <v/>
      </c>
      <c r="G215" s="20" t="str">
        <f>IF(Inddata!G221=0,"",Inddata!G221)</f>
        <v/>
      </c>
      <c r="H215" s="9" t="str">
        <f>IF(Inddata!H221="","",Inddata!H221)</f>
        <v/>
      </c>
      <c r="I215" s="6" t="str">
        <f>IF('Anvendte oplysninger'!I215="Nej","",IF('Anvendte oplysninger'!L215&lt;10,1.1-'Anvendte oplysninger'!L215*0.01,IF('Anvendte oplysninger'!L215&lt;120,POWER(1.003,'Anvendte oplysninger'!L215)/POWER(1.003,10),1.4)))</f>
        <v/>
      </c>
      <c r="J215" s="6" t="str">
        <f>IF('Anvendte oplysninger'!I215="Nej","",IF('Anvendte oplysninger'!M215&gt;9,1.41,IF('Anvendte oplysninger'!M215&lt;2,0.96+'Anvendte oplysninger'!M215*0.02,POWER(1.05,'Anvendte oplysninger'!M215)/POWER(1.05,2))))</f>
        <v/>
      </c>
      <c r="K215" s="6" t="str">
        <f>IF('Anvendte oplysninger'!I215="Nej","",IF('Anvendte oplysninger'!M215&gt;9,1.15,IF('Anvendte oplysninger'!M215&lt;2,0.98+'Anvendte oplysninger'!M215*0.01,POWER(1.02,'Anvendte oplysninger'!M215)/POWER(1.02,2))))</f>
        <v/>
      </c>
      <c r="L215" s="6" t="str">
        <f>IF('Anvendte oplysninger'!I215="Nej","",IF('Anvendte oplysninger'!N215="Delvis",0.9,IF('Anvendte oplysninger'!N215="Ja",0.75,1)))</f>
        <v/>
      </c>
      <c r="M215" s="6" t="str">
        <f>IF('Anvendte oplysninger'!I215="Nej","",IF('Anvendte oplysninger'!N215="Delvis",0.97,IF('Anvendte oplysninger'!N215="Ja",0.95,1)))</f>
        <v/>
      </c>
      <c r="N215" s="6" t="str">
        <f>IF('Anvendte oplysninger'!I215="Nej","",IF('Anvendte oplysninger'!O215&gt;4.25,1.06,IF('Anvendte oplysninger'!O215&lt;3.75,1.84-'Anvendte oplysninger'!O215*0.24,0.04+'Anvendte oplysninger'!O215*0.24)))</f>
        <v/>
      </c>
      <c r="O215" s="6" t="str">
        <f>IF('Anvendte oplysninger'!I215="Nej","",IF('Anvendte oplysninger'!P215&gt;1.99,0.81,IF('Anvendte oplysninger'!P215&lt;0.2,1.12,1.05-'Anvendte oplysninger'!P215*0.1)))</f>
        <v/>
      </c>
      <c r="P215" s="6" t="str">
        <f>IF('Anvendte oplysninger'!I215="Nej","",IF('Anvendte oplysninger'!Q215&gt;3,0.96,IF('Anvendte oplysninger'!Q215&lt;2,1.12-0.06*'Anvendte oplysninger'!Q215,1.08-0.04*'Anvendte oplysninger'!Q215)))</f>
        <v/>
      </c>
      <c r="Q215" s="6" t="str">
        <f>IF('Anvendte oplysninger'!I215="Nej","",IF('Anvendte oplysninger'!R215="Ja",0.91,1))</f>
        <v/>
      </c>
      <c r="R215" s="6" t="str">
        <f>IF('Anvendte oplysninger'!I215="Nej","",IF('Anvendte oplysninger'!R215="Ja",0.96,1))</f>
        <v/>
      </c>
      <c r="S215" s="6" t="str">
        <f>IF('Anvendte oplysninger'!I215="Nej","",IF('Anvendte oplysninger'!R215="Ja",0.82,1))</f>
        <v/>
      </c>
      <c r="T215" s="6" t="str">
        <f>IF('Anvendte oplysninger'!I215="Nej","",IF('Anvendte oplysninger'!R215="Ja",0.9,1))</f>
        <v/>
      </c>
      <c r="U215" s="6" t="str">
        <f>IF('Anvendte oplysninger'!I215="Nej","",IF('Anvendte oplysninger'!R215="Ja",0.93,1))</f>
        <v/>
      </c>
      <c r="V215" s="6" t="str">
        <f>IF('Anvendte oplysninger'!I215="Nej","",IF('Anvendte oplysninger'!S215="Ja",0.85,1))</f>
        <v/>
      </c>
      <c r="W215" s="6" t="str">
        <f>IF('Anvendte oplysninger'!I215="Nej","",IF('Anvendte oplysninger'!T215&gt;5,1.4,1+0.08*'Anvendte oplysninger'!T215))</f>
        <v/>
      </c>
      <c r="X215" s="6" t="str">
        <f>IF('Anvendte oplysninger'!I215="Nej","",IF('Anvendte oplysninger'!U215=80,1,POWER((80-0.0058*('Anvendte oplysninger'!U215-80)^2+0.2781*('Anvendte oplysninger'!U215-80)-0.2343)/80,1.6)))</f>
        <v/>
      </c>
      <c r="Y215" s="6" t="str">
        <f>IF('Anvendte oplysninger'!I215="Nej","",IF('Anvendte oplysninger'!U215=80,1,POWER((80-0.0058*('Anvendte oplysninger'!U215-80)^2+0.2781*('Anvendte oplysninger'!U215-80)-0.2343)/80,1.5)))</f>
        <v/>
      </c>
      <c r="Z215" s="6" t="str">
        <f>IF('Anvendte oplysninger'!I215="Nej","",IF('Anvendte oplysninger'!U215=80,1,POWER((80-0.0058*('Anvendte oplysninger'!U215-80)^2+0.2781*('Anvendte oplysninger'!U215-80)-0.2343)/80,4.6)))</f>
        <v/>
      </c>
      <c r="AA215" s="6" t="str">
        <f>IF('Anvendte oplysninger'!I215="Nej","",IF('Anvendte oplysninger'!U215=80,1,POWER((80-0.0058*('Anvendte oplysninger'!U215-80)^2+0.2781*('Anvendte oplysninger'!U215-80)-0.2343)/80,3.5)))</f>
        <v/>
      </c>
      <c r="AB215" s="6" t="str">
        <f>IF('Anvendte oplysninger'!I215="Nej","",IF('Anvendte oplysninger'!U215=80,1,POWER((80-0.0058*('Anvendte oplysninger'!U215-80)^2+0.2781*('Anvendte oplysninger'!U215-80)-0.2343)/80,1.4)))</f>
        <v/>
      </c>
      <c r="AC215" s="6"/>
      <c r="AD215" s="7" t="str">
        <f>IF('Anvendte oplysninger'!I215="Nej","",EXP(-10.0958)*POWER(H215,0.8138))</f>
        <v/>
      </c>
      <c r="AE215" s="7" t="str">
        <f>IF('Anvendte oplysninger'!I215="Nej","",EXP(-9.9896)*POWER(H215,0.8381))</f>
        <v/>
      </c>
      <c r="AF215" s="7" t="str">
        <f>IF('Anvendte oplysninger'!I215="Nej","",EXP(-12.5826)*POWER(H215,1.148))</f>
        <v/>
      </c>
      <c r="AG215" s="7" t="str">
        <f>IF('Anvendte oplysninger'!I215="Nej","",EXP(-11.3408)*POWER(H215,0.7373))</f>
        <v/>
      </c>
      <c r="AH215" s="7" t="str">
        <f>IF('Anvendte oplysninger'!I215="Nej","",EXP(-10.8985)*POWER(H215,0.841))</f>
        <v/>
      </c>
      <c r="AI215" s="7" t="str">
        <f>IF('Anvendte oplysninger'!I215="Nej","",EXP(-12.4273)*POWER(H215,1.0197))</f>
        <v/>
      </c>
      <c r="AJ215" s="9" t="str">
        <f>IF('Anvendte oplysninger'!I215="Nej","",SUM(AD215:AE215)*740934+AG215*29492829+AH215*4654307+AI215*608667)</f>
        <v/>
      </c>
    </row>
    <row r="216" spans="1:36" x14ac:dyDescent="0.3">
      <c r="A216" s="4" t="str">
        <f>IF(Inddata!A222="","",Inddata!A222)</f>
        <v/>
      </c>
      <c r="B216" s="4" t="str">
        <f>IF(Inddata!B222="","",Inddata!B222)</f>
        <v/>
      </c>
      <c r="C216" s="4" t="str">
        <f>IF(Inddata!C222="","",Inddata!C222)</f>
        <v/>
      </c>
      <c r="D216" s="4" t="str">
        <f>IF(Inddata!D222="","",Inddata!D222)</f>
        <v/>
      </c>
      <c r="E216" s="4" t="str">
        <f>IF(Inddata!E222="","",Inddata!E222)</f>
        <v/>
      </c>
      <c r="F216" s="4" t="str">
        <f>IF(Inddata!F222="","",Inddata!F222)</f>
        <v/>
      </c>
      <c r="G216" s="20" t="str">
        <f>IF(Inddata!G222=0,"",Inddata!G222)</f>
        <v/>
      </c>
      <c r="H216" s="9" t="str">
        <f>IF(Inddata!H222="","",Inddata!H222)</f>
        <v/>
      </c>
      <c r="I216" s="6" t="str">
        <f>IF('Anvendte oplysninger'!I216="Nej","",IF('Anvendte oplysninger'!L216&lt;10,1.1-'Anvendte oplysninger'!L216*0.01,IF('Anvendte oplysninger'!L216&lt;120,POWER(1.003,'Anvendte oplysninger'!L216)/POWER(1.003,10),1.4)))</f>
        <v/>
      </c>
      <c r="J216" s="6" t="str">
        <f>IF('Anvendte oplysninger'!I216="Nej","",IF('Anvendte oplysninger'!M216&gt;9,1.41,IF('Anvendte oplysninger'!M216&lt;2,0.96+'Anvendte oplysninger'!M216*0.02,POWER(1.05,'Anvendte oplysninger'!M216)/POWER(1.05,2))))</f>
        <v/>
      </c>
      <c r="K216" s="6" t="str">
        <f>IF('Anvendte oplysninger'!I216="Nej","",IF('Anvendte oplysninger'!M216&gt;9,1.15,IF('Anvendte oplysninger'!M216&lt;2,0.98+'Anvendte oplysninger'!M216*0.01,POWER(1.02,'Anvendte oplysninger'!M216)/POWER(1.02,2))))</f>
        <v/>
      </c>
      <c r="L216" s="6" t="str">
        <f>IF('Anvendte oplysninger'!I216="Nej","",IF('Anvendte oplysninger'!N216="Delvis",0.9,IF('Anvendte oplysninger'!N216="Ja",0.75,1)))</f>
        <v/>
      </c>
      <c r="M216" s="6" t="str">
        <f>IF('Anvendte oplysninger'!I216="Nej","",IF('Anvendte oplysninger'!N216="Delvis",0.97,IF('Anvendte oplysninger'!N216="Ja",0.95,1)))</f>
        <v/>
      </c>
      <c r="N216" s="6" t="str">
        <f>IF('Anvendte oplysninger'!I216="Nej","",IF('Anvendte oplysninger'!O216&gt;4.25,1.06,IF('Anvendte oplysninger'!O216&lt;3.75,1.84-'Anvendte oplysninger'!O216*0.24,0.04+'Anvendte oplysninger'!O216*0.24)))</f>
        <v/>
      </c>
      <c r="O216" s="6" t="str">
        <f>IF('Anvendte oplysninger'!I216="Nej","",IF('Anvendte oplysninger'!P216&gt;1.99,0.81,IF('Anvendte oplysninger'!P216&lt;0.2,1.12,1.05-'Anvendte oplysninger'!P216*0.1)))</f>
        <v/>
      </c>
      <c r="P216" s="6" t="str">
        <f>IF('Anvendte oplysninger'!I216="Nej","",IF('Anvendte oplysninger'!Q216&gt;3,0.96,IF('Anvendte oplysninger'!Q216&lt;2,1.12-0.06*'Anvendte oplysninger'!Q216,1.08-0.04*'Anvendte oplysninger'!Q216)))</f>
        <v/>
      </c>
      <c r="Q216" s="6" t="str">
        <f>IF('Anvendte oplysninger'!I216="Nej","",IF('Anvendte oplysninger'!R216="Ja",0.91,1))</f>
        <v/>
      </c>
      <c r="R216" s="6" t="str">
        <f>IF('Anvendte oplysninger'!I216="Nej","",IF('Anvendte oplysninger'!R216="Ja",0.96,1))</f>
        <v/>
      </c>
      <c r="S216" s="6" t="str">
        <f>IF('Anvendte oplysninger'!I216="Nej","",IF('Anvendte oplysninger'!R216="Ja",0.82,1))</f>
        <v/>
      </c>
      <c r="T216" s="6" t="str">
        <f>IF('Anvendte oplysninger'!I216="Nej","",IF('Anvendte oplysninger'!R216="Ja",0.9,1))</f>
        <v/>
      </c>
      <c r="U216" s="6" t="str">
        <f>IF('Anvendte oplysninger'!I216="Nej","",IF('Anvendte oplysninger'!R216="Ja",0.93,1))</f>
        <v/>
      </c>
      <c r="V216" s="6" t="str">
        <f>IF('Anvendte oplysninger'!I216="Nej","",IF('Anvendte oplysninger'!S216="Ja",0.85,1))</f>
        <v/>
      </c>
      <c r="W216" s="6" t="str">
        <f>IF('Anvendte oplysninger'!I216="Nej","",IF('Anvendte oplysninger'!T216&gt;5,1.4,1+0.08*'Anvendte oplysninger'!T216))</f>
        <v/>
      </c>
      <c r="X216" s="6" t="str">
        <f>IF('Anvendte oplysninger'!I216="Nej","",IF('Anvendte oplysninger'!U216=80,1,POWER((80-0.0058*('Anvendte oplysninger'!U216-80)^2+0.2781*('Anvendte oplysninger'!U216-80)-0.2343)/80,1.6)))</f>
        <v/>
      </c>
      <c r="Y216" s="6" t="str">
        <f>IF('Anvendte oplysninger'!I216="Nej","",IF('Anvendte oplysninger'!U216=80,1,POWER((80-0.0058*('Anvendte oplysninger'!U216-80)^2+0.2781*('Anvendte oplysninger'!U216-80)-0.2343)/80,1.5)))</f>
        <v/>
      </c>
      <c r="Z216" s="6" t="str">
        <f>IF('Anvendte oplysninger'!I216="Nej","",IF('Anvendte oplysninger'!U216=80,1,POWER((80-0.0058*('Anvendte oplysninger'!U216-80)^2+0.2781*('Anvendte oplysninger'!U216-80)-0.2343)/80,4.6)))</f>
        <v/>
      </c>
      <c r="AA216" s="6" t="str">
        <f>IF('Anvendte oplysninger'!I216="Nej","",IF('Anvendte oplysninger'!U216=80,1,POWER((80-0.0058*('Anvendte oplysninger'!U216-80)^2+0.2781*('Anvendte oplysninger'!U216-80)-0.2343)/80,3.5)))</f>
        <v/>
      </c>
      <c r="AB216" s="6" t="str">
        <f>IF('Anvendte oplysninger'!I216="Nej","",IF('Anvendte oplysninger'!U216=80,1,POWER((80-0.0058*('Anvendte oplysninger'!U216-80)^2+0.2781*('Anvendte oplysninger'!U216-80)-0.2343)/80,1.4)))</f>
        <v/>
      </c>
      <c r="AC216" s="6"/>
      <c r="AD216" s="7" t="str">
        <f>IF('Anvendte oplysninger'!I216="Nej","",EXP(-10.0958)*POWER(H216,0.8138))</f>
        <v/>
      </c>
      <c r="AE216" s="7" t="str">
        <f>IF('Anvendte oplysninger'!I216="Nej","",EXP(-9.9896)*POWER(H216,0.8381))</f>
        <v/>
      </c>
      <c r="AF216" s="7" t="str">
        <f>IF('Anvendte oplysninger'!I216="Nej","",EXP(-12.5826)*POWER(H216,1.148))</f>
        <v/>
      </c>
      <c r="AG216" s="7" t="str">
        <f>IF('Anvendte oplysninger'!I216="Nej","",EXP(-11.3408)*POWER(H216,0.7373))</f>
        <v/>
      </c>
      <c r="AH216" s="7" t="str">
        <f>IF('Anvendte oplysninger'!I216="Nej","",EXP(-10.8985)*POWER(H216,0.841))</f>
        <v/>
      </c>
      <c r="AI216" s="7" t="str">
        <f>IF('Anvendte oplysninger'!I216="Nej","",EXP(-12.4273)*POWER(H216,1.0197))</f>
        <v/>
      </c>
      <c r="AJ216" s="9" t="str">
        <f>IF('Anvendte oplysninger'!I216="Nej","",SUM(AD216:AE216)*740934+AG216*29492829+AH216*4654307+AI216*608667)</f>
        <v/>
      </c>
    </row>
    <row r="217" spans="1:36" x14ac:dyDescent="0.3">
      <c r="A217" s="4" t="str">
        <f>IF(Inddata!A223="","",Inddata!A223)</f>
        <v/>
      </c>
      <c r="B217" s="4" t="str">
        <f>IF(Inddata!B223="","",Inddata!B223)</f>
        <v/>
      </c>
      <c r="C217" s="4" t="str">
        <f>IF(Inddata!C223="","",Inddata!C223)</f>
        <v/>
      </c>
      <c r="D217" s="4" t="str">
        <f>IF(Inddata!D223="","",Inddata!D223)</f>
        <v/>
      </c>
      <c r="E217" s="4" t="str">
        <f>IF(Inddata!E223="","",Inddata!E223)</f>
        <v/>
      </c>
      <c r="F217" s="4" t="str">
        <f>IF(Inddata!F223="","",Inddata!F223)</f>
        <v/>
      </c>
      <c r="G217" s="20" t="str">
        <f>IF(Inddata!G223=0,"",Inddata!G223)</f>
        <v/>
      </c>
      <c r="H217" s="9" t="str">
        <f>IF(Inddata!H223="","",Inddata!H223)</f>
        <v/>
      </c>
      <c r="I217" s="6" t="str">
        <f>IF('Anvendte oplysninger'!I217="Nej","",IF('Anvendte oplysninger'!L217&lt;10,1.1-'Anvendte oplysninger'!L217*0.01,IF('Anvendte oplysninger'!L217&lt;120,POWER(1.003,'Anvendte oplysninger'!L217)/POWER(1.003,10),1.4)))</f>
        <v/>
      </c>
      <c r="J217" s="6" t="str">
        <f>IF('Anvendte oplysninger'!I217="Nej","",IF('Anvendte oplysninger'!M217&gt;9,1.41,IF('Anvendte oplysninger'!M217&lt;2,0.96+'Anvendte oplysninger'!M217*0.02,POWER(1.05,'Anvendte oplysninger'!M217)/POWER(1.05,2))))</f>
        <v/>
      </c>
      <c r="K217" s="6" t="str">
        <f>IF('Anvendte oplysninger'!I217="Nej","",IF('Anvendte oplysninger'!M217&gt;9,1.15,IF('Anvendte oplysninger'!M217&lt;2,0.98+'Anvendte oplysninger'!M217*0.01,POWER(1.02,'Anvendte oplysninger'!M217)/POWER(1.02,2))))</f>
        <v/>
      </c>
      <c r="L217" s="6" t="str">
        <f>IF('Anvendte oplysninger'!I217="Nej","",IF('Anvendte oplysninger'!N217="Delvis",0.9,IF('Anvendte oplysninger'!N217="Ja",0.75,1)))</f>
        <v/>
      </c>
      <c r="M217" s="6" t="str">
        <f>IF('Anvendte oplysninger'!I217="Nej","",IF('Anvendte oplysninger'!N217="Delvis",0.97,IF('Anvendte oplysninger'!N217="Ja",0.95,1)))</f>
        <v/>
      </c>
      <c r="N217" s="6" t="str">
        <f>IF('Anvendte oplysninger'!I217="Nej","",IF('Anvendte oplysninger'!O217&gt;4.25,1.06,IF('Anvendte oplysninger'!O217&lt;3.75,1.84-'Anvendte oplysninger'!O217*0.24,0.04+'Anvendte oplysninger'!O217*0.24)))</f>
        <v/>
      </c>
      <c r="O217" s="6" t="str">
        <f>IF('Anvendte oplysninger'!I217="Nej","",IF('Anvendte oplysninger'!P217&gt;1.99,0.81,IF('Anvendte oplysninger'!P217&lt;0.2,1.12,1.05-'Anvendte oplysninger'!P217*0.1)))</f>
        <v/>
      </c>
      <c r="P217" s="6" t="str">
        <f>IF('Anvendte oplysninger'!I217="Nej","",IF('Anvendte oplysninger'!Q217&gt;3,0.96,IF('Anvendte oplysninger'!Q217&lt;2,1.12-0.06*'Anvendte oplysninger'!Q217,1.08-0.04*'Anvendte oplysninger'!Q217)))</f>
        <v/>
      </c>
      <c r="Q217" s="6" t="str">
        <f>IF('Anvendte oplysninger'!I217="Nej","",IF('Anvendte oplysninger'!R217="Ja",0.91,1))</f>
        <v/>
      </c>
      <c r="R217" s="6" t="str">
        <f>IF('Anvendte oplysninger'!I217="Nej","",IF('Anvendte oplysninger'!R217="Ja",0.96,1))</f>
        <v/>
      </c>
      <c r="S217" s="6" t="str">
        <f>IF('Anvendte oplysninger'!I217="Nej","",IF('Anvendte oplysninger'!R217="Ja",0.82,1))</f>
        <v/>
      </c>
      <c r="T217" s="6" t="str">
        <f>IF('Anvendte oplysninger'!I217="Nej","",IF('Anvendte oplysninger'!R217="Ja",0.9,1))</f>
        <v/>
      </c>
      <c r="U217" s="6" t="str">
        <f>IF('Anvendte oplysninger'!I217="Nej","",IF('Anvendte oplysninger'!R217="Ja",0.93,1))</f>
        <v/>
      </c>
      <c r="V217" s="6" t="str">
        <f>IF('Anvendte oplysninger'!I217="Nej","",IF('Anvendte oplysninger'!S217="Ja",0.85,1))</f>
        <v/>
      </c>
      <c r="W217" s="6" t="str">
        <f>IF('Anvendte oplysninger'!I217="Nej","",IF('Anvendte oplysninger'!T217&gt;5,1.4,1+0.08*'Anvendte oplysninger'!T217))</f>
        <v/>
      </c>
      <c r="X217" s="6" t="str">
        <f>IF('Anvendte oplysninger'!I217="Nej","",IF('Anvendte oplysninger'!U217=80,1,POWER((80-0.0058*('Anvendte oplysninger'!U217-80)^2+0.2781*('Anvendte oplysninger'!U217-80)-0.2343)/80,1.6)))</f>
        <v/>
      </c>
      <c r="Y217" s="6" t="str">
        <f>IF('Anvendte oplysninger'!I217="Nej","",IF('Anvendte oplysninger'!U217=80,1,POWER((80-0.0058*('Anvendte oplysninger'!U217-80)^2+0.2781*('Anvendte oplysninger'!U217-80)-0.2343)/80,1.5)))</f>
        <v/>
      </c>
      <c r="Z217" s="6" t="str">
        <f>IF('Anvendte oplysninger'!I217="Nej","",IF('Anvendte oplysninger'!U217=80,1,POWER((80-0.0058*('Anvendte oplysninger'!U217-80)^2+0.2781*('Anvendte oplysninger'!U217-80)-0.2343)/80,4.6)))</f>
        <v/>
      </c>
      <c r="AA217" s="6" t="str">
        <f>IF('Anvendte oplysninger'!I217="Nej","",IF('Anvendte oplysninger'!U217=80,1,POWER((80-0.0058*('Anvendte oplysninger'!U217-80)^2+0.2781*('Anvendte oplysninger'!U217-80)-0.2343)/80,3.5)))</f>
        <v/>
      </c>
      <c r="AB217" s="6" t="str">
        <f>IF('Anvendte oplysninger'!I217="Nej","",IF('Anvendte oplysninger'!U217=80,1,POWER((80-0.0058*('Anvendte oplysninger'!U217-80)^2+0.2781*('Anvendte oplysninger'!U217-80)-0.2343)/80,1.4)))</f>
        <v/>
      </c>
      <c r="AC217" s="6"/>
      <c r="AD217" s="7" t="str">
        <f>IF('Anvendte oplysninger'!I217="Nej","",EXP(-10.0958)*POWER(H217,0.8138))</f>
        <v/>
      </c>
      <c r="AE217" s="7" t="str">
        <f>IF('Anvendte oplysninger'!I217="Nej","",EXP(-9.9896)*POWER(H217,0.8381))</f>
        <v/>
      </c>
      <c r="AF217" s="7" t="str">
        <f>IF('Anvendte oplysninger'!I217="Nej","",EXP(-12.5826)*POWER(H217,1.148))</f>
        <v/>
      </c>
      <c r="AG217" s="7" t="str">
        <f>IF('Anvendte oplysninger'!I217="Nej","",EXP(-11.3408)*POWER(H217,0.7373))</f>
        <v/>
      </c>
      <c r="AH217" s="7" t="str">
        <f>IF('Anvendte oplysninger'!I217="Nej","",EXP(-10.8985)*POWER(H217,0.841))</f>
        <v/>
      </c>
      <c r="AI217" s="7" t="str">
        <f>IF('Anvendte oplysninger'!I217="Nej","",EXP(-12.4273)*POWER(H217,1.0197))</f>
        <v/>
      </c>
      <c r="AJ217" s="9" t="str">
        <f>IF('Anvendte oplysninger'!I217="Nej","",SUM(AD217:AE217)*740934+AG217*29492829+AH217*4654307+AI217*608667)</f>
        <v/>
      </c>
    </row>
    <row r="218" spans="1:36" x14ac:dyDescent="0.3">
      <c r="A218" s="4" t="str">
        <f>IF(Inddata!A224="","",Inddata!A224)</f>
        <v/>
      </c>
      <c r="B218" s="4" t="str">
        <f>IF(Inddata!B224="","",Inddata!B224)</f>
        <v/>
      </c>
      <c r="C218" s="4" t="str">
        <f>IF(Inddata!C224="","",Inddata!C224)</f>
        <v/>
      </c>
      <c r="D218" s="4" t="str">
        <f>IF(Inddata!D224="","",Inddata!D224)</f>
        <v/>
      </c>
      <c r="E218" s="4" t="str">
        <f>IF(Inddata!E224="","",Inddata!E224)</f>
        <v/>
      </c>
      <c r="F218" s="4" t="str">
        <f>IF(Inddata!F224="","",Inddata!F224)</f>
        <v/>
      </c>
      <c r="G218" s="20" t="str">
        <f>IF(Inddata!G224=0,"",Inddata!G224)</f>
        <v/>
      </c>
      <c r="H218" s="9" t="str">
        <f>IF(Inddata!H224="","",Inddata!H224)</f>
        <v/>
      </c>
      <c r="I218" s="6" t="str">
        <f>IF('Anvendte oplysninger'!I218="Nej","",IF('Anvendte oplysninger'!L218&lt;10,1.1-'Anvendte oplysninger'!L218*0.01,IF('Anvendte oplysninger'!L218&lt;120,POWER(1.003,'Anvendte oplysninger'!L218)/POWER(1.003,10),1.4)))</f>
        <v/>
      </c>
      <c r="J218" s="6" t="str">
        <f>IF('Anvendte oplysninger'!I218="Nej","",IF('Anvendte oplysninger'!M218&gt;9,1.41,IF('Anvendte oplysninger'!M218&lt;2,0.96+'Anvendte oplysninger'!M218*0.02,POWER(1.05,'Anvendte oplysninger'!M218)/POWER(1.05,2))))</f>
        <v/>
      </c>
      <c r="K218" s="6" t="str">
        <f>IF('Anvendte oplysninger'!I218="Nej","",IF('Anvendte oplysninger'!M218&gt;9,1.15,IF('Anvendte oplysninger'!M218&lt;2,0.98+'Anvendte oplysninger'!M218*0.01,POWER(1.02,'Anvendte oplysninger'!M218)/POWER(1.02,2))))</f>
        <v/>
      </c>
      <c r="L218" s="6" t="str">
        <f>IF('Anvendte oplysninger'!I218="Nej","",IF('Anvendte oplysninger'!N218="Delvis",0.9,IF('Anvendte oplysninger'!N218="Ja",0.75,1)))</f>
        <v/>
      </c>
      <c r="M218" s="6" t="str">
        <f>IF('Anvendte oplysninger'!I218="Nej","",IF('Anvendte oplysninger'!N218="Delvis",0.97,IF('Anvendte oplysninger'!N218="Ja",0.95,1)))</f>
        <v/>
      </c>
      <c r="N218" s="6" t="str">
        <f>IF('Anvendte oplysninger'!I218="Nej","",IF('Anvendte oplysninger'!O218&gt;4.25,1.06,IF('Anvendte oplysninger'!O218&lt;3.75,1.84-'Anvendte oplysninger'!O218*0.24,0.04+'Anvendte oplysninger'!O218*0.24)))</f>
        <v/>
      </c>
      <c r="O218" s="6" t="str">
        <f>IF('Anvendte oplysninger'!I218="Nej","",IF('Anvendte oplysninger'!P218&gt;1.99,0.81,IF('Anvendte oplysninger'!P218&lt;0.2,1.12,1.05-'Anvendte oplysninger'!P218*0.1)))</f>
        <v/>
      </c>
      <c r="P218" s="6" t="str">
        <f>IF('Anvendte oplysninger'!I218="Nej","",IF('Anvendte oplysninger'!Q218&gt;3,0.96,IF('Anvendte oplysninger'!Q218&lt;2,1.12-0.06*'Anvendte oplysninger'!Q218,1.08-0.04*'Anvendte oplysninger'!Q218)))</f>
        <v/>
      </c>
      <c r="Q218" s="6" t="str">
        <f>IF('Anvendte oplysninger'!I218="Nej","",IF('Anvendte oplysninger'!R218="Ja",0.91,1))</f>
        <v/>
      </c>
      <c r="R218" s="6" t="str">
        <f>IF('Anvendte oplysninger'!I218="Nej","",IF('Anvendte oplysninger'!R218="Ja",0.96,1))</f>
        <v/>
      </c>
      <c r="S218" s="6" t="str">
        <f>IF('Anvendte oplysninger'!I218="Nej","",IF('Anvendte oplysninger'!R218="Ja",0.82,1))</f>
        <v/>
      </c>
      <c r="T218" s="6" t="str">
        <f>IF('Anvendte oplysninger'!I218="Nej","",IF('Anvendte oplysninger'!R218="Ja",0.9,1))</f>
        <v/>
      </c>
      <c r="U218" s="6" t="str">
        <f>IF('Anvendte oplysninger'!I218="Nej","",IF('Anvendte oplysninger'!R218="Ja",0.93,1))</f>
        <v/>
      </c>
      <c r="V218" s="6" t="str">
        <f>IF('Anvendte oplysninger'!I218="Nej","",IF('Anvendte oplysninger'!S218="Ja",0.85,1))</f>
        <v/>
      </c>
      <c r="W218" s="6" t="str">
        <f>IF('Anvendte oplysninger'!I218="Nej","",IF('Anvendte oplysninger'!T218&gt;5,1.4,1+0.08*'Anvendte oplysninger'!T218))</f>
        <v/>
      </c>
      <c r="X218" s="6" t="str">
        <f>IF('Anvendte oplysninger'!I218="Nej","",IF('Anvendte oplysninger'!U218=80,1,POWER((80-0.0058*('Anvendte oplysninger'!U218-80)^2+0.2781*('Anvendte oplysninger'!U218-80)-0.2343)/80,1.6)))</f>
        <v/>
      </c>
      <c r="Y218" s="6" t="str">
        <f>IF('Anvendte oplysninger'!I218="Nej","",IF('Anvendte oplysninger'!U218=80,1,POWER((80-0.0058*('Anvendte oplysninger'!U218-80)^2+0.2781*('Anvendte oplysninger'!U218-80)-0.2343)/80,1.5)))</f>
        <v/>
      </c>
      <c r="Z218" s="6" t="str">
        <f>IF('Anvendte oplysninger'!I218="Nej","",IF('Anvendte oplysninger'!U218=80,1,POWER((80-0.0058*('Anvendte oplysninger'!U218-80)^2+0.2781*('Anvendte oplysninger'!U218-80)-0.2343)/80,4.6)))</f>
        <v/>
      </c>
      <c r="AA218" s="6" t="str">
        <f>IF('Anvendte oplysninger'!I218="Nej","",IF('Anvendte oplysninger'!U218=80,1,POWER((80-0.0058*('Anvendte oplysninger'!U218-80)^2+0.2781*('Anvendte oplysninger'!U218-80)-0.2343)/80,3.5)))</f>
        <v/>
      </c>
      <c r="AB218" s="6" t="str">
        <f>IF('Anvendte oplysninger'!I218="Nej","",IF('Anvendte oplysninger'!U218=80,1,POWER((80-0.0058*('Anvendte oplysninger'!U218-80)^2+0.2781*('Anvendte oplysninger'!U218-80)-0.2343)/80,1.4)))</f>
        <v/>
      </c>
      <c r="AC218" s="6"/>
      <c r="AD218" s="7" t="str">
        <f>IF('Anvendte oplysninger'!I218="Nej","",EXP(-10.0958)*POWER(H218,0.8138))</f>
        <v/>
      </c>
      <c r="AE218" s="7" t="str">
        <f>IF('Anvendte oplysninger'!I218="Nej","",EXP(-9.9896)*POWER(H218,0.8381))</f>
        <v/>
      </c>
      <c r="AF218" s="7" t="str">
        <f>IF('Anvendte oplysninger'!I218="Nej","",EXP(-12.5826)*POWER(H218,1.148))</f>
        <v/>
      </c>
      <c r="AG218" s="7" t="str">
        <f>IF('Anvendte oplysninger'!I218="Nej","",EXP(-11.3408)*POWER(H218,0.7373))</f>
        <v/>
      </c>
      <c r="AH218" s="7" t="str">
        <f>IF('Anvendte oplysninger'!I218="Nej","",EXP(-10.8985)*POWER(H218,0.841))</f>
        <v/>
      </c>
      <c r="AI218" s="7" t="str">
        <f>IF('Anvendte oplysninger'!I218="Nej","",EXP(-12.4273)*POWER(H218,1.0197))</f>
        <v/>
      </c>
      <c r="AJ218" s="9" t="str">
        <f>IF('Anvendte oplysninger'!I218="Nej","",SUM(AD218:AE218)*740934+AG218*29492829+AH218*4654307+AI218*608667)</f>
        <v/>
      </c>
    </row>
    <row r="219" spans="1:36" x14ac:dyDescent="0.3">
      <c r="A219" s="4" t="str">
        <f>IF(Inddata!A225="","",Inddata!A225)</f>
        <v/>
      </c>
      <c r="B219" s="4" t="str">
        <f>IF(Inddata!B225="","",Inddata!B225)</f>
        <v/>
      </c>
      <c r="C219" s="4" t="str">
        <f>IF(Inddata!C225="","",Inddata!C225)</f>
        <v/>
      </c>
      <c r="D219" s="4" t="str">
        <f>IF(Inddata!D225="","",Inddata!D225)</f>
        <v/>
      </c>
      <c r="E219" s="4" t="str">
        <f>IF(Inddata!E225="","",Inddata!E225)</f>
        <v/>
      </c>
      <c r="F219" s="4" t="str">
        <f>IF(Inddata!F225="","",Inddata!F225)</f>
        <v/>
      </c>
      <c r="G219" s="20" t="str">
        <f>IF(Inddata!G225=0,"",Inddata!G225)</f>
        <v/>
      </c>
      <c r="H219" s="9" t="str">
        <f>IF(Inddata!H225="","",Inddata!H225)</f>
        <v/>
      </c>
      <c r="I219" s="6" t="str">
        <f>IF('Anvendte oplysninger'!I219="Nej","",IF('Anvendte oplysninger'!L219&lt;10,1.1-'Anvendte oplysninger'!L219*0.01,IF('Anvendte oplysninger'!L219&lt;120,POWER(1.003,'Anvendte oplysninger'!L219)/POWER(1.003,10),1.4)))</f>
        <v/>
      </c>
      <c r="J219" s="6" t="str">
        <f>IF('Anvendte oplysninger'!I219="Nej","",IF('Anvendte oplysninger'!M219&gt;9,1.41,IF('Anvendte oplysninger'!M219&lt;2,0.96+'Anvendte oplysninger'!M219*0.02,POWER(1.05,'Anvendte oplysninger'!M219)/POWER(1.05,2))))</f>
        <v/>
      </c>
      <c r="K219" s="6" t="str">
        <f>IF('Anvendte oplysninger'!I219="Nej","",IF('Anvendte oplysninger'!M219&gt;9,1.15,IF('Anvendte oplysninger'!M219&lt;2,0.98+'Anvendte oplysninger'!M219*0.01,POWER(1.02,'Anvendte oplysninger'!M219)/POWER(1.02,2))))</f>
        <v/>
      </c>
      <c r="L219" s="6" t="str">
        <f>IF('Anvendte oplysninger'!I219="Nej","",IF('Anvendte oplysninger'!N219="Delvis",0.9,IF('Anvendte oplysninger'!N219="Ja",0.75,1)))</f>
        <v/>
      </c>
      <c r="M219" s="6" t="str">
        <f>IF('Anvendte oplysninger'!I219="Nej","",IF('Anvendte oplysninger'!N219="Delvis",0.97,IF('Anvendte oplysninger'!N219="Ja",0.95,1)))</f>
        <v/>
      </c>
      <c r="N219" s="6" t="str">
        <f>IF('Anvendte oplysninger'!I219="Nej","",IF('Anvendte oplysninger'!O219&gt;4.25,1.06,IF('Anvendte oplysninger'!O219&lt;3.75,1.84-'Anvendte oplysninger'!O219*0.24,0.04+'Anvendte oplysninger'!O219*0.24)))</f>
        <v/>
      </c>
      <c r="O219" s="6" t="str">
        <f>IF('Anvendte oplysninger'!I219="Nej","",IF('Anvendte oplysninger'!P219&gt;1.99,0.81,IF('Anvendte oplysninger'!P219&lt;0.2,1.12,1.05-'Anvendte oplysninger'!P219*0.1)))</f>
        <v/>
      </c>
      <c r="P219" s="6" t="str">
        <f>IF('Anvendte oplysninger'!I219="Nej","",IF('Anvendte oplysninger'!Q219&gt;3,0.96,IF('Anvendte oplysninger'!Q219&lt;2,1.12-0.06*'Anvendte oplysninger'!Q219,1.08-0.04*'Anvendte oplysninger'!Q219)))</f>
        <v/>
      </c>
      <c r="Q219" s="6" t="str">
        <f>IF('Anvendte oplysninger'!I219="Nej","",IF('Anvendte oplysninger'!R219="Ja",0.91,1))</f>
        <v/>
      </c>
      <c r="R219" s="6" t="str">
        <f>IF('Anvendte oplysninger'!I219="Nej","",IF('Anvendte oplysninger'!R219="Ja",0.96,1))</f>
        <v/>
      </c>
      <c r="S219" s="6" t="str">
        <f>IF('Anvendte oplysninger'!I219="Nej","",IF('Anvendte oplysninger'!R219="Ja",0.82,1))</f>
        <v/>
      </c>
      <c r="T219" s="6" t="str">
        <f>IF('Anvendte oplysninger'!I219="Nej","",IF('Anvendte oplysninger'!R219="Ja",0.9,1))</f>
        <v/>
      </c>
      <c r="U219" s="6" t="str">
        <f>IF('Anvendte oplysninger'!I219="Nej","",IF('Anvendte oplysninger'!R219="Ja",0.93,1))</f>
        <v/>
      </c>
      <c r="V219" s="6" t="str">
        <f>IF('Anvendte oplysninger'!I219="Nej","",IF('Anvendte oplysninger'!S219="Ja",0.85,1))</f>
        <v/>
      </c>
      <c r="W219" s="6" t="str">
        <f>IF('Anvendte oplysninger'!I219="Nej","",IF('Anvendte oplysninger'!T219&gt;5,1.4,1+0.08*'Anvendte oplysninger'!T219))</f>
        <v/>
      </c>
      <c r="X219" s="6" t="str">
        <f>IF('Anvendte oplysninger'!I219="Nej","",IF('Anvendte oplysninger'!U219=80,1,POWER((80-0.0058*('Anvendte oplysninger'!U219-80)^2+0.2781*('Anvendte oplysninger'!U219-80)-0.2343)/80,1.6)))</f>
        <v/>
      </c>
      <c r="Y219" s="6" t="str">
        <f>IF('Anvendte oplysninger'!I219="Nej","",IF('Anvendte oplysninger'!U219=80,1,POWER((80-0.0058*('Anvendte oplysninger'!U219-80)^2+0.2781*('Anvendte oplysninger'!U219-80)-0.2343)/80,1.5)))</f>
        <v/>
      </c>
      <c r="Z219" s="6" t="str">
        <f>IF('Anvendte oplysninger'!I219="Nej","",IF('Anvendte oplysninger'!U219=80,1,POWER((80-0.0058*('Anvendte oplysninger'!U219-80)^2+0.2781*('Anvendte oplysninger'!U219-80)-0.2343)/80,4.6)))</f>
        <v/>
      </c>
      <c r="AA219" s="6" t="str">
        <f>IF('Anvendte oplysninger'!I219="Nej","",IF('Anvendte oplysninger'!U219=80,1,POWER((80-0.0058*('Anvendte oplysninger'!U219-80)^2+0.2781*('Anvendte oplysninger'!U219-80)-0.2343)/80,3.5)))</f>
        <v/>
      </c>
      <c r="AB219" s="6" t="str">
        <f>IF('Anvendte oplysninger'!I219="Nej","",IF('Anvendte oplysninger'!U219=80,1,POWER((80-0.0058*('Anvendte oplysninger'!U219-80)^2+0.2781*('Anvendte oplysninger'!U219-80)-0.2343)/80,1.4)))</f>
        <v/>
      </c>
      <c r="AC219" s="6"/>
      <c r="AD219" s="7" t="str">
        <f>IF('Anvendte oplysninger'!I219="Nej","",EXP(-10.0958)*POWER(H219,0.8138))</f>
        <v/>
      </c>
      <c r="AE219" s="7" t="str">
        <f>IF('Anvendte oplysninger'!I219="Nej","",EXP(-9.9896)*POWER(H219,0.8381))</f>
        <v/>
      </c>
      <c r="AF219" s="7" t="str">
        <f>IF('Anvendte oplysninger'!I219="Nej","",EXP(-12.5826)*POWER(H219,1.148))</f>
        <v/>
      </c>
      <c r="AG219" s="7" t="str">
        <f>IF('Anvendte oplysninger'!I219="Nej","",EXP(-11.3408)*POWER(H219,0.7373))</f>
        <v/>
      </c>
      <c r="AH219" s="7" t="str">
        <f>IF('Anvendte oplysninger'!I219="Nej","",EXP(-10.8985)*POWER(H219,0.841))</f>
        <v/>
      </c>
      <c r="AI219" s="7" t="str">
        <f>IF('Anvendte oplysninger'!I219="Nej","",EXP(-12.4273)*POWER(H219,1.0197))</f>
        <v/>
      </c>
      <c r="AJ219" s="9" t="str">
        <f>IF('Anvendte oplysninger'!I219="Nej","",SUM(AD219:AE219)*740934+AG219*29492829+AH219*4654307+AI219*608667)</f>
        <v/>
      </c>
    </row>
    <row r="220" spans="1:36" x14ac:dyDescent="0.3">
      <c r="A220" s="4" t="str">
        <f>IF(Inddata!A226="","",Inddata!A226)</f>
        <v/>
      </c>
      <c r="B220" s="4" t="str">
        <f>IF(Inddata!B226="","",Inddata!B226)</f>
        <v/>
      </c>
      <c r="C220" s="4" t="str">
        <f>IF(Inddata!C226="","",Inddata!C226)</f>
        <v/>
      </c>
      <c r="D220" s="4" t="str">
        <f>IF(Inddata!D226="","",Inddata!D226)</f>
        <v/>
      </c>
      <c r="E220" s="4" t="str">
        <f>IF(Inddata!E226="","",Inddata!E226)</f>
        <v/>
      </c>
      <c r="F220" s="4" t="str">
        <f>IF(Inddata!F226="","",Inddata!F226)</f>
        <v/>
      </c>
      <c r="G220" s="20" t="str">
        <f>IF(Inddata!G226=0,"",Inddata!G226)</f>
        <v/>
      </c>
      <c r="H220" s="9" t="str">
        <f>IF(Inddata!H226="","",Inddata!H226)</f>
        <v/>
      </c>
      <c r="I220" s="6" t="str">
        <f>IF('Anvendte oplysninger'!I220="Nej","",IF('Anvendte oplysninger'!L220&lt;10,1.1-'Anvendte oplysninger'!L220*0.01,IF('Anvendte oplysninger'!L220&lt;120,POWER(1.003,'Anvendte oplysninger'!L220)/POWER(1.003,10),1.4)))</f>
        <v/>
      </c>
      <c r="J220" s="6" t="str">
        <f>IF('Anvendte oplysninger'!I220="Nej","",IF('Anvendte oplysninger'!M220&gt;9,1.41,IF('Anvendte oplysninger'!M220&lt;2,0.96+'Anvendte oplysninger'!M220*0.02,POWER(1.05,'Anvendte oplysninger'!M220)/POWER(1.05,2))))</f>
        <v/>
      </c>
      <c r="K220" s="6" t="str">
        <f>IF('Anvendte oplysninger'!I220="Nej","",IF('Anvendte oplysninger'!M220&gt;9,1.15,IF('Anvendte oplysninger'!M220&lt;2,0.98+'Anvendte oplysninger'!M220*0.01,POWER(1.02,'Anvendte oplysninger'!M220)/POWER(1.02,2))))</f>
        <v/>
      </c>
      <c r="L220" s="6" t="str">
        <f>IF('Anvendte oplysninger'!I220="Nej","",IF('Anvendte oplysninger'!N220="Delvis",0.9,IF('Anvendte oplysninger'!N220="Ja",0.75,1)))</f>
        <v/>
      </c>
      <c r="M220" s="6" t="str">
        <f>IF('Anvendte oplysninger'!I220="Nej","",IF('Anvendte oplysninger'!N220="Delvis",0.97,IF('Anvendte oplysninger'!N220="Ja",0.95,1)))</f>
        <v/>
      </c>
      <c r="N220" s="6" t="str">
        <f>IF('Anvendte oplysninger'!I220="Nej","",IF('Anvendte oplysninger'!O220&gt;4.25,1.06,IF('Anvendte oplysninger'!O220&lt;3.75,1.84-'Anvendte oplysninger'!O220*0.24,0.04+'Anvendte oplysninger'!O220*0.24)))</f>
        <v/>
      </c>
      <c r="O220" s="6" t="str">
        <f>IF('Anvendte oplysninger'!I220="Nej","",IF('Anvendte oplysninger'!P220&gt;1.99,0.81,IF('Anvendte oplysninger'!P220&lt;0.2,1.12,1.05-'Anvendte oplysninger'!P220*0.1)))</f>
        <v/>
      </c>
      <c r="P220" s="6" t="str">
        <f>IF('Anvendte oplysninger'!I220="Nej","",IF('Anvendte oplysninger'!Q220&gt;3,0.96,IF('Anvendte oplysninger'!Q220&lt;2,1.12-0.06*'Anvendte oplysninger'!Q220,1.08-0.04*'Anvendte oplysninger'!Q220)))</f>
        <v/>
      </c>
      <c r="Q220" s="6" t="str">
        <f>IF('Anvendte oplysninger'!I220="Nej","",IF('Anvendte oplysninger'!R220="Ja",0.91,1))</f>
        <v/>
      </c>
      <c r="R220" s="6" t="str">
        <f>IF('Anvendte oplysninger'!I220="Nej","",IF('Anvendte oplysninger'!R220="Ja",0.96,1))</f>
        <v/>
      </c>
      <c r="S220" s="6" t="str">
        <f>IF('Anvendte oplysninger'!I220="Nej","",IF('Anvendte oplysninger'!R220="Ja",0.82,1))</f>
        <v/>
      </c>
      <c r="T220" s="6" t="str">
        <f>IF('Anvendte oplysninger'!I220="Nej","",IF('Anvendte oplysninger'!R220="Ja",0.9,1))</f>
        <v/>
      </c>
      <c r="U220" s="6" t="str">
        <f>IF('Anvendte oplysninger'!I220="Nej","",IF('Anvendte oplysninger'!R220="Ja",0.93,1))</f>
        <v/>
      </c>
      <c r="V220" s="6" t="str">
        <f>IF('Anvendte oplysninger'!I220="Nej","",IF('Anvendte oplysninger'!S220="Ja",0.85,1))</f>
        <v/>
      </c>
      <c r="W220" s="6" t="str">
        <f>IF('Anvendte oplysninger'!I220="Nej","",IF('Anvendte oplysninger'!T220&gt;5,1.4,1+0.08*'Anvendte oplysninger'!T220))</f>
        <v/>
      </c>
      <c r="X220" s="6" t="str">
        <f>IF('Anvendte oplysninger'!I220="Nej","",IF('Anvendte oplysninger'!U220=80,1,POWER((80-0.0058*('Anvendte oplysninger'!U220-80)^2+0.2781*('Anvendte oplysninger'!U220-80)-0.2343)/80,1.6)))</f>
        <v/>
      </c>
      <c r="Y220" s="6" t="str">
        <f>IF('Anvendte oplysninger'!I220="Nej","",IF('Anvendte oplysninger'!U220=80,1,POWER((80-0.0058*('Anvendte oplysninger'!U220-80)^2+0.2781*('Anvendte oplysninger'!U220-80)-0.2343)/80,1.5)))</f>
        <v/>
      </c>
      <c r="Z220" s="6" t="str">
        <f>IF('Anvendte oplysninger'!I220="Nej","",IF('Anvendte oplysninger'!U220=80,1,POWER((80-0.0058*('Anvendte oplysninger'!U220-80)^2+0.2781*('Anvendte oplysninger'!U220-80)-0.2343)/80,4.6)))</f>
        <v/>
      </c>
      <c r="AA220" s="6" t="str">
        <f>IF('Anvendte oplysninger'!I220="Nej","",IF('Anvendte oplysninger'!U220=80,1,POWER((80-0.0058*('Anvendte oplysninger'!U220-80)^2+0.2781*('Anvendte oplysninger'!U220-80)-0.2343)/80,3.5)))</f>
        <v/>
      </c>
      <c r="AB220" s="6" t="str">
        <f>IF('Anvendte oplysninger'!I220="Nej","",IF('Anvendte oplysninger'!U220=80,1,POWER((80-0.0058*('Anvendte oplysninger'!U220-80)^2+0.2781*('Anvendte oplysninger'!U220-80)-0.2343)/80,1.4)))</f>
        <v/>
      </c>
      <c r="AC220" s="6"/>
      <c r="AD220" s="7" t="str">
        <f>IF('Anvendte oplysninger'!I220="Nej","",EXP(-10.0958)*POWER(H220,0.8138))</f>
        <v/>
      </c>
      <c r="AE220" s="7" t="str">
        <f>IF('Anvendte oplysninger'!I220="Nej","",EXP(-9.9896)*POWER(H220,0.8381))</f>
        <v/>
      </c>
      <c r="AF220" s="7" t="str">
        <f>IF('Anvendte oplysninger'!I220="Nej","",EXP(-12.5826)*POWER(H220,1.148))</f>
        <v/>
      </c>
      <c r="AG220" s="7" t="str">
        <f>IF('Anvendte oplysninger'!I220="Nej","",EXP(-11.3408)*POWER(H220,0.7373))</f>
        <v/>
      </c>
      <c r="AH220" s="7" t="str">
        <f>IF('Anvendte oplysninger'!I220="Nej","",EXP(-10.8985)*POWER(H220,0.841))</f>
        <v/>
      </c>
      <c r="AI220" s="7" t="str">
        <f>IF('Anvendte oplysninger'!I220="Nej","",EXP(-12.4273)*POWER(H220,1.0197))</f>
        <v/>
      </c>
      <c r="AJ220" s="9" t="str">
        <f>IF('Anvendte oplysninger'!I220="Nej","",SUM(AD220:AE220)*740934+AG220*29492829+AH220*4654307+AI220*608667)</f>
        <v/>
      </c>
    </row>
    <row r="221" spans="1:36" x14ac:dyDescent="0.3">
      <c r="A221" s="4" t="str">
        <f>IF(Inddata!A227="","",Inddata!A227)</f>
        <v/>
      </c>
      <c r="B221" s="4" t="str">
        <f>IF(Inddata!B227="","",Inddata!B227)</f>
        <v/>
      </c>
      <c r="C221" s="4" t="str">
        <f>IF(Inddata!C227="","",Inddata!C227)</f>
        <v/>
      </c>
      <c r="D221" s="4" t="str">
        <f>IF(Inddata!D227="","",Inddata!D227)</f>
        <v/>
      </c>
      <c r="E221" s="4" t="str">
        <f>IF(Inddata!E227="","",Inddata!E227)</f>
        <v/>
      </c>
      <c r="F221" s="4" t="str">
        <f>IF(Inddata!F227="","",Inddata!F227)</f>
        <v/>
      </c>
      <c r="G221" s="20" t="str">
        <f>IF(Inddata!G227=0,"",Inddata!G227)</f>
        <v/>
      </c>
      <c r="H221" s="9" t="str">
        <f>IF(Inddata!H227="","",Inddata!H227)</f>
        <v/>
      </c>
      <c r="I221" s="6" t="str">
        <f>IF('Anvendte oplysninger'!I221="Nej","",IF('Anvendte oplysninger'!L221&lt;10,1.1-'Anvendte oplysninger'!L221*0.01,IF('Anvendte oplysninger'!L221&lt;120,POWER(1.003,'Anvendte oplysninger'!L221)/POWER(1.003,10),1.4)))</f>
        <v/>
      </c>
      <c r="J221" s="6" t="str">
        <f>IF('Anvendte oplysninger'!I221="Nej","",IF('Anvendte oplysninger'!M221&gt;9,1.41,IF('Anvendte oplysninger'!M221&lt;2,0.96+'Anvendte oplysninger'!M221*0.02,POWER(1.05,'Anvendte oplysninger'!M221)/POWER(1.05,2))))</f>
        <v/>
      </c>
      <c r="K221" s="6" t="str">
        <f>IF('Anvendte oplysninger'!I221="Nej","",IF('Anvendte oplysninger'!M221&gt;9,1.15,IF('Anvendte oplysninger'!M221&lt;2,0.98+'Anvendte oplysninger'!M221*0.01,POWER(1.02,'Anvendte oplysninger'!M221)/POWER(1.02,2))))</f>
        <v/>
      </c>
      <c r="L221" s="6" t="str">
        <f>IF('Anvendte oplysninger'!I221="Nej","",IF('Anvendte oplysninger'!N221="Delvis",0.9,IF('Anvendte oplysninger'!N221="Ja",0.75,1)))</f>
        <v/>
      </c>
      <c r="M221" s="6" t="str">
        <f>IF('Anvendte oplysninger'!I221="Nej","",IF('Anvendte oplysninger'!N221="Delvis",0.97,IF('Anvendte oplysninger'!N221="Ja",0.95,1)))</f>
        <v/>
      </c>
      <c r="N221" s="6" t="str">
        <f>IF('Anvendte oplysninger'!I221="Nej","",IF('Anvendte oplysninger'!O221&gt;4.25,1.06,IF('Anvendte oplysninger'!O221&lt;3.75,1.84-'Anvendte oplysninger'!O221*0.24,0.04+'Anvendte oplysninger'!O221*0.24)))</f>
        <v/>
      </c>
      <c r="O221" s="6" t="str">
        <f>IF('Anvendte oplysninger'!I221="Nej","",IF('Anvendte oplysninger'!P221&gt;1.99,0.81,IF('Anvendte oplysninger'!P221&lt;0.2,1.12,1.05-'Anvendte oplysninger'!P221*0.1)))</f>
        <v/>
      </c>
      <c r="P221" s="6" t="str">
        <f>IF('Anvendte oplysninger'!I221="Nej","",IF('Anvendte oplysninger'!Q221&gt;3,0.96,IF('Anvendte oplysninger'!Q221&lt;2,1.12-0.06*'Anvendte oplysninger'!Q221,1.08-0.04*'Anvendte oplysninger'!Q221)))</f>
        <v/>
      </c>
      <c r="Q221" s="6" t="str">
        <f>IF('Anvendte oplysninger'!I221="Nej","",IF('Anvendte oplysninger'!R221="Ja",0.91,1))</f>
        <v/>
      </c>
      <c r="R221" s="6" t="str">
        <f>IF('Anvendte oplysninger'!I221="Nej","",IF('Anvendte oplysninger'!R221="Ja",0.96,1))</f>
        <v/>
      </c>
      <c r="S221" s="6" t="str">
        <f>IF('Anvendte oplysninger'!I221="Nej","",IF('Anvendte oplysninger'!R221="Ja",0.82,1))</f>
        <v/>
      </c>
      <c r="T221" s="6" t="str">
        <f>IF('Anvendte oplysninger'!I221="Nej","",IF('Anvendte oplysninger'!R221="Ja",0.9,1))</f>
        <v/>
      </c>
      <c r="U221" s="6" t="str">
        <f>IF('Anvendte oplysninger'!I221="Nej","",IF('Anvendte oplysninger'!R221="Ja",0.93,1))</f>
        <v/>
      </c>
      <c r="V221" s="6" t="str">
        <f>IF('Anvendte oplysninger'!I221="Nej","",IF('Anvendte oplysninger'!S221="Ja",0.85,1))</f>
        <v/>
      </c>
      <c r="W221" s="6" t="str">
        <f>IF('Anvendte oplysninger'!I221="Nej","",IF('Anvendte oplysninger'!T221&gt;5,1.4,1+0.08*'Anvendte oplysninger'!T221))</f>
        <v/>
      </c>
      <c r="X221" s="6" t="str">
        <f>IF('Anvendte oplysninger'!I221="Nej","",IF('Anvendte oplysninger'!U221=80,1,POWER((80-0.0058*('Anvendte oplysninger'!U221-80)^2+0.2781*('Anvendte oplysninger'!U221-80)-0.2343)/80,1.6)))</f>
        <v/>
      </c>
      <c r="Y221" s="6" t="str">
        <f>IF('Anvendte oplysninger'!I221="Nej","",IF('Anvendte oplysninger'!U221=80,1,POWER((80-0.0058*('Anvendte oplysninger'!U221-80)^2+0.2781*('Anvendte oplysninger'!U221-80)-0.2343)/80,1.5)))</f>
        <v/>
      </c>
      <c r="Z221" s="6" t="str">
        <f>IF('Anvendte oplysninger'!I221="Nej","",IF('Anvendte oplysninger'!U221=80,1,POWER((80-0.0058*('Anvendte oplysninger'!U221-80)^2+0.2781*('Anvendte oplysninger'!U221-80)-0.2343)/80,4.6)))</f>
        <v/>
      </c>
      <c r="AA221" s="6" t="str">
        <f>IF('Anvendte oplysninger'!I221="Nej","",IF('Anvendte oplysninger'!U221=80,1,POWER((80-0.0058*('Anvendte oplysninger'!U221-80)^2+0.2781*('Anvendte oplysninger'!U221-80)-0.2343)/80,3.5)))</f>
        <v/>
      </c>
      <c r="AB221" s="6" t="str">
        <f>IF('Anvendte oplysninger'!I221="Nej","",IF('Anvendte oplysninger'!U221=80,1,POWER((80-0.0058*('Anvendte oplysninger'!U221-80)^2+0.2781*('Anvendte oplysninger'!U221-80)-0.2343)/80,1.4)))</f>
        <v/>
      </c>
      <c r="AC221" s="6"/>
      <c r="AD221" s="7" t="str">
        <f>IF('Anvendte oplysninger'!I221="Nej","",EXP(-10.0958)*POWER(H221,0.8138))</f>
        <v/>
      </c>
      <c r="AE221" s="7" t="str">
        <f>IF('Anvendte oplysninger'!I221="Nej","",EXP(-9.9896)*POWER(H221,0.8381))</f>
        <v/>
      </c>
      <c r="AF221" s="7" t="str">
        <f>IF('Anvendte oplysninger'!I221="Nej","",EXP(-12.5826)*POWER(H221,1.148))</f>
        <v/>
      </c>
      <c r="AG221" s="7" t="str">
        <f>IF('Anvendte oplysninger'!I221="Nej","",EXP(-11.3408)*POWER(H221,0.7373))</f>
        <v/>
      </c>
      <c r="AH221" s="7" t="str">
        <f>IF('Anvendte oplysninger'!I221="Nej","",EXP(-10.8985)*POWER(H221,0.841))</f>
        <v/>
      </c>
      <c r="AI221" s="7" t="str">
        <f>IF('Anvendte oplysninger'!I221="Nej","",EXP(-12.4273)*POWER(H221,1.0197))</f>
        <v/>
      </c>
      <c r="AJ221" s="9" t="str">
        <f>IF('Anvendte oplysninger'!I221="Nej","",SUM(AD221:AE221)*740934+AG221*29492829+AH221*4654307+AI221*608667)</f>
        <v/>
      </c>
    </row>
    <row r="222" spans="1:36" x14ac:dyDescent="0.3">
      <c r="A222" s="4" t="str">
        <f>IF(Inddata!A228="","",Inddata!A228)</f>
        <v/>
      </c>
      <c r="B222" s="4" t="str">
        <f>IF(Inddata!B228="","",Inddata!B228)</f>
        <v/>
      </c>
      <c r="C222" s="4" t="str">
        <f>IF(Inddata!C228="","",Inddata!C228)</f>
        <v/>
      </c>
      <c r="D222" s="4" t="str">
        <f>IF(Inddata!D228="","",Inddata!D228)</f>
        <v/>
      </c>
      <c r="E222" s="4" t="str">
        <f>IF(Inddata!E228="","",Inddata!E228)</f>
        <v/>
      </c>
      <c r="F222" s="4" t="str">
        <f>IF(Inddata!F228="","",Inddata!F228)</f>
        <v/>
      </c>
      <c r="G222" s="20" t="str">
        <f>IF(Inddata!G228=0,"",Inddata!G228)</f>
        <v/>
      </c>
      <c r="H222" s="9" t="str">
        <f>IF(Inddata!H228="","",Inddata!H228)</f>
        <v/>
      </c>
      <c r="I222" s="6" t="str">
        <f>IF('Anvendte oplysninger'!I222="Nej","",IF('Anvendte oplysninger'!L222&lt;10,1.1-'Anvendte oplysninger'!L222*0.01,IF('Anvendte oplysninger'!L222&lt;120,POWER(1.003,'Anvendte oplysninger'!L222)/POWER(1.003,10),1.4)))</f>
        <v/>
      </c>
      <c r="J222" s="6" t="str">
        <f>IF('Anvendte oplysninger'!I222="Nej","",IF('Anvendte oplysninger'!M222&gt;9,1.41,IF('Anvendte oplysninger'!M222&lt;2,0.96+'Anvendte oplysninger'!M222*0.02,POWER(1.05,'Anvendte oplysninger'!M222)/POWER(1.05,2))))</f>
        <v/>
      </c>
      <c r="K222" s="6" t="str">
        <f>IF('Anvendte oplysninger'!I222="Nej","",IF('Anvendte oplysninger'!M222&gt;9,1.15,IF('Anvendte oplysninger'!M222&lt;2,0.98+'Anvendte oplysninger'!M222*0.01,POWER(1.02,'Anvendte oplysninger'!M222)/POWER(1.02,2))))</f>
        <v/>
      </c>
      <c r="L222" s="6" t="str">
        <f>IF('Anvendte oplysninger'!I222="Nej","",IF('Anvendte oplysninger'!N222="Delvis",0.9,IF('Anvendte oplysninger'!N222="Ja",0.75,1)))</f>
        <v/>
      </c>
      <c r="M222" s="6" t="str">
        <f>IF('Anvendte oplysninger'!I222="Nej","",IF('Anvendte oplysninger'!N222="Delvis",0.97,IF('Anvendte oplysninger'!N222="Ja",0.95,1)))</f>
        <v/>
      </c>
      <c r="N222" s="6" t="str">
        <f>IF('Anvendte oplysninger'!I222="Nej","",IF('Anvendte oplysninger'!O222&gt;4.25,1.06,IF('Anvendte oplysninger'!O222&lt;3.75,1.84-'Anvendte oplysninger'!O222*0.24,0.04+'Anvendte oplysninger'!O222*0.24)))</f>
        <v/>
      </c>
      <c r="O222" s="6" t="str">
        <f>IF('Anvendte oplysninger'!I222="Nej","",IF('Anvendte oplysninger'!P222&gt;1.99,0.81,IF('Anvendte oplysninger'!P222&lt;0.2,1.12,1.05-'Anvendte oplysninger'!P222*0.1)))</f>
        <v/>
      </c>
      <c r="P222" s="6" t="str">
        <f>IF('Anvendte oplysninger'!I222="Nej","",IF('Anvendte oplysninger'!Q222&gt;3,0.96,IF('Anvendte oplysninger'!Q222&lt;2,1.12-0.06*'Anvendte oplysninger'!Q222,1.08-0.04*'Anvendte oplysninger'!Q222)))</f>
        <v/>
      </c>
      <c r="Q222" s="6" t="str">
        <f>IF('Anvendte oplysninger'!I222="Nej","",IF('Anvendte oplysninger'!R222="Ja",0.91,1))</f>
        <v/>
      </c>
      <c r="R222" s="6" t="str">
        <f>IF('Anvendte oplysninger'!I222="Nej","",IF('Anvendte oplysninger'!R222="Ja",0.96,1))</f>
        <v/>
      </c>
      <c r="S222" s="6" t="str">
        <f>IF('Anvendte oplysninger'!I222="Nej","",IF('Anvendte oplysninger'!R222="Ja",0.82,1))</f>
        <v/>
      </c>
      <c r="T222" s="6" t="str">
        <f>IF('Anvendte oplysninger'!I222="Nej","",IF('Anvendte oplysninger'!R222="Ja",0.9,1))</f>
        <v/>
      </c>
      <c r="U222" s="6" t="str">
        <f>IF('Anvendte oplysninger'!I222="Nej","",IF('Anvendte oplysninger'!R222="Ja",0.93,1))</f>
        <v/>
      </c>
      <c r="V222" s="6" t="str">
        <f>IF('Anvendte oplysninger'!I222="Nej","",IF('Anvendte oplysninger'!S222="Ja",0.85,1))</f>
        <v/>
      </c>
      <c r="W222" s="6" t="str">
        <f>IF('Anvendte oplysninger'!I222="Nej","",IF('Anvendte oplysninger'!T222&gt;5,1.4,1+0.08*'Anvendte oplysninger'!T222))</f>
        <v/>
      </c>
      <c r="X222" s="6" t="str">
        <f>IF('Anvendte oplysninger'!I222="Nej","",IF('Anvendte oplysninger'!U222=80,1,POWER((80-0.0058*('Anvendte oplysninger'!U222-80)^2+0.2781*('Anvendte oplysninger'!U222-80)-0.2343)/80,1.6)))</f>
        <v/>
      </c>
      <c r="Y222" s="6" t="str">
        <f>IF('Anvendte oplysninger'!I222="Nej","",IF('Anvendte oplysninger'!U222=80,1,POWER((80-0.0058*('Anvendte oplysninger'!U222-80)^2+0.2781*('Anvendte oplysninger'!U222-80)-0.2343)/80,1.5)))</f>
        <v/>
      </c>
      <c r="Z222" s="6" t="str">
        <f>IF('Anvendte oplysninger'!I222="Nej","",IF('Anvendte oplysninger'!U222=80,1,POWER((80-0.0058*('Anvendte oplysninger'!U222-80)^2+0.2781*('Anvendte oplysninger'!U222-80)-0.2343)/80,4.6)))</f>
        <v/>
      </c>
      <c r="AA222" s="6" t="str">
        <f>IF('Anvendte oplysninger'!I222="Nej","",IF('Anvendte oplysninger'!U222=80,1,POWER((80-0.0058*('Anvendte oplysninger'!U222-80)^2+0.2781*('Anvendte oplysninger'!U222-80)-0.2343)/80,3.5)))</f>
        <v/>
      </c>
      <c r="AB222" s="6" t="str">
        <f>IF('Anvendte oplysninger'!I222="Nej","",IF('Anvendte oplysninger'!U222=80,1,POWER((80-0.0058*('Anvendte oplysninger'!U222-80)^2+0.2781*('Anvendte oplysninger'!U222-80)-0.2343)/80,1.4)))</f>
        <v/>
      </c>
      <c r="AC222" s="6"/>
      <c r="AD222" s="7" t="str">
        <f>IF('Anvendte oplysninger'!I222="Nej","",EXP(-10.0958)*POWER(H222,0.8138))</f>
        <v/>
      </c>
      <c r="AE222" s="7" t="str">
        <f>IF('Anvendte oplysninger'!I222="Nej","",EXP(-9.9896)*POWER(H222,0.8381))</f>
        <v/>
      </c>
      <c r="AF222" s="7" t="str">
        <f>IF('Anvendte oplysninger'!I222="Nej","",EXP(-12.5826)*POWER(H222,1.148))</f>
        <v/>
      </c>
      <c r="AG222" s="7" t="str">
        <f>IF('Anvendte oplysninger'!I222="Nej","",EXP(-11.3408)*POWER(H222,0.7373))</f>
        <v/>
      </c>
      <c r="AH222" s="7" t="str">
        <f>IF('Anvendte oplysninger'!I222="Nej","",EXP(-10.8985)*POWER(H222,0.841))</f>
        <v/>
      </c>
      <c r="AI222" s="7" t="str">
        <f>IF('Anvendte oplysninger'!I222="Nej","",EXP(-12.4273)*POWER(H222,1.0197))</f>
        <v/>
      </c>
      <c r="AJ222" s="9" t="str">
        <f>IF('Anvendte oplysninger'!I222="Nej","",SUM(AD222:AE222)*740934+AG222*29492829+AH222*4654307+AI222*608667)</f>
        <v/>
      </c>
    </row>
    <row r="223" spans="1:36" x14ac:dyDescent="0.3">
      <c r="A223" s="4" t="str">
        <f>IF(Inddata!A229="","",Inddata!A229)</f>
        <v/>
      </c>
      <c r="B223" s="4" t="str">
        <f>IF(Inddata!B229="","",Inddata!B229)</f>
        <v/>
      </c>
      <c r="C223" s="4" t="str">
        <f>IF(Inddata!C229="","",Inddata!C229)</f>
        <v/>
      </c>
      <c r="D223" s="4" t="str">
        <f>IF(Inddata!D229="","",Inddata!D229)</f>
        <v/>
      </c>
      <c r="E223" s="4" t="str">
        <f>IF(Inddata!E229="","",Inddata!E229)</f>
        <v/>
      </c>
      <c r="F223" s="4" t="str">
        <f>IF(Inddata!F229="","",Inddata!F229)</f>
        <v/>
      </c>
      <c r="G223" s="20" t="str">
        <f>IF(Inddata!G229=0,"",Inddata!G229)</f>
        <v/>
      </c>
      <c r="H223" s="9" t="str">
        <f>IF(Inddata!H229="","",Inddata!H229)</f>
        <v/>
      </c>
      <c r="I223" s="6" t="str">
        <f>IF('Anvendte oplysninger'!I223="Nej","",IF('Anvendte oplysninger'!L223&lt;10,1.1-'Anvendte oplysninger'!L223*0.01,IF('Anvendte oplysninger'!L223&lt;120,POWER(1.003,'Anvendte oplysninger'!L223)/POWER(1.003,10),1.4)))</f>
        <v/>
      </c>
      <c r="J223" s="6" t="str">
        <f>IF('Anvendte oplysninger'!I223="Nej","",IF('Anvendte oplysninger'!M223&gt;9,1.41,IF('Anvendte oplysninger'!M223&lt;2,0.96+'Anvendte oplysninger'!M223*0.02,POWER(1.05,'Anvendte oplysninger'!M223)/POWER(1.05,2))))</f>
        <v/>
      </c>
      <c r="K223" s="6" t="str">
        <f>IF('Anvendte oplysninger'!I223="Nej","",IF('Anvendte oplysninger'!M223&gt;9,1.15,IF('Anvendte oplysninger'!M223&lt;2,0.98+'Anvendte oplysninger'!M223*0.01,POWER(1.02,'Anvendte oplysninger'!M223)/POWER(1.02,2))))</f>
        <v/>
      </c>
      <c r="L223" s="6" t="str">
        <f>IF('Anvendte oplysninger'!I223="Nej","",IF('Anvendte oplysninger'!N223="Delvis",0.9,IF('Anvendte oplysninger'!N223="Ja",0.75,1)))</f>
        <v/>
      </c>
      <c r="M223" s="6" t="str">
        <f>IF('Anvendte oplysninger'!I223="Nej","",IF('Anvendte oplysninger'!N223="Delvis",0.97,IF('Anvendte oplysninger'!N223="Ja",0.95,1)))</f>
        <v/>
      </c>
      <c r="N223" s="6" t="str">
        <f>IF('Anvendte oplysninger'!I223="Nej","",IF('Anvendte oplysninger'!O223&gt;4.25,1.06,IF('Anvendte oplysninger'!O223&lt;3.75,1.84-'Anvendte oplysninger'!O223*0.24,0.04+'Anvendte oplysninger'!O223*0.24)))</f>
        <v/>
      </c>
      <c r="O223" s="6" t="str">
        <f>IF('Anvendte oplysninger'!I223="Nej","",IF('Anvendte oplysninger'!P223&gt;1.99,0.81,IF('Anvendte oplysninger'!P223&lt;0.2,1.12,1.05-'Anvendte oplysninger'!P223*0.1)))</f>
        <v/>
      </c>
      <c r="P223" s="6" t="str">
        <f>IF('Anvendte oplysninger'!I223="Nej","",IF('Anvendte oplysninger'!Q223&gt;3,0.96,IF('Anvendte oplysninger'!Q223&lt;2,1.12-0.06*'Anvendte oplysninger'!Q223,1.08-0.04*'Anvendte oplysninger'!Q223)))</f>
        <v/>
      </c>
      <c r="Q223" s="6" t="str">
        <f>IF('Anvendte oplysninger'!I223="Nej","",IF('Anvendte oplysninger'!R223="Ja",0.91,1))</f>
        <v/>
      </c>
      <c r="R223" s="6" t="str">
        <f>IF('Anvendte oplysninger'!I223="Nej","",IF('Anvendte oplysninger'!R223="Ja",0.96,1))</f>
        <v/>
      </c>
      <c r="S223" s="6" t="str">
        <f>IF('Anvendte oplysninger'!I223="Nej","",IF('Anvendte oplysninger'!R223="Ja",0.82,1))</f>
        <v/>
      </c>
      <c r="T223" s="6" t="str">
        <f>IF('Anvendte oplysninger'!I223="Nej","",IF('Anvendte oplysninger'!R223="Ja",0.9,1))</f>
        <v/>
      </c>
      <c r="U223" s="6" t="str">
        <f>IF('Anvendte oplysninger'!I223="Nej","",IF('Anvendte oplysninger'!R223="Ja",0.93,1))</f>
        <v/>
      </c>
      <c r="V223" s="6" t="str">
        <f>IF('Anvendte oplysninger'!I223="Nej","",IF('Anvendte oplysninger'!S223="Ja",0.85,1))</f>
        <v/>
      </c>
      <c r="W223" s="6" t="str">
        <f>IF('Anvendte oplysninger'!I223="Nej","",IF('Anvendte oplysninger'!T223&gt;5,1.4,1+0.08*'Anvendte oplysninger'!T223))</f>
        <v/>
      </c>
      <c r="X223" s="6" t="str">
        <f>IF('Anvendte oplysninger'!I223="Nej","",IF('Anvendte oplysninger'!U223=80,1,POWER((80-0.0058*('Anvendte oplysninger'!U223-80)^2+0.2781*('Anvendte oplysninger'!U223-80)-0.2343)/80,1.6)))</f>
        <v/>
      </c>
      <c r="Y223" s="6" t="str">
        <f>IF('Anvendte oplysninger'!I223="Nej","",IF('Anvendte oplysninger'!U223=80,1,POWER((80-0.0058*('Anvendte oplysninger'!U223-80)^2+0.2781*('Anvendte oplysninger'!U223-80)-0.2343)/80,1.5)))</f>
        <v/>
      </c>
      <c r="Z223" s="6" t="str">
        <f>IF('Anvendte oplysninger'!I223="Nej","",IF('Anvendte oplysninger'!U223=80,1,POWER((80-0.0058*('Anvendte oplysninger'!U223-80)^2+0.2781*('Anvendte oplysninger'!U223-80)-0.2343)/80,4.6)))</f>
        <v/>
      </c>
      <c r="AA223" s="6" t="str">
        <f>IF('Anvendte oplysninger'!I223="Nej","",IF('Anvendte oplysninger'!U223=80,1,POWER((80-0.0058*('Anvendte oplysninger'!U223-80)^2+0.2781*('Anvendte oplysninger'!U223-80)-0.2343)/80,3.5)))</f>
        <v/>
      </c>
      <c r="AB223" s="6" t="str">
        <f>IF('Anvendte oplysninger'!I223="Nej","",IF('Anvendte oplysninger'!U223=80,1,POWER((80-0.0058*('Anvendte oplysninger'!U223-80)^2+0.2781*('Anvendte oplysninger'!U223-80)-0.2343)/80,1.4)))</f>
        <v/>
      </c>
      <c r="AC223" s="6"/>
      <c r="AD223" s="7" t="str">
        <f>IF('Anvendte oplysninger'!I223="Nej","",EXP(-10.0958)*POWER(H223,0.8138))</f>
        <v/>
      </c>
      <c r="AE223" s="7" t="str">
        <f>IF('Anvendte oplysninger'!I223="Nej","",EXP(-9.9896)*POWER(H223,0.8381))</f>
        <v/>
      </c>
      <c r="AF223" s="7" t="str">
        <f>IF('Anvendte oplysninger'!I223="Nej","",EXP(-12.5826)*POWER(H223,1.148))</f>
        <v/>
      </c>
      <c r="AG223" s="7" t="str">
        <f>IF('Anvendte oplysninger'!I223="Nej","",EXP(-11.3408)*POWER(H223,0.7373))</f>
        <v/>
      </c>
      <c r="AH223" s="7" t="str">
        <f>IF('Anvendte oplysninger'!I223="Nej","",EXP(-10.8985)*POWER(H223,0.841))</f>
        <v/>
      </c>
      <c r="AI223" s="7" t="str">
        <f>IF('Anvendte oplysninger'!I223="Nej","",EXP(-12.4273)*POWER(H223,1.0197))</f>
        <v/>
      </c>
      <c r="AJ223" s="9" t="str">
        <f>IF('Anvendte oplysninger'!I223="Nej","",SUM(AD223:AE223)*740934+AG223*29492829+AH223*4654307+AI223*608667)</f>
        <v/>
      </c>
    </row>
    <row r="224" spans="1:36" x14ac:dyDescent="0.3">
      <c r="A224" s="4" t="str">
        <f>IF(Inddata!A230="","",Inddata!A230)</f>
        <v/>
      </c>
      <c r="B224" s="4" t="str">
        <f>IF(Inddata!B230="","",Inddata!B230)</f>
        <v/>
      </c>
      <c r="C224" s="4" t="str">
        <f>IF(Inddata!C230="","",Inddata!C230)</f>
        <v/>
      </c>
      <c r="D224" s="4" t="str">
        <f>IF(Inddata!D230="","",Inddata!D230)</f>
        <v/>
      </c>
      <c r="E224" s="4" t="str">
        <f>IF(Inddata!E230="","",Inddata!E230)</f>
        <v/>
      </c>
      <c r="F224" s="4" t="str">
        <f>IF(Inddata!F230="","",Inddata!F230)</f>
        <v/>
      </c>
      <c r="G224" s="20" t="str">
        <f>IF(Inddata!G230=0,"",Inddata!G230)</f>
        <v/>
      </c>
      <c r="H224" s="9" t="str">
        <f>IF(Inddata!H230="","",Inddata!H230)</f>
        <v/>
      </c>
      <c r="I224" s="6" t="str">
        <f>IF('Anvendte oplysninger'!I224="Nej","",IF('Anvendte oplysninger'!L224&lt;10,1.1-'Anvendte oplysninger'!L224*0.01,IF('Anvendte oplysninger'!L224&lt;120,POWER(1.003,'Anvendte oplysninger'!L224)/POWER(1.003,10),1.4)))</f>
        <v/>
      </c>
      <c r="J224" s="6" t="str">
        <f>IF('Anvendte oplysninger'!I224="Nej","",IF('Anvendte oplysninger'!M224&gt;9,1.41,IF('Anvendte oplysninger'!M224&lt;2,0.96+'Anvendte oplysninger'!M224*0.02,POWER(1.05,'Anvendte oplysninger'!M224)/POWER(1.05,2))))</f>
        <v/>
      </c>
      <c r="K224" s="6" t="str">
        <f>IF('Anvendte oplysninger'!I224="Nej","",IF('Anvendte oplysninger'!M224&gt;9,1.15,IF('Anvendte oplysninger'!M224&lt;2,0.98+'Anvendte oplysninger'!M224*0.01,POWER(1.02,'Anvendte oplysninger'!M224)/POWER(1.02,2))))</f>
        <v/>
      </c>
      <c r="L224" s="6" t="str">
        <f>IF('Anvendte oplysninger'!I224="Nej","",IF('Anvendte oplysninger'!N224="Delvis",0.9,IF('Anvendte oplysninger'!N224="Ja",0.75,1)))</f>
        <v/>
      </c>
      <c r="M224" s="6" t="str">
        <f>IF('Anvendte oplysninger'!I224="Nej","",IF('Anvendte oplysninger'!N224="Delvis",0.97,IF('Anvendte oplysninger'!N224="Ja",0.95,1)))</f>
        <v/>
      </c>
      <c r="N224" s="6" t="str">
        <f>IF('Anvendte oplysninger'!I224="Nej","",IF('Anvendte oplysninger'!O224&gt;4.25,1.06,IF('Anvendte oplysninger'!O224&lt;3.75,1.84-'Anvendte oplysninger'!O224*0.24,0.04+'Anvendte oplysninger'!O224*0.24)))</f>
        <v/>
      </c>
      <c r="O224" s="6" t="str">
        <f>IF('Anvendte oplysninger'!I224="Nej","",IF('Anvendte oplysninger'!P224&gt;1.99,0.81,IF('Anvendte oplysninger'!P224&lt;0.2,1.12,1.05-'Anvendte oplysninger'!P224*0.1)))</f>
        <v/>
      </c>
      <c r="P224" s="6" t="str">
        <f>IF('Anvendte oplysninger'!I224="Nej","",IF('Anvendte oplysninger'!Q224&gt;3,0.96,IF('Anvendte oplysninger'!Q224&lt;2,1.12-0.06*'Anvendte oplysninger'!Q224,1.08-0.04*'Anvendte oplysninger'!Q224)))</f>
        <v/>
      </c>
      <c r="Q224" s="6" t="str">
        <f>IF('Anvendte oplysninger'!I224="Nej","",IF('Anvendte oplysninger'!R224="Ja",0.91,1))</f>
        <v/>
      </c>
      <c r="R224" s="6" t="str">
        <f>IF('Anvendte oplysninger'!I224="Nej","",IF('Anvendte oplysninger'!R224="Ja",0.96,1))</f>
        <v/>
      </c>
      <c r="S224" s="6" t="str">
        <f>IF('Anvendte oplysninger'!I224="Nej","",IF('Anvendte oplysninger'!R224="Ja",0.82,1))</f>
        <v/>
      </c>
      <c r="T224" s="6" t="str">
        <f>IF('Anvendte oplysninger'!I224="Nej","",IF('Anvendte oplysninger'!R224="Ja",0.9,1))</f>
        <v/>
      </c>
      <c r="U224" s="6" t="str">
        <f>IF('Anvendte oplysninger'!I224="Nej","",IF('Anvendte oplysninger'!R224="Ja",0.93,1))</f>
        <v/>
      </c>
      <c r="V224" s="6" t="str">
        <f>IF('Anvendte oplysninger'!I224="Nej","",IF('Anvendte oplysninger'!S224="Ja",0.85,1))</f>
        <v/>
      </c>
      <c r="W224" s="6" t="str">
        <f>IF('Anvendte oplysninger'!I224="Nej","",IF('Anvendte oplysninger'!T224&gt;5,1.4,1+0.08*'Anvendte oplysninger'!T224))</f>
        <v/>
      </c>
      <c r="X224" s="6" t="str">
        <f>IF('Anvendte oplysninger'!I224="Nej","",IF('Anvendte oplysninger'!U224=80,1,POWER((80-0.0058*('Anvendte oplysninger'!U224-80)^2+0.2781*('Anvendte oplysninger'!U224-80)-0.2343)/80,1.6)))</f>
        <v/>
      </c>
      <c r="Y224" s="6" t="str">
        <f>IF('Anvendte oplysninger'!I224="Nej","",IF('Anvendte oplysninger'!U224=80,1,POWER((80-0.0058*('Anvendte oplysninger'!U224-80)^2+0.2781*('Anvendte oplysninger'!U224-80)-0.2343)/80,1.5)))</f>
        <v/>
      </c>
      <c r="Z224" s="6" t="str">
        <f>IF('Anvendte oplysninger'!I224="Nej","",IF('Anvendte oplysninger'!U224=80,1,POWER((80-0.0058*('Anvendte oplysninger'!U224-80)^2+0.2781*('Anvendte oplysninger'!U224-80)-0.2343)/80,4.6)))</f>
        <v/>
      </c>
      <c r="AA224" s="6" t="str">
        <f>IF('Anvendte oplysninger'!I224="Nej","",IF('Anvendte oplysninger'!U224=80,1,POWER((80-0.0058*('Anvendte oplysninger'!U224-80)^2+0.2781*('Anvendte oplysninger'!U224-80)-0.2343)/80,3.5)))</f>
        <v/>
      </c>
      <c r="AB224" s="6" t="str">
        <f>IF('Anvendte oplysninger'!I224="Nej","",IF('Anvendte oplysninger'!U224=80,1,POWER((80-0.0058*('Anvendte oplysninger'!U224-80)^2+0.2781*('Anvendte oplysninger'!U224-80)-0.2343)/80,1.4)))</f>
        <v/>
      </c>
      <c r="AC224" s="6"/>
      <c r="AD224" s="7" t="str">
        <f>IF('Anvendte oplysninger'!I224="Nej","",EXP(-10.0958)*POWER(H224,0.8138))</f>
        <v/>
      </c>
      <c r="AE224" s="7" t="str">
        <f>IF('Anvendte oplysninger'!I224="Nej","",EXP(-9.9896)*POWER(H224,0.8381))</f>
        <v/>
      </c>
      <c r="AF224" s="7" t="str">
        <f>IF('Anvendte oplysninger'!I224="Nej","",EXP(-12.5826)*POWER(H224,1.148))</f>
        <v/>
      </c>
      <c r="AG224" s="7" t="str">
        <f>IF('Anvendte oplysninger'!I224="Nej","",EXP(-11.3408)*POWER(H224,0.7373))</f>
        <v/>
      </c>
      <c r="AH224" s="7" t="str">
        <f>IF('Anvendte oplysninger'!I224="Nej","",EXP(-10.8985)*POWER(H224,0.841))</f>
        <v/>
      </c>
      <c r="AI224" s="7" t="str">
        <f>IF('Anvendte oplysninger'!I224="Nej","",EXP(-12.4273)*POWER(H224,1.0197))</f>
        <v/>
      </c>
      <c r="AJ224" s="9" t="str">
        <f>IF('Anvendte oplysninger'!I224="Nej","",SUM(AD224:AE224)*740934+AG224*29492829+AH224*4654307+AI224*608667)</f>
        <v/>
      </c>
    </row>
    <row r="225" spans="1:36" x14ac:dyDescent="0.3">
      <c r="A225" s="4" t="str">
        <f>IF(Inddata!A231="","",Inddata!A231)</f>
        <v/>
      </c>
      <c r="B225" s="4" t="str">
        <f>IF(Inddata!B231="","",Inddata!B231)</f>
        <v/>
      </c>
      <c r="C225" s="4" t="str">
        <f>IF(Inddata!C231="","",Inddata!C231)</f>
        <v/>
      </c>
      <c r="D225" s="4" t="str">
        <f>IF(Inddata!D231="","",Inddata!D231)</f>
        <v/>
      </c>
      <c r="E225" s="4" t="str">
        <f>IF(Inddata!E231="","",Inddata!E231)</f>
        <v/>
      </c>
      <c r="F225" s="4" t="str">
        <f>IF(Inddata!F231="","",Inddata!F231)</f>
        <v/>
      </c>
      <c r="G225" s="20" t="str">
        <f>IF(Inddata!G231=0,"",Inddata!G231)</f>
        <v/>
      </c>
      <c r="H225" s="9" t="str">
        <f>IF(Inddata!H231="","",Inddata!H231)</f>
        <v/>
      </c>
      <c r="I225" s="6" t="str">
        <f>IF('Anvendte oplysninger'!I225="Nej","",IF('Anvendte oplysninger'!L225&lt;10,1.1-'Anvendte oplysninger'!L225*0.01,IF('Anvendte oplysninger'!L225&lt;120,POWER(1.003,'Anvendte oplysninger'!L225)/POWER(1.003,10),1.4)))</f>
        <v/>
      </c>
      <c r="J225" s="6" t="str">
        <f>IF('Anvendte oplysninger'!I225="Nej","",IF('Anvendte oplysninger'!M225&gt;9,1.41,IF('Anvendte oplysninger'!M225&lt;2,0.96+'Anvendte oplysninger'!M225*0.02,POWER(1.05,'Anvendte oplysninger'!M225)/POWER(1.05,2))))</f>
        <v/>
      </c>
      <c r="K225" s="6" t="str">
        <f>IF('Anvendte oplysninger'!I225="Nej","",IF('Anvendte oplysninger'!M225&gt;9,1.15,IF('Anvendte oplysninger'!M225&lt;2,0.98+'Anvendte oplysninger'!M225*0.01,POWER(1.02,'Anvendte oplysninger'!M225)/POWER(1.02,2))))</f>
        <v/>
      </c>
      <c r="L225" s="6" t="str">
        <f>IF('Anvendte oplysninger'!I225="Nej","",IF('Anvendte oplysninger'!N225="Delvis",0.9,IF('Anvendte oplysninger'!N225="Ja",0.75,1)))</f>
        <v/>
      </c>
      <c r="M225" s="6" t="str">
        <f>IF('Anvendte oplysninger'!I225="Nej","",IF('Anvendte oplysninger'!N225="Delvis",0.97,IF('Anvendte oplysninger'!N225="Ja",0.95,1)))</f>
        <v/>
      </c>
      <c r="N225" s="6" t="str">
        <f>IF('Anvendte oplysninger'!I225="Nej","",IF('Anvendte oplysninger'!O225&gt;4.25,1.06,IF('Anvendte oplysninger'!O225&lt;3.75,1.84-'Anvendte oplysninger'!O225*0.24,0.04+'Anvendte oplysninger'!O225*0.24)))</f>
        <v/>
      </c>
      <c r="O225" s="6" t="str">
        <f>IF('Anvendte oplysninger'!I225="Nej","",IF('Anvendte oplysninger'!P225&gt;1.99,0.81,IF('Anvendte oplysninger'!P225&lt;0.2,1.12,1.05-'Anvendte oplysninger'!P225*0.1)))</f>
        <v/>
      </c>
      <c r="P225" s="6" t="str">
        <f>IF('Anvendte oplysninger'!I225="Nej","",IF('Anvendte oplysninger'!Q225&gt;3,0.96,IF('Anvendte oplysninger'!Q225&lt;2,1.12-0.06*'Anvendte oplysninger'!Q225,1.08-0.04*'Anvendte oplysninger'!Q225)))</f>
        <v/>
      </c>
      <c r="Q225" s="6" t="str">
        <f>IF('Anvendte oplysninger'!I225="Nej","",IF('Anvendte oplysninger'!R225="Ja",0.91,1))</f>
        <v/>
      </c>
      <c r="R225" s="6" t="str">
        <f>IF('Anvendte oplysninger'!I225="Nej","",IF('Anvendte oplysninger'!R225="Ja",0.96,1))</f>
        <v/>
      </c>
      <c r="S225" s="6" t="str">
        <f>IF('Anvendte oplysninger'!I225="Nej","",IF('Anvendte oplysninger'!R225="Ja",0.82,1))</f>
        <v/>
      </c>
      <c r="T225" s="6" t="str">
        <f>IF('Anvendte oplysninger'!I225="Nej","",IF('Anvendte oplysninger'!R225="Ja",0.9,1))</f>
        <v/>
      </c>
      <c r="U225" s="6" t="str">
        <f>IF('Anvendte oplysninger'!I225="Nej","",IF('Anvendte oplysninger'!R225="Ja",0.93,1))</f>
        <v/>
      </c>
      <c r="V225" s="6" t="str">
        <f>IF('Anvendte oplysninger'!I225="Nej","",IF('Anvendte oplysninger'!S225="Ja",0.85,1))</f>
        <v/>
      </c>
      <c r="W225" s="6" t="str">
        <f>IF('Anvendte oplysninger'!I225="Nej","",IF('Anvendte oplysninger'!T225&gt;5,1.4,1+0.08*'Anvendte oplysninger'!T225))</f>
        <v/>
      </c>
      <c r="X225" s="6" t="str">
        <f>IF('Anvendte oplysninger'!I225="Nej","",IF('Anvendte oplysninger'!U225=80,1,POWER((80-0.0058*('Anvendte oplysninger'!U225-80)^2+0.2781*('Anvendte oplysninger'!U225-80)-0.2343)/80,1.6)))</f>
        <v/>
      </c>
      <c r="Y225" s="6" t="str">
        <f>IF('Anvendte oplysninger'!I225="Nej","",IF('Anvendte oplysninger'!U225=80,1,POWER((80-0.0058*('Anvendte oplysninger'!U225-80)^2+0.2781*('Anvendte oplysninger'!U225-80)-0.2343)/80,1.5)))</f>
        <v/>
      </c>
      <c r="Z225" s="6" t="str">
        <f>IF('Anvendte oplysninger'!I225="Nej","",IF('Anvendte oplysninger'!U225=80,1,POWER((80-0.0058*('Anvendte oplysninger'!U225-80)^2+0.2781*('Anvendte oplysninger'!U225-80)-0.2343)/80,4.6)))</f>
        <v/>
      </c>
      <c r="AA225" s="6" t="str">
        <f>IF('Anvendte oplysninger'!I225="Nej","",IF('Anvendte oplysninger'!U225=80,1,POWER((80-0.0058*('Anvendte oplysninger'!U225-80)^2+0.2781*('Anvendte oplysninger'!U225-80)-0.2343)/80,3.5)))</f>
        <v/>
      </c>
      <c r="AB225" s="6" t="str">
        <f>IF('Anvendte oplysninger'!I225="Nej","",IF('Anvendte oplysninger'!U225=80,1,POWER((80-0.0058*('Anvendte oplysninger'!U225-80)^2+0.2781*('Anvendte oplysninger'!U225-80)-0.2343)/80,1.4)))</f>
        <v/>
      </c>
      <c r="AC225" s="6"/>
      <c r="AD225" s="7" t="str">
        <f>IF('Anvendte oplysninger'!I225="Nej","",EXP(-10.0958)*POWER(H225,0.8138))</f>
        <v/>
      </c>
      <c r="AE225" s="7" t="str">
        <f>IF('Anvendte oplysninger'!I225="Nej","",EXP(-9.9896)*POWER(H225,0.8381))</f>
        <v/>
      </c>
      <c r="AF225" s="7" t="str">
        <f>IF('Anvendte oplysninger'!I225="Nej","",EXP(-12.5826)*POWER(H225,1.148))</f>
        <v/>
      </c>
      <c r="AG225" s="7" t="str">
        <f>IF('Anvendte oplysninger'!I225="Nej","",EXP(-11.3408)*POWER(H225,0.7373))</f>
        <v/>
      </c>
      <c r="AH225" s="7" t="str">
        <f>IF('Anvendte oplysninger'!I225="Nej","",EXP(-10.8985)*POWER(H225,0.841))</f>
        <v/>
      </c>
      <c r="AI225" s="7" t="str">
        <f>IF('Anvendte oplysninger'!I225="Nej","",EXP(-12.4273)*POWER(H225,1.0197))</f>
        <v/>
      </c>
      <c r="AJ225" s="9" t="str">
        <f>IF('Anvendte oplysninger'!I225="Nej","",SUM(AD225:AE225)*740934+AG225*29492829+AH225*4654307+AI225*608667)</f>
        <v/>
      </c>
    </row>
    <row r="226" spans="1:36" x14ac:dyDescent="0.3">
      <c r="A226" s="4" t="str">
        <f>IF(Inddata!A232="","",Inddata!A232)</f>
        <v/>
      </c>
      <c r="B226" s="4" t="str">
        <f>IF(Inddata!B232="","",Inddata!B232)</f>
        <v/>
      </c>
      <c r="C226" s="4" t="str">
        <f>IF(Inddata!C232="","",Inddata!C232)</f>
        <v/>
      </c>
      <c r="D226" s="4" t="str">
        <f>IF(Inddata!D232="","",Inddata!D232)</f>
        <v/>
      </c>
      <c r="E226" s="4" t="str">
        <f>IF(Inddata!E232="","",Inddata!E232)</f>
        <v/>
      </c>
      <c r="F226" s="4" t="str">
        <f>IF(Inddata!F232="","",Inddata!F232)</f>
        <v/>
      </c>
      <c r="G226" s="20" t="str">
        <f>IF(Inddata!G232=0,"",Inddata!G232)</f>
        <v/>
      </c>
      <c r="H226" s="9" t="str">
        <f>IF(Inddata!H232="","",Inddata!H232)</f>
        <v/>
      </c>
      <c r="I226" s="6" t="str">
        <f>IF('Anvendte oplysninger'!I226="Nej","",IF('Anvendte oplysninger'!L226&lt;10,1.1-'Anvendte oplysninger'!L226*0.01,IF('Anvendte oplysninger'!L226&lt;120,POWER(1.003,'Anvendte oplysninger'!L226)/POWER(1.003,10),1.4)))</f>
        <v/>
      </c>
      <c r="J226" s="6" t="str">
        <f>IF('Anvendte oplysninger'!I226="Nej","",IF('Anvendte oplysninger'!M226&gt;9,1.41,IF('Anvendte oplysninger'!M226&lt;2,0.96+'Anvendte oplysninger'!M226*0.02,POWER(1.05,'Anvendte oplysninger'!M226)/POWER(1.05,2))))</f>
        <v/>
      </c>
      <c r="K226" s="6" t="str">
        <f>IF('Anvendte oplysninger'!I226="Nej","",IF('Anvendte oplysninger'!M226&gt;9,1.15,IF('Anvendte oplysninger'!M226&lt;2,0.98+'Anvendte oplysninger'!M226*0.01,POWER(1.02,'Anvendte oplysninger'!M226)/POWER(1.02,2))))</f>
        <v/>
      </c>
      <c r="L226" s="6" t="str">
        <f>IF('Anvendte oplysninger'!I226="Nej","",IF('Anvendte oplysninger'!N226="Delvis",0.9,IF('Anvendte oplysninger'!N226="Ja",0.75,1)))</f>
        <v/>
      </c>
      <c r="M226" s="6" t="str">
        <f>IF('Anvendte oplysninger'!I226="Nej","",IF('Anvendte oplysninger'!N226="Delvis",0.97,IF('Anvendte oplysninger'!N226="Ja",0.95,1)))</f>
        <v/>
      </c>
      <c r="N226" s="6" t="str">
        <f>IF('Anvendte oplysninger'!I226="Nej","",IF('Anvendte oplysninger'!O226&gt;4.25,1.06,IF('Anvendte oplysninger'!O226&lt;3.75,1.84-'Anvendte oplysninger'!O226*0.24,0.04+'Anvendte oplysninger'!O226*0.24)))</f>
        <v/>
      </c>
      <c r="O226" s="6" t="str">
        <f>IF('Anvendte oplysninger'!I226="Nej","",IF('Anvendte oplysninger'!P226&gt;1.99,0.81,IF('Anvendte oplysninger'!P226&lt;0.2,1.12,1.05-'Anvendte oplysninger'!P226*0.1)))</f>
        <v/>
      </c>
      <c r="P226" s="6" t="str">
        <f>IF('Anvendte oplysninger'!I226="Nej","",IF('Anvendte oplysninger'!Q226&gt;3,0.96,IF('Anvendte oplysninger'!Q226&lt;2,1.12-0.06*'Anvendte oplysninger'!Q226,1.08-0.04*'Anvendte oplysninger'!Q226)))</f>
        <v/>
      </c>
      <c r="Q226" s="6" t="str">
        <f>IF('Anvendte oplysninger'!I226="Nej","",IF('Anvendte oplysninger'!R226="Ja",0.91,1))</f>
        <v/>
      </c>
      <c r="R226" s="6" t="str">
        <f>IF('Anvendte oplysninger'!I226="Nej","",IF('Anvendte oplysninger'!R226="Ja",0.96,1))</f>
        <v/>
      </c>
      <c r="S226" s="6" t="str">
        <f>IF('Anvendte oplysninger'!I226="Nej","",IF('Anvendte oplysninger'!R226="Ja",0.82,1))</f>
        <v/>
      </c>
      <c r="T226" s="6" t="str">
        <f>IF('Anvendte oplysninger'!I226="Nej","",IF('Anvendte oplysninger'!R226="Ja",0.9,1))</f>
        <v/>
      </c>
      <c r="U226" s="6" t="str">
        <f>IF('Anvendte oplysninger'!I226="Nej","",IF('Anvendte oplysninger'!R226="Ja",0.93,1))</f>
        <v/>
      </c>
      <c r="V226" s="6" t="str">
        <f>IF('Anvendte oplysninger'!I226="Nej","",IF('Anvendte oplysninger'!S226="Ja",0.85,1))</f>
        <v/>
      </c>
      <c r="W226" s="6" t="str">
        <f>IF('Anvendte oplysninger'!I226="Nej","",IF('Anvendte oplysninger'!T226&gt;5,1.4,1+0.08*'Anvendte oplysninger'!T226))</f>
        <v/>
      </c>
      <c r="X226" s="6" t="str">
        <f>IF('Anvendte oplysninger'!I226="Nej","",IF('Anvendte oplysninger'!U226=80,1,POWER((80-0.0058*('Anvendte oplysninger'!U226-80)^2+0.2781*('Anvendte oplysninger'!U226-80)-0.2343)/80,1.6)))</f>
        <v/>
      </c>
      <c r="Y226" s="6" t="str">
        <f>IF('Anvendte oplysninger'!I226="Nej","",IF('Anvendte oplysninger'!U226=80,1,POWER((80-0.0058*('Anvendte oplysninger'!U226-80)^2+0.2781*('Anvendte oplysninger'!U226-80)-0.2343)/80,1.5)))</f>
        <v/>
      </c>
      <c r="Z226" s="6" t="str">
        <f>IF('Anvendte oplysninger'!I226="Nej","",IF('Anvendte oplysninger'!U226=80,1,POWER((80-0.0058*('Anvendte oplysninger'!U226-80)^2+0.2781*('Anvendte oplysninger'!U226-80)-0.2343)/80,4.6)))</f>
        <v/>
      </c>
      <c r="AA226" s="6" t="str">
        <f>IF('Anvendte oplysninger'!I226="Nej","",IF('Anvendte oplysninger'!U226=80,1,POWER((80-0.0058*('Anvendte oplysninger'!U226-80)^2+0.2781*('Anvendte oplysninger'!U226-80)-0.2343)/80,3.5)))</f>
        <v/>
      </c>
      <c r="AB226" s="6" t="str">
        <f>IF('Anvendte oplysninger'!I226="Nej","",IF('Anvendte oplysninger'!U226=80,1,POWER((80-0.0058*('Anvendte oplysninger'!U226-80)^2+0.2781*('Anvendte oplysninger'!U226-80)-0.2343)/80,1.4)))</f>
        <v/>
      </c>
      <c r="AC226" s="6"/>
      <c r="AD226" s="7" t="str">
        <f>IF('Anvendte oplysninger'!I226="Nej","",EXP(-10.0958)*POWER(H226,0.8138))</f>
        <v/>
      </c>
      <c r="AE226" s="7" t="str">
        <f>IF('Anvendte oplysninger'!I226="Nej","",EXP(-9.9896)*POWER(H226,0.8381))</f>
        <v/>
      </c>
      <c r="AF226" s="7" t="str">
        <f>IF('Anvendte oplysninger'!I226="Nej","",EXP(-12.5826)*POWER(H226,1.148))</f>
        <v/>
      </c>
      <c r="AG226" s="7" t="str">
        <f>IF('Anvendte oplysninger'!I226="Nej","",EXP(-11.3408)*POWER(H226,0.7373))</f>
        <v/>
      </c>
      <c r="AH226" s="7" t="str">
        <f>IF('Anvendte oplysninger'!I226="Nej","",EXP(-10.8985)*POWER(H226,0.841))</f>
        <v/>
      </c>
      <c r="AI226" s="7" t="str">
        <f>IF('Anvendte oplysninger'!I226="Nej","",EXP(-12.4273)*POWER(H226,1.0197))</f>
        <v/>
      </c>
      <c r="AJ226" s="9" t="str">
        <f>IF('Anvendte oplysninger'!I226="Nej","",SUM(AD226:AE226)*740934+AG226*29492829+AH226*4654307+AI226*608667)</f>
        <v/>
      </c>
    </row>
    <row r="227" spans="1:36" x14ac:dyDescent="0.3">
      <c r="A227" s="4" t="str">
        <f>IF(Inddata!A233="","",Inddata!A233)</f>
        <v/>
      </c>
      <c r="B227" s="4" t="str">
        <f>IF(Inddata!B233="","",Inddata!B233)</f>
        <v/>
      </c>
      <c r="C227" s="4" t="str">
        <f>IF(Inddata!C233="","",Inddata!C233)</f>
        <v/>
      </c>
      <c r="D227" s="4" t="str">
        <f>IF(Inddata!D233="","",Inddata!D233)</f>
        <v/>
      </c>
      <c r="E227" s="4" t="str">
        <f>IF(Inddata!E233="","",Inddata!E233)</f>
        <v/>
      </c>
      <c r="F227" s="4" t="str">
        <f>IF(Inddata!F233="","",Inddata!F233)</f>
        <v/>
      </c>
      <c r="G227" s="20" t="str">
        <f>IF(Inddata!G233=0,"",Inddata!G233)</f>
        <v/>
      </c>
      <c r="H227" s="9" t="str">
        <f>IF(Inddata!H233="","",Inddata!H233)</f>
        <v/>
      </c>
      <c r="I227" s="6" t="str">
        <f>IF('Anvendte oplysninger'!I227="Nej","",IF('Anvendte oplysninger'!L227&lt;10,1.1-'Anvendte oplysninger'!L227*0.01,IF('Anvendte oplysninger'!L227&lt;120,POWER(1.003,'Anvendte oplysninger'!L227)/POWER(1.003,10),1.4)))</f>
        <v/>
      </c>
      <c r="J227" s="6" t="str">
        <f>IF('Anvendte oplysninger'!I227="Nej","",IF('Anvendte oplysninger'!M227&gt;9,1.41,IF('Anvendte oplysninger'!M227&lt;2,0.96+'Anvendte oplysninger'!M227*0.02,POWER(1.05,'Anvendte oplysninger'!M227)/POWER(1.05,2))))</f>
        <v/>
      </c>
      <c r="K227" s="6" t="str">
        <f>IF('Anvendte oplysninger'!I227="Nej","",IF('Anvendte oplysninger'!M227&gt;9,1.15,IF('Anvendte oplysninger'!M227&lt;2,0.98+'Anvendte oplysninger'!M227*0.01,POWER(1.02,'Anvendte oplysninger'!M227)/POWER(1.02,2))))</f>
        <v/>
      </c>
      <c r="L227" s="6" t="str">
        <f>IF('Anvendte oplysninger'!I227="Nej","",IF('Anvendte oplysninger'!N227="Delvis",0.9,IF('Anvendte oplysninger'!N227="Ja",0.75,1)))</f>
        <v/>
      </c>
      <c r="M227" s="6" t="str">
        <f>IF('Anvendte oplysninger'!I227="Nej","",IF('Anvendte oplysninger'!N227="Delvis",0.97,IF('Anvendte oplysninger'!N227="Ja",0.95,1)))</f>
        <v/>
      </c>
      <c r="N227" s="6" t="str">
        <f>IF('Anvendte oplysninger'!I227="Nej","",IF('Anvendte oplysninger'!O227&gt;4.25,1.06,IF('Anvendte oplysninger'!O227&lt;3.75,1.84-'Anvendte oplysninger'!O227*0.24,0.04+'Anvendte oplysninger'!O227*0.24)))</f>
        <v/>
      </c>
      <c r="O227" s="6" t="str">
        <f>IF('Anvendte oplysninger'!I227="Nej","",IF('Anvendte oplysninger'!P227&gt;1.99,0.81,IF('Anvendte oplysninger'!P227&lt;0.2,1.12,1.05-'Anvendte oplysninger'!P227*0.1)))</f>
        <v/>
      </c>
      <c r="P227" s="6" t="str">
        <f>IF('Anvendte oplysninger'!I227="Nej","",IF('Anvendte oplysninger'!Q227&gt;3,0.96,IF('Anvendte oplysninger'!Q227&lt;2,1.12-0.06*'Anvendte oplysninger'!Q227,1.08-0.04*'Anvendte oplysninger'!Q227)))</f>
        <v/>
      </c>
      <c r="Q227" s="6" t="str">
        <f>IF('Anvendte oplysninger'!I227="Nej","",IF('Anvendte oplysninger'!R227="Ja",0.91,1))</f>
        <v/>
      </c>
      <c r="R227" s="6" t="str">
        <f>IF('Anvendte oplysninger'!I227="Nej","",IF('Anvendte oplysninger'!R227="Ja",0.96,1))</f>
        <v/>
      </c>
      <c r="S227" s="6" t="str">
        <f>IF('Anvendte oplysninger'!I227="Nej","",IF('Anvendte oplysninger'!R227="Ja",0.82,1))</f>
        <v/>
      </c>
      <c r="T227" s="6" t="str">
        <f>IF('Anvendte oplysninger'!I227="Nej","",IF('Anvendte oplysninger'!R227="Ja",0.9,1))</f>
        <v/>
      </c>
      <c r="U227" s="6" t="str">
        <f>IF('Anvendte oplysninger'!I227="Nej","",IF('Anvendte oplysninger'!R227="Ja",0.93,1))</f>
        <v/>
      </c>
      <c r="V227" s="6" t="str">
        <f>IF('Anvendte oplysninger'!I227="Nej","",IF('Anvendte oplysninger'!S227="Ja",0.85,1))</f>
        <v/>
      </c>
      <c r="W227" s="6" t="str">
        <f>IF('Anvendte oplysninger'!I227="Nej","",IF('Anvendte oplysninger'!T227&gt;5,1.4,1+0.08*'Anvendte oplysninger'!T227))</f>
        <v/>
      </c>
      <c r="X227" s="6" t="str">
        <f>IF('Anvendte oplysninger'!I227="Nej","",IF('Anvendte oplysninger'!U227=80,1,POWER((80-0.0058*('Anvendte oplysninger'!U227-80)^2+0.2781*('Anvendte oplysninger'!U227-80)-0.2343)/80,1.6)))</f>
        <v/>
      </c>
      <c r="Y227" s="6" t="str">
        <f>IF('Anvendte oplysninger'!I227="Nej","",IF('Anvendte oplysninger'!U227=80,1,POWER((80-0.0058*('Anvendte oplysninger'!U227-80)^2+0.2781*('Anvendte oplysninger'!U227-80)-0.2343)/80,1.5)))</f>
        <v/>
      </c>
      <c r="Z227" s="6" t="str">
        <f>IF('Anvendte oplysninger'!I227="Nej","",IF('Anvendte oplysninger'!U227=80,1,POWER((80-0.0058*('Anvendte oplysninger'!U227-80)^2+0.2781*('Anvendte oplysninger'!U227-80)-0.2343)/80,4.6)))</f>
        <v/>
      </c>
      <c r="AA227" s="6" t="str">
        <f>IF('Anvendte oplysninger'!I227="Nej","",IF('Anvendte oplysninger'!U227=80,1,POWER((80-0.0058*('Anvendte oplysninger'!U227-80)^2+0.2781*('Anvendte oplysninger'!U227-80)-0.2343)/80,3.5)))</f>
        <v/>
      </c>
      <c r="AB227" s="6" t="str">
        <f>IF('Anvendte oplysninger'!I227="Nej","",IF('Anvendte oplysninger'!U227=80,1,POWER((80-0.0058*('Anvendte oplysninger'!U227-80)^2+0.2781*('Anvendte oplysninger'!U227-80)-0.2343)/80,1.4)))</f>
        <v/>
      </c>
      <c r="AC227" s="6"/>
      <c r="AD227" s="7" t="str">
        <f>IF('Anvendte oplysninger'!I227="Nej","",EXP(-10.0958)*POWER(H227,0.8138))</f>
        <v/>
      </c>
      <c r="AE227" s="7" t="str">
        <f>IF('Anvendte oplysninger'!I227="Nej","",EXP(-9.9896)*POWER(H227,0.8381))</f>
        <v/>
      </c>
      <c r="AF227" s="7" t="str">
        <f>IF('Anvendte oplysninger'!I227="Nej","",EXP(-12.5826)*POWER(H227,1.148))</f>
        <v/>
      </c>
      <c r="AG227" s="7" t="str">
        <f>IF('Anvendte oplysninger'!I227="Nej","",EXP(-11.3408)*POWER(H227,0.7373))</f>
        <v/>
      </c>
      <c r="AH227" s="7" t="str">
        <f>IF('Anvendte oplysninger'!I227="Nej","",EXP(-10.8985)*POWER(H227,0.841))</f>
        <v/>
      </c>
      <c r="AI227" s="7" t="str">
        <f>IF('Anvendte oplysninger'!I227="Nej","",EXP(-12.4273)*POWER(H227,1.0197))</f>
        <v/>
      </c>
      <c r="AJ227" s="9" t="str">
        <f>IF('Anvendte oplysninger'!I227="Nej","",SUM(AD227:AE227)*740934+AG227*29492829+AH227*4654307+AI227*608667)</f>
        <v/>
      </c>
    </row>
    <row r="228" spans="1:36" x14ac:dyDescent="0.3">
      <c r="A228" s="4" t="str">
        <f>IF(Inddata!A234="","",Inddata!A234)</f>
        <v/>
      </c>
      <c r="B228" s="4" t="str">
        <f>IF(Inddata!B234="","",Inddata!B234)</f>
        <v/>
      </c>
      <c r="C228" s="4" t="str">
        <f>IF(Inddata!C234="","",Inddata!C234)</f>
        <v/>
      </c>
      <c r="D228" s="4" t="str">
        <f>IF(Inddata!D234="","",Inddata!D234)</f>
        <v/>
      </c>
      <c r="E228" s="4" t="str">
        <f>IF(Inddata!E234="","",Inddata!E234)</f>
        <v/>
      </c>
      <c r="F228" s="4" t="str">
        <f>IF(Inddata!F234="","",Inddata!F234)</f>
        <v/>
      </c>
      <c r="G228" s="20" t="str">
        <f>IF(Inddata!G234=0,"",Inddata!G234)</f>
        <v/>
      </c>
      <c r="H228" s="9" t="str">
        <f>IF(Inddata!H234="","",Inddata!H234)</f>
        <v/>
      </c>
      <c r="I228" s="6" t="str">
        <f>IF('Anvendte oplysninger'!I228="Nej","",IF('Anvendte oplysninger'!L228&lt;10,1.1-'Anvendte oplysninger'!L228*0.01,IF('Anvendte oplysninger'!L228&lt;120,POWER(1.003,'Anvendte oplysninger'!L228)/POWER(1.003,10),1.4)))</f>
        <v/>
      </c>
      <c r="J228" s="6" t="str">
        <f>IF('Anvendte oplysninger'!I228="Nej","",IF('Anvendte oplysninger'!M228&gt;9,1.41,IF('Anvendte oplysninger'!M228&lt;2,0.96+'Anvendte oplysninger'!M228*0.02,POWER(1.05,'Anvendte oplysninger'!M228)/POWER(1.05,2))))</f>
        <v/>
      </c>
      <c r="K228" s="6" t="str">
        <f>IF('Anvendte oplysninger'!I228="Nej","",IF('Anvendte oplysninger'!M228&gt;9,1.15,IF('Anvendte oplysninger'!M228&lt;2,0.98+'Anvendte oplysninger'!M228*0.01,POWER(1.02,'Anvendte oplysninger'!M228)/POWER(1.02,2))))</f>
        <v/>
      </c>
      <c r="L228" s="6" t="str">
        <f>IF('Anvendte oplysninger'!I228="Nej","",IF('Anvendte oplysninger'!N228="Delvis",0.9,IF('Anvendte oplysninger'!N228="Ja",0.75,1)))</f>
        <v/>
      </c>
      <c r="M228" s="6" t="str">
        <f>IF('Anvendte oplysninger'!I228="Nej","",IF('Anvendte oplysninger'!N228="Delvis",0.97,IF('Anvendte oplysninger'!N228="Ja",0.95,1)))</f>
        <v/>
      </c>
      <c r="N228" s="6" t="str">
        <f>IF('Anvendte oplysninger'!I228="Nej","",IF('Anvendte oplysninger'!O228&gt;4.25,1.06,IF('Anvendte oplysninger'!O228&lt;3.75,1.84-'Anvendte oplysninger'!O228*0.24,0.04+'Anvendte oplysninger'!O228*0.24)))</f>
        <v/>
      </c>
      <c r="O228" s="6" t="str">
        <f>IF('Anvendte oplysninger'!I228="Nej","",IF('Anvendte oplysninger'!P228&gt;1.99,0.81,IF('Anvendte oplysninger'!P228&lt;0.2,1.12,1.05-'Anvendte oplysninger'!P228*0.1)))</f>
        <v/>
      </c>
      <c r="P228" s="6" t="str">
        <f>IF('Anvendte oplysninger'!I228="Nej","",IF('Anvendte oplysninger'!Q228&gt;3,0.96,IF('Anvendte oplysninger'!Q228&lt;2,1.12-0.06*'Anvendte oplysninger'!Q228,1.08-0.04*'Anvendte oplysninger'!Q228)))</f>
        <v/>
      </c>
      <c r="Q228" s="6" t="str">
        <f>IF('Anvendte oplysninger'!I228="Nej","",IF('Anvendte oplysninger'!R228="Ja",0.91,1))</f>
        <v/>
      </c>
      <c r="R228" s="6" t="str">
        <f>IF('Anvendte oplysninger'!I228="Nej","",IF('Anvendte oplysninger'!R228="Ja",0.96,1))</f>
        <v/>
      </c>
      <c r="S228" s="6" t="str">
        <f>IF('Anvendte oplysninger'!I228="Nej","",IF('Anvendte oplysninger'!R228="Ja",0.82,1))</f>
        <v/>
      </c>
      <c r="T228" s="6" t="str">
        <f>IF('Anvendte oplysninger'!I228="Nej","",IF('Anvendte oplysninger'!R228="Ja",0.9,1))</f>
        <v/>
      </c>
      <c r="U228" s="6" t="str">
        <f>IF('Anvendte oplysninger'!I228="Nej","",IF('Anvendte oplysninger'!R228="Ja",0.93,1))</f>
        <v/>
      </c>
      <c r="V228" s="6" t="str">
        <f>IF('Anvendte oplysninger'!I228="Nej","",IF('Anvendte oplysninger'!S228="Ja",0.85,1))</f>
        <v/>
      </c>
      <c r="W228" s="6" t="str">
        <f>IF('Anvendte oplysninger'!I228="Nej","",IF('Anvendte oplysninger'!T228&gt;5,1.4,1+0.08*'Anvendte oplysninger'!T228))</f>
        <v/>
      </c>
      <c r="X228" s="6" t="str">
        <f>IF('Anvendte oplysninger'!I228="Nej","",IF('Anvendte oplysninger'!U228=80,1,POWER((80-0.0058*('Anvendte oplysninger'!U228-80)^2+0.2781*('Anvendte oplysninger'!U228-80)-0.2343)/80,1.6)))</f>
        <v/>
      </c>
      <c r="Y228" s="6" t="str">
        <f>IF('Anvendte oplysninger'!I228="Nej","",IF('Anvendte oplysninger'!U228=80,1,POWER((80-0.0058*('Anvendte oplysninger'!U228-80)^2+0.2781*('Anvendte oplysninger'!U228-80)-0.2343)/80,1.5)))</f>
        <v/>
      </c>
      <c r="Z228" s="6" t="str">
        <f>IF('Anvendte oplysninger'!I228="Nej","",IF('Anvendte oplysninger'!U228=80,1,POWER((80-0.0058*('Anvendte oplysninger'!U228-80)^2+0.2781*('Anvendte oplysninger'!U228-80)-0.2343)/80,4.6)))</f>
        <v/>
      </c>
      <c r="AA228" s="6" t="str">
        <f>IF('Anvendte oplysninger'!I228="Nej","",IF('Anvendte oplysninger'!U228=80,1,POWER((80-0.0058*('Anvendte oplysninger'!U228-80)^2+0.2781*('Anvendte oplysninger'!U228-80)-0.2343)/80,3.5)))</f>
        <v/>
      </c>
      <c r="AB228" s="6" t="str">
        <f>IF('Anvendte oplysninger'!I228="Nej","",IF('Anvendte oplysninger'!U228=80,1,POWER((80-0.0058*('Anvendte oplysninger'!U228-80)^2+0.2781*('Anvendte oplysninger'!U228-80)-0.2343)/80,1.4)))</f>
        <v/>
      </c>
      <c r="AC228" s="6"/>
      <c r="AD228" s="7" t="str">
        <f>IF('Anvendte oplysninger'!I228="Nej","",EXP(-10.0958)*POWER(H228,0.8138))</f>
        <v/>
      </c>
      <c r="AE228" s="7" t="str">
        <f>IF('Anvendte oplysninger'!I228="Nej","",EXP(-9.9896)*POWER(H228,0.8381))</f>
        <v/>
      </c>
      <c r="AF228" s="7" t="str">
        <f>IF('Anvendte oplysninger'!I228="Nej","",EXP(-12.5826)*POWER(H228,1.148))</f>
        <v/>
      </c>
      <c r="AG228" s="7" t="str">
        <f>IF('Anvendte oplysninger'!I228="Nej","",EXP(-11.3408)*POWER(H228,0.7373))</f>
        <v/>
      </c>
      <c r="AH228" s="7" t="str">
        <f>IF('Anvendte oplysninger'!I228="Nej","",EXP(-10.8985)*POWER(H228,0.841))</f>
        <v/>
      </c>
      <c r="AI228" s="7" t="str">
        <f>IF('Anvendte oplysninger'!I228="Nej","",EXP(-12.4273)*POWER(H228,1.0197))</f>
        <v/>
      </c>
      <c r="AJ228" s="9" t="str">
        <f>IF('Anvendte oplysninger'!I228="Nej","",SUM(AD228:AE228)*740934+AG228*29492829+AH228*4654307+AI228*608667)</f>
        <v/>
      </c>
    </row>
    <row r="229" spans="1:36" x14ac:dyDescent="0.3">
      <c r="A229" s="4" t="str">
        <f>IF(Inddata!A235="","",Inddata!A235)</f>
        <v/>
      </c>
      <c r="B229" s="4" t="str">
        <f>IF(Inddata!B235="","",Inddata!B235)</f>
        <v/>
      </c>
      <c r="C229" s="4" t="str">
        <f>IF(Inddata!C235="","",Inddata!C235)</f>
        <v/>
      </c>
      <c r="D229" s="4" t="str">
        <f>IF(Inddata!D235="","",Inddata!D235)</f>
        <v/>
      </c>
      <c r="E229" s="4" t="str">
        <f>IF(Inddata!E235="","",Inddata!E235)</f>
        <v/>
      </c>
      <c r="F229" s="4" t="str">
        <f>IF(Inddata!F235="","",Inddata!F235)</f>
        <v/>
      </c>
      <c r="G229" s="20" t="str">
        <f>IF(Inddata!G235=0,"",Inddata!G235)</f>
        <v/>
      </c>
      <c r="H229" s="9" t="str">
        <f>IF(Inddata!H235="","",Inddata!H235)</f>
        <v/>
      </c>
      <c r="I229" s="6" t="str">
        <f>IF('Anvendte oplysninger'!I229="Nej","",IF('Anvendte oplysninger'!L229&lt;10,1.1-'Anvendte oplysninger'!L229*0.01,IF('Anvendte oplysninger'!L229&lt;120,POWER(1.003,'Anvendte oplysninger'!L229)/POWER(1.003,10),1.4)))</f>
        <v/>
      </c>
      <c r="J229" s="6" t="str">
        <f>IF('Anvendte oplysninger'!I229="Nej","",IF('Anvendte oplysninger'!M229&gt;9,1.41,IF('Anvendte oplysninger'!M229&lt;2,0.96+'Anvendte oplysninger'!M229*0.02,POWER(1.05,'Anvendte oplysninger'!M229)/POWER(1.05,2))))</f>
        <v/>
      </c>
      <c r="K229" s="6" t="str">
        <f>IF('Anvendte oplysninger'!I229="Nej","",IF('Anvendte oplysninger'!M229&gt;9,1.15,IF('Anvendte oplysninger'!M229&lt;2,0.98+'Anvendte oplysninger'!M229*0.01,POWER(1.02,'Anvendte oplysninger'!M229)/POWER(1.02,2))))</f>
        <v/>
      </c>
      <c r="L229" s="6" t="str">
        <f>IF('Anvendte oplysninger'!I229="Nej","",IF('Anvendte oplysninger'!N229="Delvis",0.9,IF('Anvendte oplysninger'!N229="Ja",0.75,1)))</f>
        <v/>
      </c>
      <c r="M229" s="6" t="str">
        <f>IF('Anvendte oplysninger'!I229="Nej","",IF('Anvendte oplysninger'!N229="Delvis",0.97,IF('Anvendte oplysninger'!N229="Ja",0.95,1)))</f>
        <v/>
      </c>
      <c r="N229" s="6" t="str">
        <f>IF('Anvendte oplysninger'!I229="Nej","",IF('Anvendte oplysninger'!O229&gt;4.25,1.06,IF('Anvendte oplysninger'!O229&lt;3.75,1.84-'Anvendte oplysninger'!O229*0.24,0.04+'Anvendte oplysninger'!O229*0.24)))</f>
        <v/>
      </c>
      <c r="O229" s="6" t="str">
        <f>IF('Anvendte oplysninger'!I229="Nej","",IF('Anvendte oplysninger'!P229&gt;1.99,0.81,IF('Anvendte oplysninger'!P229&lt;0.2,1.12,1.05-'Anvendte oplysninger'!P229*0.1)))</f>
        <v/>
      </c>
      <c r="P229" s="6" t="str">
        <f>IF('Anvendte oplysninger'!I229="Nej","",IF('Anvendte oplysninger'!Q229&gt;3,0.96,IF('Anvendte oplysninger'!Q229&lt;2,1.12-0.06*'Anvendte oplysninger'!Q229,1.08-0.04*'Anvendte oplysninger'!Q229)))</f>
        <v/>
      </c>
      <c r="Q229" s="6" t="str">
        <f>IF('Anvendte oplysninger'!I229="Nej","",IF('Anvendte oplysninger'!R229="Ja",0.91,1))</f>
        <v/>
      </c>
      <c r="R229" s="6" t="str">
        <f>IF('Anvendte oplysninger'!I229="Nej","",IF('Anvendte oplysninger'!R229="Ja",0.96,1))</f>
        <v/>
      </c>
      <c r="S229" s="6" t="str">
        <f>IF('Anvendte oplysninger'!I229="Nej","",IF('Anvendte oplysninger'!R229="Ja",0.82,1))</f>
        <v/>
      </c>
      <c r="T229" s="6" t="str">
        <f>IF('Anvendte oplysninger'!I229="Nej","",IF('Anvendte oplysninger'!R229="Ja",0.9,1))</f>
        <v/>
      </c>
      <c r="U229" s="6" t="str">
        <f>IF('Anvendte oplysninger'!I229="Nej","",IF('Anvendte oplysninger'!R229="Ja",0.93,1))</f>
        <v/>
      </c>
      <c r="V229" s="6" t="str">
        <f>IF('Anvendte oplysninger'!I229="Nej","",IF('Anvendte oplysninger'!S229="Ja",0.85,1))</f>
        <v/>
      </c>
      <c r="W229" s="6" t="str">
        <f>IF('Anvendte oplysninger'!I229="Nej","",IF('Anvendte oplysninger'!T229&gt;5,1.4,1+0.08*'Anvendte oplysninger'!T229))</f>
        <v/>
      </c>
      <c r="X229" s="6" t="str">
        <f>IF('Anvendte oplysninger'!I229="Nej","",IF('Anvendte oplysninger'!U229=80,1,POWER((80-0.0058*('Anvendte oplysninger'!U229-80)^2+0.2781*('Anvendte oplysninger'!U229-80)-0.2343)/80,1.6)))</f>
        <v/>
      </c>
      <c r="Y229" s="6" t="str">
        <f>IF('Anvendte oplysninger'!I229="Nej","",IF('Anvendte oplysninger'!U229=80,1,POWER((80-0.0058*('Anvendte oplysninger'!U229-80)^2+0.2781*('Anvendte oplysninger'!U229-80)-0.2343)/80,1.5)))</f>
        <v/>
      </c>
      <c r="Z229" s="6" t="str">
        <f>IF('Anvendte oplysninger'!I229="Nej","",IF('Anvendte oplysninger'!U229=80,1,POWER((80-0.0058*('Anvendte oplysninger'!U229-80)^2+0.2781*('Anvendte oplysninger'!U229-80)-0.2343)/80,4.6)))</f>
        <v/>
      </c>
      <c r="AA229" s="6" t="str">
        <f>IF('Anvendte oplysninger'!I229="Nej","",IF('Anvendte oplysninger'!U229=80,1,POWER((80-0.0058*('Anvendte oplysninger'!U229-80)^2+0.2781*('Anvendte oplysninger'!U229-80)-0.2343)/80,3.5)))</f>
        <v/>
      </c>
      <c r="AB229" s="6" t="str">
        <f>IF('Anvendte oplysninger'!I229="Nej","",IF('Anvendte oplysninger'!U229=80,1,POWER((80-0.0058*('Anvendte oplysninger'!U229-80)^2+0.2781*('Anvendte oplysninger'!U229-80)-0.2343)/80,1.4)))</f>
        <v/>
      </c>
      <c r="AC229" s="6"/>
      <c r="AD229" s="7" t="str">
        <f>IF('Anvendte oplysninger'!I229="Nej","",EXP(-10.0958)*POWER(H229,0.8138))</f>
        <v/>
      </c>
      <c r="AE229" s="7" t="str">
        <f>IF('Anvendte oplysninger'!I229="Nej","",EXP(-9.9896)*POWER(H229,0.8381))</f>
        <v/>
      </c>
      <c r="AF229" s="7" t="str">
        <f>IF('Anvendte oplysninger'!I229="Nej","",EXP(-12.5826)*POWER(H229,1.148))</f>
        <v/>
      </c>
      <c r="AG229" s="7" t="str">
        <f>IF('Anvendte oplysninger'!I229="Nej","",EXP(-11.3408)*POWER(H229,0.7373))</f>
        <v/>
      </c>
      <c r="AH229" s="7" t="str">
        <f>IF('Anvendte oplysninger'!I229="Nej","",EXP(-10.8985)*POWER(H229,0.841))</f>
        <v/>
      </c>
      <c r="AI229" s="7" t="str">
        <f>IF('Anvendte oplysninger'!I229="Nej","",EXP(-12.4273)*POWER(H229,1.0197))</f>
        <v/>
      </c>
      <c r="AJ229" s="9" t="str">
        <f>IF('Anvendte oplysninger'!I229="Nej","",SUM(AD229:AE229)*740934+AG229*29492829+AH229*4654307+AI229*608667)</f>
        <v/>
      </c>
    </row>
    <row r="230" spans="1:36" x14ac:dyDescent="0.3">
      <c r="A230" s="4" t="str">
        <f>IF(Inddata!A236="","",Inddata!A236)</f>
        <v/>
      </c>
      <c r="B230" s="4" t="str">
        <f>IF(Inddata!B236="","",Inddata!B236)</f>
        <v/>
      </c>
      <c r="C230" s="4" t="str">
        <f>IF(Inddata!C236="","",Inddata!C236)</f>
        <v/>
      </c>
      <c r="D230" s="4" t="str">
        <f>IF(Inddata!D236="","",Inddata!D236)</f>
        <v/>
      </c>
      <c r="E230" s="4" t="str">
        <f>IF(Inddata!E236="","",Inddata!E236)</f>
        <v/>
      </c>
      <c r="F230" s="4" t="str">
        <f>IF(Inddata!F236="","",Inddata!F236)</f>
        <v/>
      </c>
      <c r="G230" s="20" t="str">
        <f>IF(Inddata!G236=0,"",Inddata!G236)</f>
        <v/>
      </c>
      <c r="H230" s="9" t="str">
        <f>IF(Inddata!H236="","",Inddata!H236)</f>
        <v/>
      </c>
      <c r="I230" s="6" t="str">
        <f>IF('Anvendte oplysninger'!I230="Nej","",IF('Anvendte oplysninger'!L230&lt;10,1.1-'Anvendte oplysninger'!L230*0.01,IF('Anvendte oplysninger'!L230&lt;120,POWER(1.003,'Anvendte oplysninger'!L230)/POWER(1.003,10),1.4)))</f>
        <v/>
      </c>
      <c r="J230" s="6" t="str">
        <f>IF('Anvendte oplysninger'!I230="Nej","",IF('Anvendte oplysninger'!M230&gt;9,1.41,IF('Anvendte oplysninger'!M230&lt;2,0.96+'Anvendte oplysninger'!M230*0.02,POWER(1.05,'Anvendte oplysninger'!M230)/POWER(1.05,2))))</f>
        <v/>
      </c>
      <c r="K230" s="6" t="str">
        <f>IF('Anvendte oplysninger'!I230="Nej","",IF('Anvendte oplysninger'!M230&gt;9,1.15,IF('Anvendte oplysninger'!M230&lt;2,0.98+'Anvendte oplysninger'!M230*0.01,POWER(1.02,'Anvendte oplysninger'!M230)/POWER(1.02,2))))</f>
        <v/>
      </c>
      <c r="L230" s="6" t="str">
        <f>IF('Anvendte oplysninger'!I230="Nej","",IF('Anvendte oplysninger'!N230="Delvis",0.9,IF('Anvendte oplysninger'!N230="Ja",0.75,1)))</f>
        <v/>
      </c>
      <c r="M230" s="6" t="str">
        <f>IF('Anvendte oplysninger'!I230="Nej","",IF('Anvendte oplysninger'!N230="Delvis",0.97,IF('Anvendte oplysninger'!N230="Ja",0.95,1)))</f>
        <v/>
      </c>
      <c r="N230" s="6" t="str">
        <f>IF('Anvendte oplysninger'!I230="Nej","",IF('Anvendte oplysninger'!O230&gt;4.25,1.06,IF('Anvendte oplysninger'!O230&lt;3.75,1.84-'Anvendte oplysninger'!O230*0.24,0.04+'Anvendte oplysninger'!O230*0.24)))</f>
        <v/>
      </c>
      <c r="O230" s="6" t="str">
        <f>IF('Anvendte oplysninger'!I230="Nej","",IF('Anvendte oplysninger'!P230&gt;1.99,0.81,IF('Anvendte oplysninger'!P230&lt;0.2,1.12,1.05-'Anvendte oplysninger'!P230*0.1)))</f>
        <v/>
      </c>
      <c r="P230" s="6" t="str">
        <f>IF('Anvendte oplysninger'!I230="Nej","",IF('Anvendte oplysninger'!Q230&gt;3,0.96,IF('Anvendte oplysninger'!Q230&lt;2,1.12-0.06*'Anvendte oplysninger'!Q230,1.08-0.04*'Anvendte oplysninger'!Q230)))</f>
        <v/>
      </c>
      <c r="Q230" s="6" t="str">
        <f>IF('Anvendte oplysninger'!I230="Nej","",IF('Anvendte oplysninger'!R230="Ja",0.91,1))</f>
        <v/>
      </c>
      <c r="R230" s="6" t="str">
        <f>IF('Anvendte oplysninger'!I230="Nej","",IF('Anvendte oplysninger'!R230="Ja",0.96,1))</f>
        <v/>
      </c>
      <c r="S230" s="6" t="str">
        <f>IF('Anvendte oplysninger'!I230="Nej","",IF('Anvendte oplysninger'!R230="Ja",0.82,1))</f>
        <v/>
      </c>
      <c r="T230" s="6" t="str">
        <f>IF('Anvendte oplysninger'!I230="Nej","",IF('Anvendte oplysninger'!R230="Ja",0.9,1))</f>
        <v/>
      </c>
      <c r="U230" s="6" t="str">
        <f>IF('Anvendte oplysninger'!I230="Nej","",IF('Anvendte oplysninger'!R230="Ja",0.93,1))</f>
        <v/>
      </c>
      <c r="V230" s="6" t="str">
        <f>IF('Anvendte oplysninger'!I230="Nej","",IF('Anvendte oplysninger'!S230="Ja",0.85,1))</f>
        <v/>
      </c>
      <c r="W230" s="6" t="str">
        <f>IF('Anvendte oplysninger'!I230="Nej","",IF('Anvendte oplysninger'!T230&gt;5,1.4,1+0.08*'Anvendte oplysninger'!T230))</f>
        <v/>
      </c>
      <c r="X230" s="6" t="str">
        <f>IF('Anvendte oplysninger'!I230="Nej","",IF('Anvendte oplysninger'!U230=80,1,POWER((80-0.0058*('Anvendte oplysninger'!U230-80)^2+0.2781*('Anvendte oplysninger'!U230-80)-0.2343)/80,1.6)))</f>
        <v/>
      </c>
      <c r="Y230" s="6" t="str">
        <f>IF('Anvendte oplysninger'!I230="Nej","",IF('Anvendte oplysninger'!U230=80,1,POWER((80-0.0058*('Anvendte oplysninger'!U230-80)^2+0.2781*('Anvendte oplysninger'!U230-80)-0.2343)/80,1.5)))</f>
        <v/>
      </c>
      <c r="Z230" s="6" t="str">
        <f>IF('Anvendte oplysninger'!I230="Nej","",IF('Anvendte oplysninger'!U230=80,1,POWER((80-0.0058*('Anvendte oplysninger'!U230-80)^2+0.2781*('Anvendte oplysninger'!U230-80)-0.2343)/80,4.6)))</f>
        <v/>
      </c>
      <c r="AA230" s="6" t="str">
        <f>IF('Anvendte oplysninger'!I230="Nej","",IF('Anvendte oplysninger'!U230=80,1,POWER((80-0.0058*('Anvendte oplysninger'!U230-80)^2+0.2781*('Anvendte oplysninger'!U230-80)-0.2343)/80,3.5)))</f>
        <v/>
      </c>
      <c r="AB230" s="6" t="str">
        <f>IF('Anvendte oplysninger'!I230="Nej","",IF('Anvendte oplysninger'!U230=80,1,POWER((80-0.0058*('Anvendte oplysninger'!U230-80)^2+0.2781*('Anvendte oplysninger'!U230-80)-0.2343)/80,1.4)))</f>
        <v/>
      </c>
      <c r="AC230" s="6"/>
      <c r="AD230" s="7" t="str">
        <f>IF('Anvendte oplysninger'!I230="Nej","",EXP(-10.0958)*POWER(H230,0.8138))</f>
        <v/>
      </c>
      <c r="AE230" s="7" t="str">
        <f>IF('Anvendte oplysninger'!I230="Nej","",EXP(-9.9896)*POWER(H230,0.8381))</f>
        <v/>
      </c>
      <c r="AF230" s="7" t="str">
        <f>IF('Anvendte oplysninger'!I230="Nej","",EXP(-12.5826)*POWER(H230,1.148))</f>
        <v/>
      </c>
      <c r="AG230" s="7" t="str">
        <f>IF('Anvendte oplysninger'!I230="Nej","",EXP(-11.3408)*POWER(H230,0.7373))</f>
        <v/>
      </c>
      <c r="AH230" s="7" t="str">
        <f>IF('Anvendte oplysninger'!I230="Nej","",EXP(-10.8985)*POWER(H230,0.841))</f>
        <v/>
      </c>
      <c r="AI230" s="7" t="str">
        <f>IF('Anvendte oplysninger'!I230="Nej","",EXP(-12.4273)*POWER(H230,1.0197))</f>
        <v/>
      </c>
      <c r="AJ230" s="9" t="str">
        <f>IF('Anvendte oplysninger'!I230="Nej","",SUM(AD230:AE230)*740934+AG230*29492829+AH230*4654307+AI230*608667)</f>
        <v/>
      </c>
    </row>
    <row r="231" spans="1:36" x14ac:dyDescent="0.3">
      <c r="A231" s="4" t="str">
        <f>IF(Inddata!A237="","",Inddata!A237)</f>
        <v/>
      </c>
      <c r="B231" s="4" t="str">
        <f>IF(Inddata!B237="","",Inddata!B237)</f>
        <v/>
      </c>
      <c r="C231" s="4" t="str">
        <f>IF(Inddata!C237="","",Inddata!C237)</f>
        <v/>
      </c>
      <c r="D231" s="4" t="str">
        <f>IF(Inddata!D237="","",Inddata!D237)</f>
        <v/>
      </c>
      <c r="E231" s="4" t="str">
        <f>IF(Inddata!E237="","",Inddata!E237)</f>
        <v/>
      </c>
      <c r="F231" s="4" t="str">
        <f>IF(Inddata!F237="","",Inddata!F237)</f>
        <v/>
      </c>
      <c r="G231" s="20" t="str">
        <f>IF(Inddata!G237=0,"",Inddata!G237)</f>
        <v/>
      </c>
      <c r="H231" s="9" t="str">
        <f>IF(Inddata!H237="","",Inddata!H237)</f>
        <v/>
      </c>
      <c r="I231" s="6" t="str">
        <f>IF('Anvendte oplysninger'!I231="Nej","",IF('Anvendte oplysninger'!L231&lt;10,1.1-'Anvendte oplysninger'!L231*0.01,IF('Anvendte oplysninger'!L231&lt;120,POWER(1.003,'Anvendte oplysninger'!L231)/POWER(1.003,10),1.4)))</f>
        <v/>
      </c>
      <c r="J231" s="6" t="str">
        <f>IF('Anvendte oplysninger'!I231="Nej","",IF('Anvendte oplysninger'!M231&gt;9,1.41,IF('Anvendte oplysninger'!M231&lt;2,0.96+'Anvendte oplysninger'!M231*0.02,POWER(1.05,'Anvendte oplysninger'!M231)/POWER(1.05,2))))</f>
        <v/>
      </c>
      <c r="K231" s="6" t="str">
        <f>IF('Anvendte oplysninger'!I231="Nej","",IF('Anvendte oplysninger'!M231&gt;9,1.15,IF('Anvendte oplysninger'!M231&lt;2,0.98+'Anvendte oplysninger'!M231*0.01,POWER(1.02,'Anvendte oplysninger'!M231)/POWER(1.02,2))))</f>
        <v/>
      </c>
      <c r="L231" s="6" t="str">
        <f>IF('Anvendte oplysninger'!I231="Nej","",IF('Anvendte oplysninger'!N231="Delvis",0.9,IF('Anvendte oplysninger'!N231="Ja",0.75,1)))</f>
        <v/>
      </c>
      <c r="M231" s="6" t="str">
        <f>IF('Anvendte oplysninger'!I231="Nej","",IF('Anvendte oplysninger'!N231="Delvis",0.97,IF('Anvendte oplysninger'!N231="Ja",0.95,1)))</f>
        <v/>
      </c>
      <c r="N231" s="6" t="str">
        <f>IF('Anvendte oplysninger'!I231="Nej","",IF('Anvendte oplysninger'!O231&gt;4.25,1.06,IF('Anvendte oplysninger'!O231&lt;3.75,1.84-'Anvendte oplysninger'!O231*0.24,0.04+'Anvendte oplysninger'!O231*0.24)))</f>
        <v/>
      </c>
      <c r="O231" s="6" t="str">
        <f>IF('Anvendte oplysninger'!I231="Nej","",IF('Anvendte oplysninger'!P231&gt;1.99,0.81,IF('Anvendte oplysninger'!P231&lt;0.2,1.12,1.05-'Anvendte oplysninger'!P231*0.1)))</f>
        <v/>
      </c>
      <c r="P231" s="6" t="str">
        <f>IF('Anvendte oplysninger'!I231="Nej","",IF('Anvendte oplysninger'!Q231&gt;3,0.96,IF('Anvendte oplysninger'!Q231&lt;2,1.12-0.06*'Anvendte oplysninger'!Q231,1.08-0.04*'Anvendte oplysninger'!Q231)))</f>
        <v/>
      </c>
      <c r="Q231" s="6" t="str">
        <f>IF('Anvendte oplysninger'!I231="Nej","",IF('Anvendte oplysninger'!R231="Ja",0.91,1))</f>
        <v/>
      </c>
      <c r="R231" s="6" t="str">
        <f>IF('Anvendte oplysninger'!I231="Nej","",IF('Anvendte oplysninger'!R231="Ja",0.96,1))</f>
        <v/>
      </c>
      <c r="S231" s="6" t="str">
        <f>IF('Anvendte oplysninger'!I231="Nej","",IF('Anvendte oplysninger'!R231="Ja",0.82,1))</f>
        <v/>
      </c>
      <c r="T231" s="6" t="str">
        <f>IF('Anvendte oplysninger'!I231="Nej","",IF('Anvendte oplysninger'!R231="Ja",0.9,1))</f>
        <v/>
      </c>
      <c r="U231" s="6" t="str">
        <f>IF('Anvendte oplysninger'!I231="Nej","",IF('Anvendte oplysninger'!R231="Ja",0.93,1))</f>
        <v/>
      </c>
      <c r="V231" s="6" t="str">
        <f>IF('Anvendte oplysninger'!I231="Nej","",IF('Anvendte oplysninger'!S231="Ja",0.85,1))</f>
        <v/>
      </c>
      <c r="W231" s="6" t="str">
        <f>IF('Anvendte oplysninger'!I231="Nej","",IF('Anvendte oplysninger'!T231&gt;5,1.4,1+0.08*'Anvendte oplysninger'!T231))</f>
        <v/>
      </c>
      <c r="X231" s="6" t="str">
        <f>IF('Anvendte oplysninger'!I231="Nej","",IF('Anvendte oplysninger'!U231=80,1,POWER((80-0.0058*('Anvendte oplysninger'!U231-80)^2+0.2781*('Anvendte oplysninger'!U231-80)-0.2343)/80,1.6)))</f>
        <v/>
      </c>
      <c r="Y231" s="6" t="str">
        <f>IF('Anvendte oplysninger'!I231="Nej","",IF('Anvendte oplysninger'!U231=80,1,POWER((80-0.0058*('Anvendte oplysninger'!U231-80)^2+0.2781*('Anvendte oplysninger'!U231-80)-0.2343)/80,1.5)))</f>
        <v/>
      </c>
      <c r="Z231" s="6" t="str">
        <f>IF('Anvendte oplysninger'!I231="Nej","",IF('Anvendte oplysninger'!U231=80,1,POWER((80-0.0058*('Anvendte oplysninger'!U231-80)^2+0.2781*('Anvendte oplysninger'!U231-80)-0.2343)/80,4.6)))</f>
        <v/>
      </c>
      <c r="AA231" s="6" t="str">
        <f>IF('Anvendte oplysninger'!I231="Nej","",IF('Anvendte oplysninger'!U231=80,1,POWER((80-0.0058*('Anvendte oplysninger'!U231-80)^2+0.2781*('Anvendte oplysninger'!U231-80)-0.2343)/80,3.5)))</f>
        <v/>
      </c>
      <c r="AB231" s="6" t="str">
        <f>IF('Anvendte oplysninger'!I231="Nej","",IF('Anvendte oplysninger'!U231=80,1,POWER((80-0.0058*('Anvendte oplysninger'!U231-80)^2+0.2781*('Anvendte oplysninger'!U231-80)-0.2343)/80,1.4)))</f>
        <v/>
      </c>
      <c r="AC231" s="6"/>
      <c r="AD231" s="7" t="str">
        <f>IF('Anvendte oplysninger'!I231="Nej","",EXP(-10.0958)*POWER(H231,0.8138))</f>
        <v/>
      </c>
      <c r="AE231" s="7" t="str">
        <f>IF('Anvendte oplysninger'!I231="Nej","",EXP(-9.9896)*POWER(H231,0.8381))</f>
        <v/>
      </c>
      <c r="AF231" s="7" t="str">
        <f>IF('Anvendte oplysninger'!I231="Nej","",EXP(-12.5826)*POWER(H231,1.148))</f>
        <v/>
      </c>
      <c r="AG231" s="7" t="str">
        <f>IF('Anvendte oplysninger'!I231="Nej","",EXP(-11.3408)*POWER(H231,0.7373))</f>
        <v/>
      </c>
      <c r="AH231" s="7" t="str">
        <f>IF('Anvendte oplysninger'!I231="Nej","",EXP(-10.8985)*POWER(H231,0.841))</f>
        <v/>
      </c>
      <c r="AI231" s="7" t="str">
        <f>IF('Anvendte oplysninger'!I231="Nej","",EXP(-12.4273)*POWER(H231,1.0197))</f>
        <v/>
      </c>
      <c r="AJ231" s="9" t="str">
        <f>IF('Anvendte oplysninger'!I231="Nej","",SUM(AD231:AE231)*740934+AG231*29492829+AH231*4654307+AI231*608667)</f>
        <v/>
      </c>
    </row>
    <row r="232" spans="1:36" x14ac:dyDescent="0.3">
      <c r="A232" s="4" t="str">
        <f>IF(Inddata!A238="","",Inddata!A238)</f>
        <v/>
      </c>
      <c r="B232" s="4" t="str">
        <f>IF(Inddata!B238="","",Inddata!B238)</f>
        <v/>
      </c>
      <c r="C232" s="4" t="str">
        <f>IF(Inddata!C238="","",Inddata!C238)</f>
        <v/>
      </c>
      <c r="D232" s="4" t="str">
        <f>IF(Inddata!D238="","",Inddata!D238)</f>
        <v/>
      </c>
      <c r="E232" s="4" t="str">
        <f>IF(Inddata!E238="","",Inddata!E238)</f>
        <v/>
      </c>
      <c r="F232" s="4" t="str">
        <f>IF(Inddata!F238="","",Inddata!F238)</f>
        <v/>
      </c>
      <c r="G232" s="20" t="str">
        <f>IF(Inddata!G238=0,"",Inddata!G238)</f>
        <v/>
      </c>
      <c r="H232" s="9" t="str">
        <f>IF(Inddata!H238="","",Inddata!H238)</f>
        <v/>
      </c>
      <c r="I232" s="6" t="str">
        <f>IF('Anvendte oplysninger'!I232="Nej","",IF('Anvendte oplysninger'!L232&lt;10,1.1-'Anvendte oplysninger'!L232*0.01,IF('Anvendte oplysninger'!L232&lt;120,POWER(1.003,'Anvendte oplysninger'!L232)/POWER(1.003,10),1.4)))</f>
        <v/>
      </c>
      <c r="J232" s="6" t="str">
        <f>IF('Anvendte oplysninger'!I232="Nej","",IF('Anvendte oplysninger'!M232&gt;9,1.41,IF('Anvendte oplysninger'!M232&lt;2,0.96+'Anvendte oplysninger'!M232*0.02,POWER(1.05,'Anvendte oplysninger'!M232)/POWER(1.05,2))))</f>
        <v/>
      </c>
      <c r="K232" s="6" t="str">
        <f>IF('Anvendte oplysninger'!I232="Nej","",IF('Anvendte oplysninger'!M232&gt;9,1.15,IF('Anvendte oplysninger'!M232&lt;2,0.98+'Anvendte oplysninger'!M232*0.01,POWER(1.02,'Anvendte oplysninger'!M232)/POWER(1.02,2))))</f>
        <v/>
      </c>
      <c r="L232" s="6" t="str">
        <f>IF('Anvendte oplysninger'!I232="Nej","",IF('Anvendte oplysninger'!N232="Delvis",0.9,IF('Anvendte oplysninger'!N232="Ja",0.75,1)))</f>
        <v/>
      </c>
      <c r="M232" s="6" t="str">
        <f>IF('Anvendte oplysninger'!I232="Nej","",IF('Anvendte oplysninger'!N232="Delvis",0.97,IF('Anvendte oplysninger'!N232="Ja",0.95,1)))</f>
        <v/>
      </c>
      <c r="N232" s="6" t="str">
        <f>IF('Anvendte oplysninger'!I232="Nej","",IF('Anvendte oplysninger'!O232&gt;4.25,1.06,IF('Anvendte oplysninger'!O232&lt;3.75,1.84-'Anvendte oplysninger'!O232*0.24,0.04+'Anvendte oplysninger'!O232*0.24)))</f>
        <v/>
      </c>
      <c r="O232" s="6" t="str">
        <f>IF('Anvendte oplysninger'!I232="Nej","",IF('Anvendte oplysninger'!P232&gt;1.99,0.81,IF('Anvendte oplysninger'!P232&lt;0.2,1.12,1.05-'Anvendte oplysninger'!P232*0.1)))</f>
        <v/>
      </c>
      <c r="P232" s="6" t="str">
        <f>IF('Anvendte oplysninger'!I232="Nej","",IF('Anvendte oplysninger'!Q232&gt;3,0.96,IF('Anvendte oplysninger'!Q232&lt;2,1.12-0.06*'Anvendte oplysninger'!Q232,1.08-0.04*'Anvendte oplysninger'!Q232)))</f>
        <v/>
      </c>
      <c r="Q232" s="6" t="str">
        <f>IF('Anvendte oplysninger'!I232="Nej","",IF('Anvendte oplysninger'!R232="Ja",0.91,1))</f>
        <v/>
      </c>
      <c r="R232" s="6" t="str">
        <f>IF('Anvendte oplysninger'!I232="Nej","",IF('Anvendte oplysninger'!R232="Ja",0.96,1))</f>
        <v/>
      </c>
      <c r="S232" s="6" t="str">
        <f>IF('Anvendte oplysninger'!I232="Nej","",IF('Anvendte oplysninger'!R232="Ja",0.82,1))</f>
        <v/>
      </c>
      <c r="T232" s="6" t="str">
        <f>IF('Anvendte oplysninger'!I232="Nej","",IF('Anvendte oplysninger'!R232="Ja",0.9,1))</f>
        <v/>
      </c>
      <c r="U232" s="6" t="str">
        <f>IF('Anvendte oplysninger'!I232="Nej","",IF('Anvendte oplysninger'!R232="Ja",0.93,1))</f>
        <v/>
      </c>
      <c r="V232" s="6" t="str">
        <f>IF('Anvendte oplysninger'!I232="Nej","",IF('Anvendte oplysninger'!S232="Ja",0.85,1))</f>
        <v/>
      </c>
      <c r="W232" s="6" t="str">
        <f>IF('Anvendte oplysninger'!I232="Nej","",IF('Anvendte oplysninger'!T232&gt;5,1.4,1+0.08*'Anvendte oplysninger'!T232))</f>
        <v/>
      </c>
      <c r="X232" s="6" t="str">
        <f>IF('Anvendte oplysninger'!I232="Nej","",IF('Anvendte oplysninger'!U232=80,1,POWER((80-0.0058*('Anvendte oplysninger'!U232-80)^2+0.2781*('Anvendte oplysninger'!U232-80)-0.2343)/80,1.6)))</f>
        <v/>
      </c>
      <c r="Y232" s="6" t="str">
        <f>IF('Anvendte oplysninger'!I232="Nej","",IF('Anvendte oplysninger'!U232=80,1,POWER((80-0.0058*('Anvendte oplysninger'!U232-80)^2+0.2781*('Anvendte oplysninger'!U232-80)-0.2343)/80,1.5)))</f>
        <v/>
      </c>
      <c r="Z232" s="6" t="str">
        <f>IF('Anvendte oplysninger'!I232="Nej","",IF('Anvendte oplysninger'!U232=80,1,POWER((80-0.0058*('Anvendte oplysninger'!U232-80)^2+0.2781*('Anvendte oplysninger'!U232-80)-0.2343)/80,4.6)))</f>
        <v/>
      </c>
      <c r="AA232" s="6" t="str">
        <f>IF('Anvendte oplysninger'!I232="Nej","",IF('Anvendte oplysninger'!U232=80,1,POWER((80-0.0058*('Anvendte oplysninger'!U232-80)^2+0.2781*('Anvendte oplysninger'!U232-80)-0.2343)/80,3.5)))</f>
        <v/>
      </c>
      <c r="AB232" s="6" t="str">
        <f>IF('Anvendte oplysninger'!I232="Nej","",IF('Anvendte oplysninger'!U232=80,1,POWER((80-0.0058*('Anvendte oplysninger'!U232-80)^2+0.2781*('Anvendte oplysninger'!U232-80)-0.2343)/80,1.4)))</f>
        <v/>
      </c>
      <c r="AC232" s="6"/>
      <c r="AD232" s="7" t="str">
        <f>IF('Anvendte oplysninger'!I232="Nej","",EXP(-10.0958)*POWER(H232,0.8138))</f>
        <v/>
      </c>
      <c r="AE232" s="7" t="str">
        <f>IF('Anvendte oplysninger'!I232="Nej","",EXP(-9.9896)*POWER(H232,0.8381))</f>
        <v/>
      </c>
      <c r="AF232" s="7" t="str">
        <f>IF('Anvendte oplysninger'!I232="Nej","",EXP(-12.5826)*POWER(H232,1.148))</f>
        <v/>
      </c>
      <c r="AG232" s="7" t="str">
        <f>IF('Anvendte oplysninger'!I232="Nej","",EXP(-11.3408)*POWER(H232,0.7373))</f>
        <v/>
      </c>
      <c r="AH232" s="7" t="str">
        <f>IF('Anvendte oplysninger'!I232="Nej","",EXP(-10.8985)*POWER(H232,0.841))</f>
        <v/>
      </c>
      <c r="AI232" s="7" t="str">
        <f>IF('Anvendte oplysninger'!I232="Nej","",EXP(-12.4273)*POWER(H232,1.0197))</f>
        <v/>
      </c>
      <c r="AJ232" s="9" t="str">
        <f>IF('Anvendte oplysninger'!I232="Nej","",SUM(AD232:AE232)*740934+AG232*29492829+AH232*4654307+AI232*608667)</f>
        <v/>
      </c>
    </row>
    <row r="233" spans="1:36" x14ac:dyDescent="0.3">
      <c r="A233" s="4" t="str">
        <f>IF(Inddata!A239="","",Inddata!A239)</f>
        <v/>
      </c>
      <c r="B233" s="4" t="str">
        <f>IF(Inddata!B239="","",Inddata!B239)</f>
        <v/>
      </c>
      <c r="C233" s="4" t="str">
        <f>IF(Inddata!C239="","",Inddata!C239)</f>
        <v/>
      </c>
      <c r="D233" s="4" t="str">
        <f>IF(Inddata!D239="","",Inddata!D239)</f>
        <v/>
      </c>
      <c r="E233" s="4" t="str">
        <f>IF(Inddata!E239="","",Inddata!E239)</f>
        <v/>
      </c>
      <c r="F233" s="4" t="str">
        <f>IF(Inddata!F239="","",Inddata!F239)</f>
        <v/>
      </c>
      <c r="G233" s="20" t="str">
        <f>IF(Inddata!G239=0,"",Inddata!G239)</f>
        <v/>
      </c>
      <c r="H233" s="9" t="str">
        <f>IF(Inddata!H239="","",Inddata!H239)</f>
        <v/>
      </c>
      <c r="I233" s="6" t="str">
        <f>IF('Anvendte oplysninger'!I233="Nej","",IF('Anvendte oplysninger'!L233&lt;10,1.1-'Anvendte oplysninger'!L233*0.01,IF('Anvendte oplysninger'!L233&lt;120,POWER(1.003,'Anvendte oplysninger'!L233)/POWER(1.003,10),1.4)))</f>
        <v/>
      </c>
      <c r="J233" s="6" t="str">
        <f>IF('Anvendte oplysninger'!I233="Nej","",IF('Anvendte oplysninger'!M233&gt;9,1.41,IF('Anvendte oplysninger'!M233&lt;2,0.96+'Anvendte oplysninger'!M233*0.02,POWER(1.05,'Anvendte oplysninger'!M233)/POWER(1.05,2))))</f>
        <v/>
      </c>
      <c r="K233" s="6" t="str">
        <f>IF('Anvendte oplysninger'!I233="Nej","",IF('Anvendte oplysninger'!M233&gt;9,1.15,IF('Anvendte oplysninger'!M233&lt;2,0.98+'Anvendte oplysninger'!M233*0.01,POWER(1.02,'Anvendte oplysninger'!M233)/POWER(1.02,2))))</f>
        <v/>
      </c>
      <c r="L233" s="6" t="str">
        <f>IF('Anvendte oplysninger'!I233="Nej","",IF('Anvendte oplysninger'!N233="Delvis",0.9,IF('Anvendte oplysninger'!N233="Ja",0.75,1)))</f>
        <v/>
      </c>
      <c r="M233" s="6" t="str">
        <f>IF('Anvendte oplysninger'!I233="Nej","",IF('Anvendte oplysninger'!N233="Delvis",0.97,IF('Anvendte oplysninger'!N233="Ja",0.95,1)))</f>
        <v/>
      </c>
      <c r="N233" s="6" t="str">
        <f>IF('Anvendte oplysninger'!I233="Nej","",IF('Anvendte oplysninger'!O233&gt;4.25,1.06,IF('Anvendte oplysninger'!O233&lt;3.75,1.84-'Anvendte oplysninger'!O233*0.24,0.04+'Anvendte oplysninger'!O233*0.24)))</f>
        <v/>
      </c>
      <c r="O233" s="6" t="str">
        <f>IF('Anvendte oplysninger'!I233="Nej","",IF('Anvendte oplysninger'!P233&gt;1.99,0.81,IF('Anvendte oplysninger'!P233&lt;0.2,1.12,1.05-'Anvendte oplysninger'!P233*0.1)))</f>
        <v/>
      </c>
      <c r="P233" s="6" t="str">
        <f>IF('Anvendte oplysninger'!I233="Nej","",IF('Anvendte oplysninger'!Q233&gt;3,0.96,IF('Anvendte oplysninger'!Q233&lt;2,1.12-0.06*'Anvendte oplysninger'!Q233,1.08-0.04*'Anvendte oplysninger'!Q233)))</f>
        <v/>
      </c>
      <c r="Q233" s="6" t="str">
        <f>IF('Anvendte oplysninger'!I233="Nej","",IF('Anvendte oplysninger'!R233="Ja",0.91,1))</f>
        <v/>
      </c>
      <c r="R233" s="6" t="str">
        <f>IF('Anvendte oplysninger'!I233="Nej","",IF('Anvendte oplysninger'!R233="Ja",0.96,1))</f>
        <v/>
      </c>
      <c r="S233" s="6" t="str">
        <f>IF('Anvendte oplysninger'!I233="Nej","",IF('Anvendte oplysninger'!R233="Ja",0.82,1))</f>
        <v/>
      </c>
      <c r="T233" s="6" t="str">
        <f>IF('Anvendte oplysninger'!I233="Nej","",IF('Anvendte oplysninger'!R233="Ja",0.9,1))</f>
        <v/>
      </c>
      <c r="U233" s="6" t="str">
        <f>IF('Anvendte oplysninger'!I233="Nej","",IF('Anvendte oplysninger'!R233="Ja",0.93,1))</f>
        <v/>
      </c>
      <c r="V233" s="6" t="str">
        <f>IF('Anvendte oplysninger'!I233="Nej","",IF('Anvendte oplysninger'!S233="Ja",0.85,1))</f>
        <v/>
      </c>
      <c r="W233" s="6" t="str">
        <f>IF('Anvendte oplysninger'!I233="Nej","",IF('Anvendte oplysninger'!T233&gt;5,1.4,1+0.08*'Anvendte oplysninger'!T233))</f>
        <v/>
      </c>
      <c r="X233" s="6" t="str">
        <f>IF('Anvendte oplysninger'!I233="Nej","",IF('Anvendte oplysninger'!U233=80,1,POWER((80-0.0058*('Anvendte oplysninger'!U233-80)^2+0.2781*('Anvendte oplysninger'!U233-80)-0.2343)/80,1.6)))</f>
        <v/>
      </c>
      <c r="Y233" s="6" t="str">
        <f>IF('Anvendte oplysninger'!I233="Nej","",IF('Anvendte oplysninger'!U233=80,1,POWER((80-0.0058*('Anvendte oplysninger'!U233-80)^2+0.2781*('Anvendte oplysninger'!U233-80)-0.2343)/80,1.5)))</f>
        <v/>
      </c>
      <c r="Z233" s="6" t="str">
        <f>IF('Anvendte oplysninger'!I233="Nej","",IF('Anvendte oplysninger'!U233=80,1,POWER((80-0.0058*('Anvendte oplysninger'!U233-80)^2+0.2781*('Anvendte oplysninger'!U233-80)-0.2343)/80,4.6)))</f>
        <v/>
      </c>
      <c r="AA233" s="6" t="str">
        <f>IF('Anvendte oplysninger'!I233="Nej","",IF('Anvendte oplysninger'!U233=80,1,POWER((80-0.0058*('Anvendte oplysninger'!U233-80)^2+0.2781*('Anvendte oplysninger'!U233-80)-0.2343)/80,3.5)))</f>
        <v/>
      </c>
      <c r="AB233" s="6" t="str">
        <f>IF('Anvendte oplysninger'!I233="Nej","",IF('Anvendte oplysninger'!U233=80,1,POWER((80-0.0058*('Anvendte oplysninger'!U233-80)^2+0.2781*('Anvendte oplysninger'!U233-80)-0.2343)/80,1.4)))</f>
        <v/>
      </c>
      <c r="AC233" s="6"/>
      <c r="AD233" s="7" t="str">
        <f>IF('Anvendte oplysninger'!I233="Nej","",EXP(-10.0958)*POWER(H233,0.8138))</f>
        <v/>
      </c>
      <c r="AE233" s="7" t="str">
        <f>IF('Anvendte oplysninger'!I233="Nej","",EXP(-9.9896)*POWER(H233,0.8381))</f>
        <v/>
      </c>
      <c r="AF233" s="7" t="str">
        <f>IF('Anvendte oplysninger'!I233="Nej","",EXP(-12.5826)*POWER(H233,1.148))</f>
        <v/>
      </c>
      <c r="AG233" s="7" t="str">
        <f>IF('Anvendte oplysninger'!I233="Nej","",EXP(-11.3408)*POWER(H233,0.7373))</f>
        <v/>
      </c>
      <c r="AH233" s="7" t="str">
        <f>IF('Anvendte oplysninger'!I233="Nej","",EXP(-10.8985)*POWER(H233,0.841))</f>
        <v/>
      </c>
      <c r="AI233" s="7" t="str">
        <f>IF('Anvendte oplysninger'!I233="Nej","",EXP(-12.4273)*POWER(H233,1.0197))</f>
        <v/>
      </c>
      <c r="AJ233" s="9" t="str">
        <f>IF('Anvendte oplysninger'!I233="Nej","",SUM(AD233:AE233)*740934+AG233*29492829+AH233*4654307+AI233*608667)</f>
        <v/>
      </c>
    </row>
    <row r="234" spans="1:36" x14ac:dyDescent="0.3">
      <c r="A234" s="4" t="str">
        <f>IF(Inddata!A240="","",Inddata!A240)</f>
        <v/>
      </c>
      <c r="B234" s="4" t="str">
        <f>IF(Inddata!B240="","",Inddata!B240)</f>
        <v/>
      </c>
      <c r="C234" s="4" t="str">
        <f>IF(Inddata!C240="","",Inddata!C240)</f>
        <v/>
      </c>
      <c r="D234" s="4" t="str">
        <f>IF(Inddata!D240="","",Inddata!D240)</f>
        <v/>
      </c>
      <c r="E234" s="4" t="str">
        <f>IF(Inddata!E240="","",Inddata!E240)</f>
        <v/>
      </c>
      <c r="F234" s="4" t="str">
        <f>IF(Inddata!F240="","",Inddata!F240)</f>
        <v/>
      </c>
      <c r="G234" s="20" t="str">
        <f>IF(Inddata!G240=0,"",Inddata!G240)</f>
        <v/>
      </c>
      <c r="H234" s="9" t="str">
        <f>IF(Inddata!H240="","",Inddata!H240)</f>
        <v/>
      </c>
      <c r="I234" s="6" t="str">
        <f>IF('Anvendte oplysninger'!I234="Nej","",IF('Anvendte oplysninger'!L234&lt;10,1.1-'Anvendte oplysninger'!L234*0.01,IF('Anvendte oplysninger'!L234&lt;120,POWER(1.003,'Anvendte oplysninger'!L234)/POWER(1.003,10),1.4)))</f>
        <v/>
      </c>
      <c r="J234" s="6" t="str">
        <f>IF('Anvendte oplysninger'!I234="Nej","",IF('Anvendte oplysninger'!M234&gt;9,1.41,IF('Anvendte oplysninger'!M234&lt;2,0.96+'Anvendte oplysninger'!M234*0.02,POWER(1.05,'Anvendte oplysninger'!M234)/POWER(1.05,2))))</f>
        <v/>
      </c>
      <c r="K234" s="6" t="str">
        <f>IF('Anvendte oplysninger'!I234="Nej","",IF('Anvendte oplysninger'!M234&gt;9,1.15,IF('Anvendte oplysninger'!M234&lt;2,0.98+'Anvendte oplysninger'!M234*0.01,POWER(1.02,'Anvendte oplysninger'!M234)/POWER(1.02,2))))</f>
        <v/>
      </c>
      <c r="L234" s="6" t="str">
        <f>IF('Anvendte oplysninger'!I234="Nej","",IF('Anvendte oplysninger'!N234="Delvis",0.9,IF('Anvendte oplysninger'!N234="Ja",0.75,1)))</f>
        <v/>
      </c>
      <c r="M234" s="6" t="str">
        <f>IF('Anvendte oplysninger'!I234="Nej","",IF('Anvendte oplysninger'!N234="Delvis",0.97,IF('Anvendte oplysninger'!N234="Ja",0.95,1)))</f>
        <v/>
      </c>
      <c r="N234" s="6" t="str">
        <f>IF('Anvendte oplysninger'!I234="Nej","",IF('Anvendte oplysninger'!O234&gt;4.25,1.06,IF('Anvendte oplysninger'!O234&lt;3.75,1.84-'Anvendte oplysninger'!O234*0.24,0.04+'Anvendte oplysninger'!O234*0.24)))</f>
        <v/>
      </c>
      <c r="O234" s="6" t="str">
        <f>IF('Anvendte oplysninger'!I234="Nej","",IF('Anvendte oplysninger'!P234&gt;1.99,0.81,IF('Anvendte oplysninger'!P234&lt;0.2,1.12,1.05-'Anvendte oplysninger'!P234*0.1)))</f>
        <v/>
      </c>
      <c r="P234" s="6" t="str">
        <f>IF('Anvendte oplysninger'!I234="Nej","",IF('Anvendte oplysninger'!Q234&gt;3,0.96,IF('Anvendte oplysninger'!Q234&lt;2,1.12-0.06*'Anvendte oplysninger'!Q234,1.08-0.04*'Anvendte oplysninger'!Q234)))</f>
        <v/>
      </c>
      <c r="Q234" s="6" t="str">
        <f>IF('Anvendte oplysninger'!I234="Nej","",IF('Anvendte oplysninger'!R234="Ja",0.91,1))</f>
        <v/>
      </c>
      <c r="R234" s="6" t="str">
        <f>IF('Anvendte oplysninger'!I234="Nej","",IF('Anvendte oplysninger'!R234="Ja",0.96,1))</f>
        <v/>
      </c>
      <c r="S234" s="6" t="str">
        <f>IF('Anvendte oplysninger'!I234="Nej","",IF('Anvendte oplysninger'!R234="Ja",0.82,1))</f>
        <v/>
      </c>
      <c r="T234" s="6" t="str">
        <f>IF('Anvendte oplysninger'!I234="Nej","",IF('Anvendte oplysninger'!R234="Ja",0.9,1))</f>
        <v/>
      </c>
      <c r="U234" s="6" t="str">
        <f>IF('Anvendte oplysninger'!I234="Nej","",IF('Anvendte oplysninger'!R234="Ja",0.93,1))</f>
        <v/>
      </c>
      <c r="V234" s="6" t="str">
        <f>IF('Anvendte oplysninger'!I234="Nej","",IF('Anvendte oplysninger'!S234="Ja",0.85,1))</f>
        <v/>
      </c>
      <c r="W234" s="6" t="str">
        <f>IF('Anvendte oplysninger'!I234="Nej","",IF('Anvendte oplysninger'!T234&gt;5,1.4,1+0.08*'Anvendte oplysninger'!T234))</f>
        <v/>
      </c>
      <c r="X234" s="6" t="str">
        <f>IF('Anvendte oplysninger'!I234="Nej","",IF('Anvendte oplysninger'!U234=80,1,POWER((80-0.0058*('Anvendte oplysninger'!U234-80)^2+0.2781*('Anvendte oplysninger'!U234-80)-0.2343)/80,1.6)))</f>
        <v/>
      </c>
      <c r="Y234" s="6" t="str">
        <f>IF('Anvendte oplysninger'!I234="Nej","",IF('Anvendte oplysninger'!U234=80,1,POWER((80-0.0058*('Anvendte oplysninger'!U234-80)^2+0.2781*('Anvendte oplysninger'!U234-80)-0.2343)/80,1.5)))</f>
        <v/>
      </c>
      <c r="Z234" s="6" t="str">
        <f>IF('Anvendte oplysninger'!I234="Nej","",IF('Anvendte oplysninger'!U234=80,1,POWER((80-0.0058*('Anvendte oplysninger'!U234-80)^2+0.2781*('Anvendte oplysninger'!U234-80)-0.2343)/80,4.6)))</f>
        <v/>
      </c>
      <c r="AA234" s="6" t="str">
        <f>IF('Anvendte oplysninger'!I234="Nej","",IF('Anvendte oplysninger'!U234=80,1,POWER((80-0.0058*('Anvendte oplysninger'!U234-80)^2+0.2781*('Anvendte oplysninger'!U234-80)-0.2343)/80,3.5)))</f>
        <v/>
      </c>
      <c r="AB234" s="6" t="str">
        <f>IF('Anvendte oplysninger'!I234="Nej","",IF('Anvendte oplysninger'!U234=80,1,POWER((80-0.0058*('Anvendte oplysninger'!U234-80)^2+0.2781*('Anvendte oplysninger'!U234-80)-0.2343)/80,1.4)))</f>
        <v/>
      </c>
      <c r="AC234" s="6"/>
      <c r="AD234" s="7" t="str">
        <f>IF('Anvendte oplysninger'!I234="Nej","",EXP(-10.0958)*POWER(H234,0.8138))</f>
        <v/>
      </c>
      <c r="AE234" s="7" t="str">
        <f>IF('Anvendte oplysninger'!I234="Nej","",EXP(-9.9896)*POWER(H234,0.8381))</f>
        <v/>
      </c>
      <c r="AF234" s="7" t="str">
        <f>IF('Anvendte oplysninger'!I234="Nej","",EXP(-12.5826)*POWER(H234,1.148))</f>
        <v/>
      </c>
      <c r="AG234" s="7" t="str">
        <f>IF('Anvendte oplysninger'!I234="Nej","",EXP(-11.3408)*POWER(H234,0.7373))</f>
        <v/>
      </c>
      <c r="AH234" s="7" t="str">
        <f>IF('Anvendte oplysninger'!I234="Nej","",EXP(-10.8985)*POWER(H234,0.841))</f>
        <v/>
      </c>
      <c r="AI234" s="7" t="str">
        <f>IF('Anvendte oplysninger'!I234="Nej","",EXP(-12.4273)*POWER(H234,1.0197))</f>
        <v/>
      </c>
      <c r="AJ234" s="9" t="str">
        <f>IF('Anvendte oplysninger'!I234="Nej","",SUM(AD234:AE234)*740934+AG234*29492829+AH234*4654307+AI234*608667)</f>
        <v/>
      </c>
    </row>
    <row r="235" spans="1:36" x14ac:dyDescent="0.3">
      <c r="A235" s="4" t="str">
        <f>IF(Inddata!A241="","",Inddata!A241)</f>
        <v/>
      </c>
      <c r="B235" s="4" t="str">
        <f>IF(Inddata!B241="","",Inddata!B241)</f>
        <v/>
      </c>
      <c r="C235" s="4" t="str">
        <f>IF(Inddata!C241="","",Inddata!C241)</f>
        <v/>
      </c>
      <c r="D235" s="4" t="str">
        <f>IF(Inddata!D241="","",Inddata!D241)</f>
        <v/>
      </c>
      <c r="E235" s="4" t="str">
        <f>IF(Inddata!E241="","",Inddata!E241)</f>
        <v/>
      </c>
      <c r="F235" s="4" t="str">
        <f>IF(Inddata!F241="","",Inddata!F241)</f>
        <v/>
      </c>
      <c r="G235" s="20" t="str">
        <f>IF(Inddata!G241=0,"",Inddata!G241)</f>
        <v/>
      </c>
      <c r="H235" s="9" t="str">
        <f>IF(Inddata!H241="","",Inddata!H241)</f>
        <v/>
      </c>
      <c r="I235" s="6" t="str">
        <f>IF('Anvendte oplysninger'!I235="Nej","",IF('Anvendte oplysninger'!L235&lt;10,1.1-'Anvendte oplysninger'!L235*0.01,IF('Anvendte oplysninger'!L235&lt;120,POWER(1.003,'Anvendte oplysninger'!L235)/POWER(1.003,10),1.4)))</f>
        <v/>
      </c>
      <c r="J235" s="6" t="str">
        <f>IF('Anvendte oplysninger'!I235="Nej","",IF('Anvendte oplysninger'!M235&gt;9,1.41,IF('Anvendte oplysninger'!M235&lt;2,0.96+'Anvendte oplysninger'!M235*0.02,POWER(1.05,'Anvendte oplysninger'!M235)/POWER(1.05,2))))</f>
        <v/>
      </c>
      <c r="K235" s="6" t="str">
        <f>IF('Anvendte oplysninger'!I235="Nej","",IF('Anvendte oplysninger'!M235&gt;9,1.15,IF('Anvendte oplysninger'!M235&lt;2,0.98+'Anvendte oplysninger'!M235*0.01,POWER(1.02,'Anvendte oplysninger'!M235)/POWER(1.02,2))))</f>
        <v/>
      </c>
      <c r="L235" s="6" t="str">
        <f>IF('Anvendte oplysninger'!I235="Nej","",IF('Anvendte oplysninger'!N235="Delvis",0.9,IF('Anvendte oplysninger'!N235="Ja",0.75,1)))</f>
        <v/>
      </c>
      <c r="M235" s="6" t="str">
        <f>IF('Anvendte oplysninger'!I235="Nej","",IF('Anvendte oplysninger'!N235="Delvis",0.97,IF('Anvendte oplysninger'!N235="Ja",0.95,1)))</f>
        <v/>
      </c>
      <c r="N235" s="6" t="str">
        <f>IF('Anvendte oplysninger'!I235="Nej","",IF('Anvendte oplysninger'!O235&gt;4.25,1.06,IF('Anvendte oplysninger'!O235&lt;3.75,1.84-'Anvendte oplysninger'!O235*0.24,0.04+'Anvendte oplysninger'!O235*0.24)))</f>
        <v/>
      </c>
      <c r="O235" s="6" t="str">
        <f>IF('Anvendte oplysninger'!I235="Nej","",IF('Anvendte oplysninger'!P235&gt;1.99,0.81,IF('Anvendte oplysninger'!P235&lt;0.2,1.12,1.05-'Anvendte oplysninger'!P235*0.1)))</f>
        <v/>
      </c>
      <c r="P235" s="6" t="str">
        <f>IF('Anvendte oplysninger'!I235="Nej","",IF('Anvendte oplysninger'!Q235&gt;3,0.96,IF('Anvendte oplysninger'!Q235&lt;2,1.12-0.06*'Anvendte oplysninger'!Q235,1.08-0.04*'Anvendte oplysninger'!Q235)))</f>
        <v/>
      </c>
      <c r="Q235" s="6" t="str">
        <f>IF('Anvendte oplysninger'!I235="Nej","",IF('Anvendte oplysninger'!R235="Ja",0.91,1))</f>
        <v/>
      </c>
      <c r="R235" s="6" t="str">
        <f>IF('Anvendte oplysninger'!I235="Nej","",IF('Anvendte oplysninger'!R235="Ja",0.96,1))</f>
        <v/>
      </c>
      <c r="S235" s="6" t="str">
        <f>IF('Anvendte oplysninger'!I235="Nej","",IF('Anvendte oplysninger'!R235="Ja",0.82,1))</f>
        <v/>
      </c>
      <c r="T235" s="6" t="str">
        <f>IF('Anvendte oplysninger'!I235="Nej","",IF('Anvendte oplysninger'!R235="Ja",0.9,1))</f>
        <v/>
      </c>
      <c r="U235" s="6" t="str">
        <f>IF('Anvendte oplysninger'!I235="Nej","",IF('Anvendte oplysninger'!R235="Ja",0.93,1))</f>
        <v/>
      </c>
      <c r="V235" s="6" t="str">
        <f>IF('Anvendte oplysninger'!I235="Nej","",IF('Anvendte oplysninger'!S235="Ja",0.85,1))</f>
        <v/>
      </c>
      <c r="W235" s="6" t="str">
        <f>IF('Anvendte oplysninger'!I235="Nej","",IF('Anvendte oplysninger'!T235&gt;5,1.4,1+0.08*'Anvendte oplysninger'!T235))</f>
        <v/>
      </c>
      <c r="X235" s="6" t="str">
        <f>IF('Anvendte oplysninger'!I235="Nej","",IF('Anvendte oplysninger'!U235=80,1,POWER((80-0.0058*('Anvendte oplysninger'!U235-80)^2+0.2781*('Anvendte oplysninger'!U235-80)-0.2343)/80,1.6)))</f>
        <v/>
      </c>
      <c r="Y235" s="6" t="str">
        <f>IF('Anvendte oplysninger'!I235="Nej","",IF('Anvendte oplysninger'!U235=80,1,POWER((80-0.0058*('Anvendte oplysninger'!U235-80)^2+0.2781*('Anvendte oplysninger'!U235-80)-0.2343)/80,1.5)))</f>
        <v/>
      </c>
      <c r="Z235" s="6" t="str">
        <f>IF('Anvendte oplysninger'!I235="Nej","",IF('Anvendte oplysninger'!U235=80,1,POWER((80-0.0058*('Anvendte oplysninger'!U235-80)^2+0.2781*('Anvendte oplysninger'!U235-80)-0.2343)/80,4.6)))</f>
        <v/>
      </c>
      <c r="AA235" s="6" t="str">
        <f>IF('Anvendte oplysninger'!I235="Nej","",IF('Anvendte oplysninger'!U235=80,1,POWER((80-0.0058*('Anvendte oplysninger'!U235-80)^2+0.2781*('Anvendte oplysninger'!U235-80)-0.2343)/80,3.5)))</f>
        <v/>
      </c>
      <c r="AB235" s="6" t="str">
        <f>IF('Anvendte oplysninger'!I235="Nej","",IF('Anvendte oplysninger'!U235=80,1,POWER((80-0.0058*('Anvendte oplysninger'!U235-80)^2+0.2781*('Anvendte oplysninger'!U235-80)-0.2343)/80,1.4)))</f>
        <v/>
      </c>
      <c r="AC235" s="6"/>
      <c r="AD235" s="7" t="str">
        <f>IF('Anvendte oplysninger'!I235="Nej","",EXP(-10.0958)*POWER(H235,0.8138))</f>
        <v/>
      </c>
      <c r="AE235" s="7" t="str">
        <f>IF('Anvendte oplysninger'!I235="Nej","",EXP(-9.9896)*POWER(H235,0.8381))</f>
        <v/>
      </c>
      <c r="AF235" s="7" t="str">
        <f>IF('Anvendte oplysninger'!I235="Nej","",EXP(-12.5826)*POWER(H235,1.148))</f>
        <v/>
      </c>
      <c r="AG235" s="7" t="str">
        <f>IF('Anvendte oplysninger'!I235="Nej","",EXP(-11.3408)*POWER(H235,0.7373))</f>
        <v/>
      </c>
      <c r="AH235" s="7" t="str">
        <f>IF('Anvendte oplysninger'!I235="Nej","",EXP(-10.8985)*POWER(H235,0.841))</f>
        <v/>
      </c>
      <c r="AI235" s="7" t="str">
        <f>IF('Anvendte oplysninger'!I235="Nej","",EXP(-12.4273)*POWER(H235,1.0197))</f>
        <v/>
      </c>
      <c r="AJ235" s="9" t="str">
        <f>IF('Anvendte oplysninger'!I235="Nej","",SUM(AD235:AE235)*740934+AG235*29492829+AH235*4654307+AI235*608667)</f>
        <v/>
      </c>
    </row>
    <row r="236" spans="1:36" x14ac:dyDescent="0.3">
      <c r="A236" s="4" t="str">
        <f>IF(Inddata!A242="","",Inddata!A242)</f>
        <v/>
      </c>
      <c r="B236" s="4" t="str">
        <f>IF(Inddata!B242="","",Inddata!B242)</f>
        <v/>
      </c>
      <c r="C236" s="4" t="str">
        <f>IF(Inddata!C242="","",Inddata!C242)</f>
        <v/>
      </c>
      <c r="D236" s="4" t="str">
        <f>IF(Inddata!D242="","",Inddata!D242)</f>
        <v/>
      </c>
      <c r="E236" s="4" t="str">
        <f>IF(Inddata!E242="","",Inddata!E242)</f>
        <v/>
      </c>
      <c r="F236" s="4" t="str">
        <f>IF(Inddata!F242="","",Inddata!F242)</f>
        <v/>
      </c>
      <c r="G236" s="20" t="str">
        <f>IF(Inddata!G242=0,"",Inddata!G242)</f>
        <v/>
      </c>
      <c r="H236" s="9" t="str">
        <f>IF(Inddata!H242="","",Inddata!H242)</f>
        <v/>
      </c>
      <c r="I236" s="6" t="str">
        <f>IF('Anvendte oplysninger'!I236="Nej","",IF('Anvendte oplysninger'!L236&lt;10,1.1-'Anvendte oplysninger'!L236*0.01,IF('Anvendte oplysninger'!L236&lt;120,POWER(1.003,'Anvendte oplysninger'!L236)/POWER(1.003,10),1.4)))</f>
        <v/>
      </c>
      <c r="J236" s="6" t="str">
        <f>IF('Anvendte oplysninger'!I236="Nej","",IF('Anvendte oplysninger'!M236&gt;9,1.41,IF('Anvendte oplysninger'!M236&lt;2,0.96+'Anvendte oplysninger'!M236*0.02,POWER(1.05,'Anvendte oplysninger'!M236)/POWER(1.05,2))))</f>
        <v/>
      </c>
      <c r="K236" s="6" t="str">
        <f>IF('Anvendte oplysninger'!I236="Nej","",IF('Anvendte oplysninger'!M236&gt;9,1.15,IF('Anvendte oplysninger'!M236&lt;2,0.98+'Anvendte oplysninger'!M236*0.01,POWER(1.02,'Anvendte oplysninger'!M236)/POWER(1.02,2))))</f>
        <v/>
      </c>
      <c r="L236" s="6" t="str">
        <f>IF('Anvendte oplysninger'!I236="Nej","",IF('Anvendte oplysninger'!N236="Delvis",0.9,IF('Anvendte oplysninger'!N236="Ja",0.75,1)))</f>
        <v/>
      </c>
      <c r="M236" s="6" t="str">
        <f>IF('Anvendte oplysninger'!I236="Nej","",IF('Anvendte oplysninger'!N236="Delvis",0.97,IF('Anvendte oplysninger'!N236="Ja",0.95,1)))</f>
        <v/>
      </c>
      <c r="N236" s="6" t="str">
        <f>IF('Anvendte oplysninger'!I236="Nej","",IF('Anvendte oplysninger'!O236&gt;4.25,1.06,IF('Anvendte oplysninger'!O236&lt;3.75,1.84-'Anvendte oplysninger'!O236*0.24,0.04+'Anvendte oplysninger'!O236*0.24)))</f>
        <v/>
      </c>
      <c r="O236" s="6" t="str">
        <f>IF('Anvendte oplysninger'!I236="Nej","",IF('Anvendte oplysninger'!P236&gt;1.99,0.81,IF('Anvendte oplysninger'!P236&lt;0.2,1.12,1.05-'Anvendte oplysninger'!P236*0.1)))</f>
        <v/>
      </c>
      <c r="P236" s="6" t="str">
        <f>IF('Anvendte oplysninger'!I236="Nej","",IF('Anvendte oplysninger'!Q236&gt;3,0.96,IF('Anvendte oplysninger'!Q236&lt;2,1.12-0.06*'Anvendte oplysninger'!Q236,1.08-0.04*'Anvendte oplysninger'!Q236)))</f>
        <v/>
      </c>
      <c r="Q236" s="6" t="str">
        <f>IF('Anvendte oplysninger'!I236="Nej","",IF('Anvendte oplysninger'!R236="Ja",0.91,1))</f>
        <v/>
      </c>
      <c r="R236" s="6" t="str">
        <f>IF('Anvendte oplysninger'!I236="Nej","",IF('Anvendte oplysninger'!R236="Ja",0.96,1))</f>
        <v/>
      </c>
      <c r="S236" s="6" t="str">
        <f>IF('Anvendte oplysninger'!I236="Nej","",IF('Anvendte oplysninger'!R236="Ja",0.82,1))</f>
        <v/>
      </c>
      <c r="T236" s="6" t="str">
        <f>IF('Anvendte oplysninger'!I236="Nej","",IF('Anvendte oplysninger'!R236="Ja",0.9,1))</f>
        <v/>
      </c>
      <c r="U236" s="6" t="str">
        <f>IF('Anvendte oplysninger'!I236="Nej","",IF('Anvendte oplysninger'!R236="Ja",0.93,1))</f>
        <v/>
      </c>
      <c r="V236" s="6" t="str">
        <f>IF('Anvendte oplysninger'!I236="Nej","",IF('Anvendte oplysninger'!S236="Ja",0.85,1))</f>
        <v/>
      </c>
      <c r="W236" s="6" t="str">
        <f>IF('Anvendte oplysninger'!I236="Nej","",IF('Anvendte oplysninger'!T236&gt;5,1.4,1+0.08*'Anvendte oplysninger'!T236))</f>
        <v/>
      </c>
      <c r="X236" s="6" t="str">
        <f>IF('Anvendte oplysninger'!I236="Nej","",IF('Anvendte oplysninger'!U236=80,1,POWER((80-0.0058*('Anvendte oplysninger'!U236-80)^2+0.2781*('Anvendte oplysninger'!U236-80)-0.2343)/80,1.6)))</f>
        <v/>
      </c>
      <c r="Y236" s="6" t="str">
        <f>IF('Anvendte oplysninger'!I236="Nej","",IF('Anvendte oplysninger'!U236=80,1,POWER((80-0.0058*('Anvendte oplysninger'!U236-80)^2+0.2781*('Anvendte oplysninger'!U236-80)-0.2343)/80,1.5)))</f>
        <v/>
      </c>
      <c r="Z236" s="6" t="str">
        <f>IF('Anvendte oplysninger'!I236="Nej","",IF('Anvendte oplysninger'!U236=80,1,POWER((80-0.0058*('Anvendte oplysninger'!U236-80)^2+0.2781*('Anvendte oplysninger'!U236-80)-0.2343)/80,4.6)))</f>
        <v/>
      </c>
      <c r="AA236" s="6" t="str">
        <f>IF('Anvendte oplysninger'!I236="Nej","",IF('Anvendte oplysninger'!U236=80,1,POWER((80-0.0058*('Anvendte oplysninger'!U236-80)^2+0.2781*('Anvendte oplysninger'!U236-80)-0.2343)/80,3.5)))</f>
        <v/>
      </c>
      <c r="AB236" s="6" t="str">
        <f>IF('Anvendte oplysninger'!I236="Nej","",IF('Anvendte oplysninger'!U236=80,1,POWER((80-0.0058*('Anvendte oplysninger'!U236-80)^2+0.2781*('Anvendte oplysninger'!U236-80)-0.2343)/80,1.4)))</f>
        <v/>
      </c>
      <c r="AC236" s="6"/>
      <c r="AD236" s="7" t="str">
        <f>IF('Anvendte oplysninger'!I236="Nej","",EXP(-10.0958)*POWER(H236,0.8138))</f>
        <v/>
      </c>
      <c r="AE236" s="7" t="str">
        <f>IF('Anvendte oplysninger'!I236="Nej","",EXP(-9.9896)*POWER(H236,0.8381))</f>
        <v/>
      </c>
      <c r="AF236" s="7" t="str">
        <f>IF('Anvendte oplysninger'!I236="Nej","",EXP(-12.5826)*POWER(H236,1.148))</f>
        <v/>
      </c>
      <c r="AG236" s="7" t="str">
        <f>IF('Anvendte oplysninger'!I236="Nej","",EXP(-11.3408)*POWER(H236,0.7373))</f>
        <v/>
      </c>
      <c r="AH236" s="7" t="str">
        <f>IF('Anvendte oplysninger'!I236="Nej","",EXP(-10.8985)*POWER(H236,0.841))</f>
        <v/>
      </c>
      <c r="AI236" s="7" t="str">
        <f>IF('Anvendte oplysninger'!I236="Nej","",EXP(-12.4273)*POWER(H236,1.0197))</f>
        <v/>
      </c>
      <c r="AJ236" s="9" t="str">
        <f>IF('Anvendte oplysninger'!I236="Nej","",SUM(AD236:AE236)*740934+AG236*29492829+AH236*4654307+AI236*608667)</f>
        <v/>
      </c>
    </row>
    <row r="237" spans="1:36" x14ac:dyDescent="0.3">
      <c r="A237" s="4" t="str">
        <f>IF(Inddata!A243="","",Inddata!A243)</f>
        <v/>
      </c>
      <c r="B237" s="4" t="str">
        <f>IF(Inddata!B243="","",Inddata!B243)</f>
        <v/>
      </c>
      <c r="C237" s="4" t="str">
        <f>IF(Inddata!C243="","",Inddata!C243)</f>
        <v/>
      </c>
      <c r="D237" s="4" t="str">
        <f>IF(Inddata!D243="","",Inddata!D243)</f>
        <v/>
      </c>
      <c r="E237" s="4" t="str">
        <f>IF(Inddata!E243="","",Inddata!E243)</f>
        <v/>
      </c>
      <c r="F237" s="4" t="str">
        <f>IF(Inddata!F243="","",Inddata!F243)</f>
        <v/>
      </c>
      <c r="G237" s="20" t="str">
        <f>IF(Inddata!G243=0,"",Inddata!G243)</f>
        <v/>
      </c>
      <c r="H237" s="9" t="str">
        <f>IF(Inddata!H243="","",Inddata!H243)</f>
        <v/>
      </c>
      <c r="I237" s="6" t="str">
        <f>IF('Anvendte oplysninger'!I237="Nej","",IF('Anvendte oplysninger'!L237&lt;10,1.1-'Anvendte oplysninger'!L237*0.01,IF('Anvendte oplysninger'!L237&lt;120,POWER(1.003,'Anvendte oplysninger'!L237)/POWER(1.003,10),1.4)))</f>
        <v/>
      </c>
      <c r="J237" s="6" t="str">
        <f>IF('Anvendte oplysninger'!I237="Nej","",IF('Anvendte oplysninger'!M237&gt;9,1.41,IF('Anvendte oplysninger'!M237&lt;2,0.96+'Anvendte oplysninger'!M237*0.02,POWER(1.05,'Anvendte oplysninger'!M237)/POWER(1.05,2))))</f>
        <v/>
      </c>
      <c r="K237" s="6" t="str">
        <f>IF('Anvendte oplysninger'!I237="Nej","",IF('Anvendte oplysninger'!M237&gt;9,1.15,IF('Anvendte oplysninger'!M237&lt;2,0.98+'Anvendte oplysninger'!M237*0.01,POWER(1.02,'Anvendte oplysninger'!M237)/POWER(1.02,2))))</f>
        <v/>
      </c>
      <c r="L237" s="6" t="str">
        <f>IF('Anvendte oplysninger'!I237="Nej","",IF('Anvendte oplysninger'!N237="Delvis",0.9,IF('Anvendte oplysninger'!N237="Ja",0.75,1)))</f>
        <v/>
      </c>
      <c r="M237" s="6" t="str">
        <f>IF('Anvendte oplysninger'!I237="Nej","",IF('Anvendte oplysninger'!N237="Delvis",0.97,IF('Anvendte oplysninger'!N237="Ja",0.95,1)))</f>
        <v/>
      </c>
      <c r="N237" s="6" t="str">
        <f>IF('Anvendte oplysninger'!I237="Nej","",IF('Anvendte oplysninger'!O237&gt;4.25,1.06,IF('Anvendte oplysninger'!O237&lt;3.75,1.84-'Anvendte oplysninger'!O237*0.24,0.04+'Anvendte oplysninger'!O237*0.24)))</f>
        <v/>
      </c>
      <c r="O237" s="6" t="str">
        <f>IF('Anvendte oplysninger'!I237="Nej","",IF('Anvendte oplysninger'!P237&gt;1.99,0.81,IF('Anvendte oplysninger'!P237&lt;0.2,1.12,1.05-'Anvendte oplysninger'!P237*0.1)))</f>
        <v/>
      </c>
      <c r="P237" s="6" t="str">
        <f>IF('Anvendte oplysninger'!I237="Nej","",IF('Anvendte oplysninger'!Q237&gt;3,0.96,IF('Anvendte oplysninger'!Q237&lt;2,1.12-0.06*'Anvendte oplysninger'!Q237,1.08-0.04*'Anvendte oplysninger'!Q237)))</f>
        <v/>
      </c>
      <c r="Q237" s="6" t="str">
        <f>IF('Anvendte oplysninger'!I237="Nej","",IF('Anvendte oplysninger'!R237="Ja",0.91,1))</f>
        <v/>
      </c>
      <c r="R237" s="6" t="str">
        <f>IF('Anvendte oplysninger'!I237="Nej","",IF('Anvendte oplysninger'!R237="Ja",0.96,1))</f>
        <v/>
      </c>
      <c r="S237" s="6" t="str">
        <f>IF('Anvendte oplysninger'!I237="Nej","",IF('Anvendte oplysninger'!R237="Ja",0.82,1))</f>
        <v/>
      </c>
      <c r="T237" s="6" t="str">
        <f>IF('Anvendte oplysninger'!I237="Nej","",IF('Anvendte oplysninger'!R237="Ja",0.9,1))</f>
        <v/>
      </c>
      <c r="U237" s="6" t="str">
        <f>IF('Anvendte oplysninger'!I237="Nej","",IF('Anvendte oplysninger'!R237="Ja",0.93,1))</f>
        <v/>
      </c>
      <c r="V237" s="6" t="str">
        <f>IF('Anvendte oplysninger'!I237="Nej","",IF('Anvendte oplysninger'!S237="Ja",0.85,1))</f>
        <v/>
      </c>
      <c r="W237" s="6" t="str">
        <f>IF('Anvendte oplysninger'!I237="Nej","",IF('Anvendte oplysninger'!T237&gt;5,1.4,1+0.08*'Anvendte oplysninger'!T237))</f>
        <v/>
      </c>
      <c r="X237" s="6" t="str">
        <f>IF('Anvendte oplysninger'!I237="Nej","",IF('Anvendte oplysninger'!U237=80,1,POWER((80-0.0058*('Anvendte oplysninger'!U237-80)^2+0.2781*('Anvendte oplysninger'!U237-80)-0.2343)/80,1.6)))</f>
        <v/>
      </c>
      <c r="Y237" s="6" t="str">
        <f>IF('Anvendte oplysninger'!I237="Nej","",IF('Anvendte oplysninger'!U237=80,1,POWER((80-0.0058*('Anvendte oplysninger'!U237-80)^2+0.2781*('Anvendte oplysninger'!U237-80)-0.2343)/80,1.5)))</f>
        <v/>
      </c>
      <c r="Z237" s="6" t="str">
        <f>IF('Anvendte oplysninger'!I237="Nej","",IF('Anvendte oplysninger'!U237=80,1,POWER((80-0.0058*('Anvendte oplysninger'!U237-80)^2+0.2781*('Anvendte oplysninger'!U237-80)-0.2343)/80,4.6)))</f>
        <v/>
      </c>
      <c r="AA237" s="6" t="str">
        <f>IF('Anvendte oplysninger'!I237="Nej","",IF('Anvendte oplysninger'!U237=80,1,POWER((80-0.0058*('Anvendte oplysninger'!U237-80)^2+0.2781*('Anvendte oplysninger'!U237-80)-0.2343)/80,3.5)))</f>
        <v/>
      </c>
      <c r="AB237" s="6" t="str">
        <f>IF('Anvendte oplysninger'!I237="Nej","",IF('Anvendte oplysninger'!U237=80,1,POWER((80-0.0058*('Anvendte oplysninger'!U237-80)^2+0.2781*('Anvendte oplysninger'!U237-80)-0.2343)/80,1.4)))</f>
        <v/>
      </c>
      <c r="AC237" s="6"/>
      <c r="AD237" s="7" t="str">
        <f>IF('Anvendte oplysninger'!I237="Nej","",EXP(-10.0958)*POWER(H237,0.8138))</f>
        <v/>
      </c>
      <c r="AE237" s="7" t="str">
        <f>IF('Anvendte oplysninger'!I237="Nej","",EXP(-9.9896)*POWER(H237,0.8381))</f>
        <v/>
      </c>
      <c r="AF237" s="7" t="str">
        <f>IF('Anvendte oplysninger'!I237="Nej","",EXP(-12.5826)*POWER(H237,1.148))</f>
        <v/>
      </c>
      <c r="AG237" s="7" t="str">
        <f>IF('Anvendte oplysninger'!I237="Nej","",EXP(-11.3408)*POWER(H237,0.7373))</f>
        <v/>
      </c>
      <c r="AH237" s="7" t="str">
        <f>IF('Anvendte oplysninger'!I237="Nej","",EXP(-10.8985)*POWER(H237,0.841))</f>
        <v/>
      </c>
      <c r="AI237" s="7" t="str">
        <f>IF('Anvendte oplysninger'!I237="Nej","",EXP(-12.4273)*POWER(H237,1.0197))</f>
        <v/>
      </c>
      <c r="AJ237" s="9" t="str">
        <f>IF('Anvendte oplysninger'!I237="Nej","",SUM(AD237:AE237)*740934+AG237*29492829+AH237*4654307+AI237*608667)</f>
        <v/>
      </c>
    </row>
    <row r="238" spans="1:36" x14ac:dyDescent="0.3">
      <c r="A238" s="4" t="str">
        <f>IF(Inddata!A244="","",Inddata!A244)</f>
        <v/>
      </c>
      <c r="B238" s="4" t="str">
        <f>IF(Inddata!B244="","",Inddata!B244)</f>
        <v/>
      </c>
      <c r="C238" s="4" t="str">
        <f>IF(Inddata!C244="","",Inddata!C244)</f>
        <v/>
      </c>
      <c r="D238" s="4" t="str">
        <f>IF(Inddata!D244="","",Inddata!D244)</f>
        <v/>
      </c>
      <c r="E238" s="4" t="str">
        <f>IF(Inddata!E244="","",Inddata!E244)</f>
        <v/>
      </c>
      <c r="F238" s="4" t="str">
        <f>IF(Inddata!F244="","",Inddata!F244)</f>
        <v/>
      </c>
      <c r="G238" s="20" t="str">
        <f>IF(Inddata!G244=0,"",Inddata!G244)</f>
        <v/>
      </c>
      <c r="H238" s="9" t="str">
        <f>IF(Inddata!H244="","",Inddata!H244)</f>
        <v/>
      </c>
      <c r="I238" s="6" t="str">
        <f>IF('Anvendte oplysninger'!I238="Nej","",IF('Anvendte oplysninger'!L238&lt;10,1.1-'Anvendte oplysninger'!L238*0.01,IF('Anvendte oplysninger'!L238&lt;120,POWER(1.003,'Anvendte oplysninger'!L238)/POWER(1.003,10),1.4)))</f>
        <v/>
      </c>
      <c r="J238" s="6" t="str">
        <f>IF('Anvendte oplysninger'!I238="Nej","",IF('Anvendte oplysninger'!M238&gt;9,1.41,IF('Anvendte oplysninger'!M238&lt;2,0.96+'Anvendte oplysninger'!M238*0.02,POWER(1.05,'Anvendte oplysninger'!M238)/POWER(1.05,2))))</f>
        <v/>
      </c>
      <c r="K238" s="6" t="str">
        <f>IF('Anvendte oplysninger'!I238="Nej","",IF('Anvendte oplysninger'!M238&gt;9,1.15,IF('Anvendte oplysninger'!M238&lt;2,0.98+'Anvendte oplysninger'!M238*0.01,POWER(1.02,'Anvendte oplysninger'!M238)/POWER(1.02,2))))</f>
        <v/>
      </c>
      <c r="L238" s="6" t="str">
        <f>IF('Anvendte oplysninger'!I238="Nej","",IF('Anvendte oplysninger'!N238="Delvis",0.9,IF('Anvendte oplysninger'!N238="Ja",0.75,1)))</f>
        <v/>
      </c>
      <c r="M238" s="6" t="str">
        <f>IF('Anvendte oplysninger'!I238="Nej","",IF('Anvendte oplysninger'!N238="Delvis",0.97,IF('Anvendte oplysninger'!N238="Ja",0.95,1)))</f>
        <v/>
      </c>
      <c r="N238" s="6" t="str">
        <f>IF('Anvendte oplysninger'!I238="Nej","",IF('Anvendte oplysninger'!O238&gt;4.25,1.06,IF('Anvendte oplysninger'!O238&lt;3.75,1.84-'Anvendte oplysninger'!O238*0.24,0.04+'Anvendte oplysninger'!O238*0.24)))</f>
        <v/>
      </c>
      <c r="O238" s="6" t="str">
        <f>IF('Anvendte oplysninger'!I238="Nej","",IF('Anvendte oplysninger'!P238&gt;1.99,0.81,IF('Anvendte oplysninger'!P238&lt;0.2,1.12,1.05-'Anvendte oplysninger'!P238*0.1)))</f>
        <v/>
      </c>
      <c r="P238" s="6" t="str">
        <f>IF('Anvendte oplysninger'!I238="Nej","",IF('Anvendte oplysninger'!Q238&gt;3,0.96,IF('Anvendte oplysninger'!Q238&lt;2,1.12-0.06*'Anvendte oplysninger'!Q238,1.08-0.04*'Anvendte oplysninger'!Q238)))</f>
        <v/>
      </c>
      <c r="Q238" s="6" t="str">
        <f>IF('Anvendte oplysninger'!I238="Nej","",IF('Anvendte oplysninger'!R238="Ja",0.91,1))</f>
        <v/>
      </c>
      <c r="R238" s="6" t="str">
        <f>IF('Anvendte oplysninger'!I238="Nej","",IF('Anvendte oplysninger'!R238="Ja",0.96,1))</f>
        <v/>
      </c>
      <c r="S238" s="6" t="str">
        <f>IF('Anvendte oplysninger'!I238="Nej","",IF('Anvendte oplysninger'!R238="Ja",0.82,1))</f>
        <v/>
      </c>
      <c r="T238" s="6" t="str">
        <f>IF('Anvendte oplysninger'!I238="Nej","",IF('Anvendte oplysninger'!R238="Ja",0.9,1))</f>
        <v/>
      </c>
      <c r="U238" s="6" t="str">
        <f>IF('Anvendte oplysninger'!I238="Nej","",IF('Anvendte oplysninger'!R238="Ja",0.93,1))</f>
        <v/>
      </c>
      <c r="V238" s="6" t="str">
        <f>IF('Anvendte oplysninger'!I238="Nej","",IF('Anvendte oplysninger'!S238="Ja",0.85,1))</f>
        <v/>
      </c>
      <c r="W238" s="6" t="str">
        <f>IF('Anvendte oplysninger'!I238="Nej","",IF('Anvendte oplysninger'!T238&gt;5,1.4,1+0.08*'Anvendte oplysninger'!T238))</f>
        <v/>
      </c>
      <c r="X238" s="6" t="str">
        <f>IF('Anvendte oplysninger'!I238="Nej","",IF('Anvendte oplysninger'!U238=80,1,POWER((80-0.0058*('Anvendte oplysninger'!U238-80)^2+0.2781*('Anvendte oplysninger'!U238-80)-0.2343)/80,1.6)))</f>
        <v/>
      </c>
      <c r="Y238" s="6" t="str">
        <f>IF('Anvendte oplysninger'!I238="Nej","",IF('Anvendte oplysninger'!U238=80,1,POWER((80-0.0058*('Anvendte oplysninger'!U238-80)^2+0.2781*('Anvendte oplysninger'!U238-80)-0.2343)/80,1.5)))</f>
        <v/>
      </c>
      <c r="Z238" s="6" t="str">
        <f>IF('Anvendte oplysninger'!I238="Nej","",IF('Anvendte oplysninger'!U238=80,1,POWER((80-0.0058*('Anvendte oplysninger'!U238-80)^2+0.2781*('Anvendte oplysninger'!U238-80)-0.2343)/80,4.6)))</f>
        <v/>
      </c>
      <c r="AA238" s="6" t="str">
        <f>IF('Anvendte oplysninger'!I238="Nej","",IF('Anvendte oplysninger'!U238=80,1,POWER((80-0.0058*('Anvendte oplysninger'!U238-80)^2+0.2781*('Anvendte oplysninger'!U238-80)-0.2343)/80,3.5)))</f>
        <v/>
      </c>
      <c r="AB238" s="6" t="str">
        <f>IF('Anvendte oplysninger'!I238="Nej","",IF('Anvendte oplysninger'!U238=80,1,POWER((80-0.0058*('Anvendte oplysninger'!U238-80)^2+0.2781*('Anvendte oplysninger'!U238-80)-0.2343)/80,1.4)))</f>
        <v/>
      </c>
      <c r="AC238" s="6"/>
      <c r="AD238" s="7" t="str">
        <f>IF('Anvendte oplysninger'!I238="Nej","",EXP(-10.0958)*POWER(H238,0.8138))</f>
        <v/>
      </c>
      <c r="AE238" s="7" t="str">
        <f>IF('Anvendte oplysninger'!I238="Nej","",EXP(-9.9896)*POWER(H238,0.8381))</f>
        <v/>
      </c>
      <c r="AF238" s="7" t="str">
        <f>IF('Anvendte oplysninger'!I238="Nej","",EXP(-12.5826)*POWER(H238,1.148))</f>
        <v/>
      </c>
      <c r="AG238" s="7" t="str">
        <f>IF('Anvendte oplysninger'!I238="Nej","",EXP(-11.3408)*POWER(H238,0.7373))</f>
        <v/>
      </c>
      <c r="AH238" s="7" t="str">
        <f>IF('Anvendte oplysninger'!I238="Nej","",EXP(-10.8985)*POWER(H238,0.841))</f>
        <v/>
      </c>
      <c r="AI238" s="7" t="str">
        <f>IF('Anvendte oplysninger'!I238="Nej","",EXP(-12.4273)*POWER(H238,1.0197))</f>
        <v/>
      </c>
      <c r="AJ238" s="9" t="str">
        <f>IF('Anvendte oplysninger'!I238="Nej","",SUM(AD238:AE238)*740934+AG238*29492829+AH238*4654307+AI238*608667)</f>
        <v/>
      </c>
    </row>
    <row r="239" spans="1:36" x14ac:dyDescent="0.3">
      <c r="A239" s="4" t="str">
        <f>IF(Inddata!A245="","",Inddata!A245)</f>
        <v/>
      </c>
      <c r="B239" s="4" t="str">
        <f>IF(Inddata!B245="","",Inddata!B245)</f>
        <v/>
      </c>
      <c r="C239" s="4" t="str">
        <f>IF(Inddata!C245="","",Inddata!C245)</f>
        <v/>
      </c>
      <c r="D239" s="4" t="str">
        <f>IF(Inddata!D245="","",Inddata!D245)</f>
        <v/>
      </c>
      <c r="E239" s="4" t="str">
        <f>IF(Inddata!E245="","",Inddata!E245)</f>
        <v/>
      </c>
      <c r="F239" s="4" t="str">
        <f>IF(Inddata!F245="","",Inddata!F245)</f>
        <v/>
      </c>
      <c r="G239" s="20" t="str">
        <f>IF(Inddata!G245=0,"",Inddata!G245)</f>
        <v/>
      </c>
      <c r="H239" s="9" t="str">
        <f>IF(Inddata!H245="","",Inddata!H245)</f>
        <v/>
      </c>
      <c r="I239" s="6" t="str">
        <f>IF('Anvendte oplysninger'!I239="Nej","",IF('Anvendte oplysninger'!L239&lt;10,1.1-'Anvendte oplysninger'!L239*0.01,IF('Anvendte oplysninger'!L239&lt;120,POWER(1.003,'Anvendte oplysninger'!L239)/POWER(1.003,10),1.4)))</f>
        <v/>
      </c>
      <c r="J239" s="6" t="str">
        <f>IF('Anvendte oplysninger'!I239="Nej","",IF('Anvendte oplysninger'!M239&gt;9,1.41,IF('Anvendte oplysninger'!M239&lt;2,0.96+'Anvendte oplysninger'!M239*0.02,POWER(1.05,'Anvendte oplysninger'!M239)/POWER(1.05,2))))</f>
        <v/>
      </c>
      <c r="K239" s="6" t="str">
        <f>IF('Anvendte oplysninger'!I239="Nej","",IF('Anvendte oplysninger'!M239&gt;9,1.15,IF('Anvendte oplysninger'!M239&lt;2,0.98+'Anvendte oplysninger'!M239*0.01,POWER(1.02,'Anvendte oplysninger'!M239)/POWER(1.02,2))))</f>
        <v/>
      </c>
      <c r="L239" s="6" t="str">
        <f>IF('Anvendte oplysninger'!I239="Nej","",IF('Anvendte oplysninger'!N239="Delvis",0.9,IF('Anvendte oplysninger'!N239="Ja",0.75,1)))</f>
        <v/>
      </c>
      <c r="M239" s="6" t="str">
        <f>IF('Anvendte oplysninger'!I239="Nej","",IF('Anvendte oplysninger'!N239="Delvis",0.97,IF('Anvendte oplysninger'!N239="Ja",0.95,1)))</f>
        <v/>
      </c>
      <c r="N239" s="6" t="str">
        <f>IF('Anvendte oplysninger'!I239="Nej","",IF('Anvendte oplysninger'!O239&gt;4.25,1.06,IF('Anvendte oplysninger'!O239&lt;3.75,1.84-'Anvendte oplysninger'!O239*0.24,0.04+'Anvendte oplysninger'!O239*0.24)))</f>
        <v/>
      </c>
      <c r="O239" s="6" t="str">
        <f>IF('Anvendte oplysninger'!I239="Nej","",IF('Anvendte oplysninger'!P239&gt;1.99,0.81,IF('Anvendte oplysninger'!P239&lt;0.2,1.12,1.05-'Anvendte oplysninger'!P239*0.1)))</f>
        <v/>
      </c>
      <c r="P239" s="6" t="str">
        <f>IF('Anvendte oplysninger'!I239="Nej","",IF('Anvendte oplysninger'!Q239&gt;3,0.96,IF('Anvendte oplysninger'!Q239&lt;2,1.12-0.06*'Anvendte oplysninger'!Q239,1.08-0.04*'Anvendte oplysninger'!Q239)))</f>
        <v/>
      </c>
      <c r="Q239" s="6" t="str">
        <f>IF('Anvendte oplysninger'!I239="Nej","",IF('Anvendte oplysninger'!R239="Ja",0.91,1))</f>
        <v/>
      </c>
      <c r="R239" s="6" t="str">
        <f>IF('Anvendte oplysninger'!I239="Nej","",IF('Anvendte oplysninger'!R239="Ja",0.96,1))</f>
        <v/>
      </c>
      <c r="S239" s="6" t="str">
        <f>IF('Anvendte oplysninger'!I239="Nej","",IF('Anvendte oplysninger'!R239="Ja",0.82,1))</f>
        <v/>
      </c>
      <c r="T239" s="6" t="str">
        <f>IF('Anvendte oplysninger'!I239="Nej","",IF('Anvendte oplysninger'!R239="Ja",0.9,1))</f>
        <v/>
      </c>
      <c r="U239" s="6" t="str">
        <f>IF('Anvendte oplysninger'!I239="Nej","",IF('Anvendte oplysninger'!R239="Ja",0.93,1))</f>
        <v/>
      </c>
      <c r="V239" s="6" t="str">
        <f>IF('Anvendte oplysninger'!I239="Nej","",IF('Anvendte oplysninger'!S239="Ja",0.85,1))</f>
        <v/>
      </c>
      <c r="W239" s="6" t="str">
        <f>IF('Anvendte oplysninger'!I239="Nej","",IF('Anvendte oplysninger'!T239&gt;5,1.4,1+0.08*'Anvendte oplysninger'!T239))</f>
        <v/>
      </c>
      <c r="X239" s="6" t="str">
        <f>IF('Anvendte oplysninger'!I239="Nej","",IF('Anvendte oplysninger'!U239=80,1,POWER((80-0.0058*('Anvendte oplysninger'!U239-80)^2+0.2781*('Anvendte oplysninger'!U239-80)-0.2343)/80,1.6)))</f>
        <v/>
      </c>
      <c r="Y239" s="6" t="str">
        <f>IF('Anvendte oplysninger'!I239="Nej","",IF('Anvendte oplysninger'!U239=80,1,POWER((80-0.0058*('Anvendte oplysninger'!U239-80)^2+0.2781*('Anvendte oplysninger'!U239-80)-0.2343)/80,1.5)))</f>
        <v/>
      </c>
      <c r="Z239" s="6" t="str">
        <f>IF('Anvendte oplysninger'!I239="Nej","",IF('Anvendte oplysninger'!U239=80,1,POWER((80-0.0058*('Anvendte oplysninger'!U239-80)^2+0.2781*('Anvendte oplysninger'!U239-80)-0.2343)/80,4.6)))</f>
        <v/>
      </c>
      <c r="AA239" s="6" t="str">
        <f>IF('Anvendte oplysninger'!I239="Nej","",IF('Anvendte oplysninger'!U239=80,1,POWER((80-0.0058*('Anvendte oplysninger'!U239-80)^2+0.2781*('Anvendte oplysninger'!U239-80)-0.2343)/80,3.5)))</f>
        <v/>
      </c>
      <c r="AB239" s="6" t="str">
        <f>IF('Anvendte oplysninger'!I239="Nej","",IF('Anvendte oplysninger'!U239=80,1,POWER((80-0.0058*('Anvendte oplysninger'!U239-80)^2+0.2781*('Anvendte oplysninger'!U239-80)-0.2343)/80,1.4)))</f>
        <v/>
      </c>
      <c r="AC239" s="6"/>
      <c r="AD239" s="7" t="str">
        <f>IF('Anvendte oplysninger'!I239="Nej","",EXP(-10.0958)*POWER(H239,0.8138))</f>
        <v/>
      </c>
      <c r="AE239" s="7" t="str">
        <f>IF('Anvendte oplysninger'!I239="Nej","",EXP(-9.9896)*POWER(H239,0.8381))</f>
        <v/>
      </c>
      <c r="AF239" s="7" t="str">
        <f>IF('Anvendte oplysninger'!I239="Nej","",EXP(-12.5826)*POWER(H239,1.148))</f>
        <v/>
      </c>
      <c r="AG239" s="7" t="str">
        <f>IF('Anvendte oplysninger'!I239="Nej","",EXP(-11.3408)*POWER(H239,0.7373))</f>
        <v/>
      </c>
      <c r="AH239" s="7" t="str">
        <f>IF('Anvendte oplysninger'!I239="Nej","",EXP(-10.8985)*POWER(H239,0.841))</f>
        <v/>
      </c>
      <c r="AI239" s="7" t="str">
        <f>IF('Anvendte oplysninger'!I239="Nej","",EXP(-12.4273)*POWER(H239,1.0197))</f>
        <v/>
      </c>
      <c r="AJ239" s="9" t="str">
        <f>IF('Anvendte oplysninger'!I239="Nej","",SUM(AD239:AE239)*740934+AG239*29492829+AH239*4654307+AI239*608667)</f>
        <v/>
      </c>
    </row>
    <row r="240" spans="1:36" x14ac:dyDescent="0.3">
      <c r="A240" s="4" t="str">
        <f>IF(Inddata!A246="","",Inddata!A246)</f>
        <v/>
      </c>
      <c r="B240" s="4" t="str">
        <f>IF(Inddata!B246="","",Inddata!B246)</f>
        <v/>
      </c>
      <c r="C240" s="4" t="str">
        <f>IF(Inddata!C246="","",Inddata!C246)</f>
        <v/>
      </c>
      <c r="D240" s="4" t="str">
        <f>IF(Inddata!D246="","",Inddata!D246)</f>
        <v/>
      </c>
      <c r="E240" s="4" t="str">
        <f>IF(Inddata!E246="","",Inddata!E246)</f>
        <v/>
      </c>
      <c r="F240" s="4" t="str">
        <f>IF(Inddata!F246="","",Inddata!F246)</f>
        <v/>
      </c>
      <c r="G240" s="20" t="str">
        <f>IF(Inddata!G246=0,"",Inddata!G246)</f>
        <v/>
      </c>
      <c r="H240" s="9" t="str">
        <f>IF(Inddata!H246="","",Inddata!H246)</f>
        <v/>
      </c>
      <c r="I240" s="6" t="str">
        <f>IF('Anvendte oplysninger'!I240="Nej","",IF('Anvendte oplysninger'!L240&lt;10,1.1-'Anvendte oplysninger'!L240*0.01,IF('Anvendte oplysninger'!L240&lt;120,POWER(1.003,'Anvendte oplysninger'!L240)/POWER(1.003,10),1.4)))</f>
        <v/>
      </c>
      <c r="J240" s="6" t="str">
        <f>IF('Anvendte oplysninger'!I240="Nej","",IF('Anvendte oplysninger'!M240&gt;9,1.41,IF('Anvendte oplysninger'!M240&lt;2,0.96+'Anvendte oplysninger'!M240*0.02,POWER(1.05,'Anvendte oplysninger'!M240)/POWER(1.05,2))))</f>
        <v/>
      </c>
      <c r="K240" s="6" t="str">
        <f>IF('Anvendte oplysninger'!I240="Nej","",IF('Anvendte oplysninger'!M240&gt;9,1.15,IF('Anvendte oplysninger'!M240&lt;2,0.98+'Anvendte oplysninger'!M240*0.01,POWER(1.02,'Anvendte oplysninger'!M240)/POWER(1.02,2))))</f>
        <v/>
      </c>
      <c r="L240" s="6" t="str">
        <f>IF('Anvendte oplysninger'!I240="Nej","",IF('Anvendte oplysninger'!N240="Delvis",0.9,IF('Anvendte oplysninger'!N240="Ja",0.75,1)))</f>
        <v/>
      </c>
      <c r="M240" s="6" t="str">
        <f>IF('Anvendte oplysninger'!I240="Nej","",IF('Anvendte oplysninger'!N240="Delvis",0.97,IF('Anvendte oplysninger'!N240="Ja",0.95,1)))</f>
        <v/>
      </c>
      <c r="N240" s="6" t="str">
        <f>IF('Anvendte oplysninger'!I240="Nej","",IF('Anvendte oplysninger'!O240&gt;4.25,1.06,IF('Anvendte oplysninger'!O240&lt;3.75,1.84-'Anvendte oplysninger'!O240*0.24,0.04+'Anvendte oplysninger'!O240*0.24)))</f>
        <v/>
      </c>
      <c r="O240" s="6" t="str">
        <f>IF('Anvendte oplysninger'!I240="Nej","",IF('Anvendte oplysninger'!P240&gt;1.99,0.81,IF('Anvendte oplysninger'!P240&lt;0.2,1.12,1.05-'Anvendte oplysninger'!P240*0.1)))</f>
        <v/>
      </c>
      <c r="P240" s="6" t="str">
        <f>IF('Anvendte oplysninger'!I240="Nej","",IF('Anvendte oplysninger'!Q240&gt;3,0.96,IF('Anvendte oplysninger'!Q240&lt;2,1.12-0.06*'Anvendte oplysninger'!Q240,1.08-0.04*'Anvendte oplysninger'!Q240)))</f>
        <v/>
      </c>
      <c r="Q240" s="6" t="str">
        <f>IF('Anvendte oplysninger'!I240="Nej","",IF('Anvendte oplysninger'!R240="Ja",0.91,1))</f>
        <v/>
      </c>
      <c r="R240" s="6" t="str">
        <f>IF('Anvendte oplysninger'!I240="Nej","",IF('Anvendte oplysninger'!R240="Ja",0.96,1))</f>
        <v/>
      </c>
      <c r="S240" s="6" t="str">
        <f>IF('Anvendte oplysninger'!I240="Nej","",IF('Anvendte oplysninger'!R240="Ja",0.82,1))</f>
        <v/>
      </c>
      <c r="T240" s="6" t="str">
        <f>IF('Anvendte oplysninger'!I240="Nej","",IF('Anvendte oplysninger'!R240="Ja",0.9,1))</f>
        <v/>
      </c>
      <c r="U240" s="6" t="str">
        <f>IF('Anvendte oplysninger'!I240="Nej","",IF('Anvendte oplysninger'!R240="Ja",0.93,1))</f>
        <v/>
      </c>
      <c r="V240" s="6" t="str">
        <f>IF('Anvendte oplysninger'!I240="Nej","",IF('Anvendte oplysninger'!S240="Ja",0.85,1))</f>
        <v/>
      </c>
      <c r="W240" s="6" t="str">
        <f>IF('Anvendte oplysninger'!I240="Nej","",IF('Anvendte oplysninger'!T240&gt;5,1.4,1+0.08*'Anvendte oplysninger'!T240))</f>
        <v/>
      </c>
      <c r="X240" s="6" t="str">
        <f>IF('Anvendte oplysninger'!I240="Nej","",IF('Anvendte oplysninger'!U240=80,1,POWER((80-0.0058*('Anvendte oplysninger'!U240-80)^2+0.2781*('Anvendte oplysninger'!U240-80)-0.2343)/80,1.6)))</f>
        <v/>
      </c>
      <c r="Y240" s="6" t="str">
        <f>IF('Anvendte oplysninger'!I240="Nej","",IF('Anvendte oplysninger'!U240=80,1,POWER((80-0.0058*('Anvendte oplysninger'!U240-80)^2+0.2781*('Anvendte oplysninger'!U240-80)-0.2343)/80,1.5)))</f>
        <v/>
      </c>
      <c r="Z240" s="6" t="str">
        <f>IF('Anvendte oplysninger'!I240="Nej","",IF('Anvendte oplysninger'!U240=80,1,POWER((80-0.0058*('Anvendte oplysninger'!U240-80)^2+0.2781*('Anvendte oplysninger'!U240-80)-0.2343)/80,4.6)))</f>
        <v/>
      </c>
      <c r="AA240" s="6" t="str">
        <f>IF('Anvendte oplysninger'!I240="Nej","",IF('Anvendte oplysninger'!U240=80,1,POWER((80-0.0058*('Anvendte oplysninger'!U240-80)^2+0.2781*('Anvendte oplysninger'!U240-80)-0.2343)/80,3.5)))</f>
        <v/>
      </c>
      <c r="AB240" s="6" t="str">
        <f>IF('Anvendte oplysninger'!I240="Nej","",IF('Anvendte oplysninger'!U240=80,1,POWER((80-0.0058*('Anvendte oplysninger'!U240-80)^2+0.2781*('Anvendte oplysninger'!U240-80)-0.2343)/80,1.4)))</f>
        <v/>
      </c>
      <c r="AC240" s="6"/>
      <c r="AD240" s="7" t="str">
        <f>IF('Anvendte oplysninger'!I240="Nej","",EXP(-10.0958)*POWER(H240,0.8138))</f>
        <v/>
      </c>
      <c r="AE240" s="7" t="str">
        <f>IF('Anvendte oplysninger'!I240="Nej","",EXP(-9.9896)*POWER(H240,0.8381))</f>
        <v/>
      </c>
      <c r="AF240" s="7" t="str">
        <f>IF('Anvendte oplysninger'!I240="Nej","",EXP(-12.5826)*POWER(H240,1.148))</f>
        <v/>
      </c>
      <c r="AG240" s="7" t="str">
        <f>IF('Anvendte oplysninger'!I240="Nej","",EXP(-11.3408)*POWER(H240,0.7373))</f>
        <v/>
      </c>
      <c r="AH240" s="7" t="str">
        <f>IF('Anvendte oplysninger'!I240="Nej","",EXP(-10.8985)*POWER(H240,0.841))</f>
        <v/>
      </c>
      <c r="AI240" s="7" t="str">
        <f>IF('Anvendte oplysninger'!I240="Nej","",EXP(-12.4273)*POWER(H240,1.0197))</f>
        <v/>
      </c>
      <c r="AJ240" s="9" t="str">
        <f>IF('Anvendte oplysninger'!I240="Nej","",SUM(AD240:AE240)*740934+AG240*29492829+AH240*4654307+AI240*608667)</f>
        <v/>
      </c>
    </row>
    <row r="241" spans="1:36" x14ac:dyDescent="0.3">
      <c r="A241" s="4" t="str">
        <f>IF(Inddata!A247="","",Inddata!A247)</f>
        <v/>
      </c>
      <c r="B241" s="4" t="str">
        <f>IF(Inddata!B247="","",Inddata!B247)</f>
        <v/>
      </c>
      <c r="C241" s="4" t="str">
        <f>IF(Inddata!C247="","",Inddata!C247)</f>
        <v/>
      </c>
      <c r="D241" s="4" t="str">
        <f>IF(Inddata!D247="","",Inddata!D247)</f>
        <v/>
      </c>
      <c r="E241" s="4" t="str">
        <f>IF(Inddata!E247="","",Inddata!E247)</f>
        <v/>
      </c>
      <c r="F241" s="4" t="str">
        <f>IF(Inddata!F247="","",Inddata!F247)</f>
        <v/>
      </c>
      <c r="G241" s="20" t="str">
        <f>IF(Inddata!G247=0,"",Inddata!G247)</f>
        <v/>
      </c>
      <c r="H241" s="9" t="str">
        <f>IF(Inddata!H247="","",Inddata!H247)</f>
        <v/>
      </c>
      <c r="I241" s="6" t="str">
        <f>IF('Anvendte oplysninger'!I241="Nej","",IF('Anvendte oplysninger'!L241&lt;10,1.1-'Anvendte oplysninger'!L241*0.01,IF('Anvendte oplysninger'!L241&lt;120,POWER(1.003,'Anvendte oplysninger'!L241)/POWER(1.003,10),1.4)))</f>
        <v/>
      </c>
      <c r="J241" s="6" t="str">
        <f>IF('Anvendte oplysninger'!I241="Nej","",IF('Anvendte oplysninger'!M241&gt;9,1.41,IF('Anvendte oplysninger'!M241&lt;2,0.96+'Anvendte oplysninger'!M241*0.02,POWER(1.05,'Anvendte oplysninger'!M241)/POWER(1.05,2))))</f>
        <v/>
      </c>
      <c r="K241" s="6" t="str">
        <f>IF('Anvendte oplysninger'!I241="Nej","",IF('Anvendte oplysninger'!M241&gt;9,1.15,IF('Anvendte oplysninger'!M241&lt;2,0.98+'Anvendte oplysninger'!M241*0.01,POWER(1.02,'Anvendte oplysninger'!M241)/POWER(1.02,2))))</f>
        <v/>
      </c>
      <c r="L241" s="6" t="str">
        <f>IF('Anvendte oplysninger'!I241="Nej","",IF('Anvendte oplysninger'!N241="Delvis",0.9,IF('Anvendte oplysninger'!N241="Ja",0.75,1)))</f>
        <v/>
      </c>
      <c r="M241" s="6" t="str">
        <f>IF('Anvendte oplysninger'!I241="Nej","",IF('Anvendte oplysninger'!N241="Delvis",0.97,IF('Anvendte oplysninger'!N241="Ja",0.95,1)))</f>
        <v/>
      </c>
      <c r="N241" s="6" t="str">
        <f>IF('Anvendte oplysninger'!I241="Nej","",IF('Anvendte oplysninger'!O241&gt;4.25,1.06,IF('Anvendte oplysninger'!O241&lt;3.75,1.84-'Anvendte oplysninger'!O241*0.24,0.04+'Anvendte oplysninger'!O241*0.24)))</f>
        <v/>
      </c>
      <c r="O241" s="6" t="str">
        <f>IF('Anvendte oplysninger'!I241="Nej","",IF('Anvendte oplysninger'!P241&gt;1.99,0.81,IF('Anvendte oplysninger'!P241&lt;0.2,1.12,1.05-'Anvendte oplysninger'!P241*0.1)))</f>
        <v/>
      </c>
      <c r="P241" s="6" t="str">
        <f>IF('Anvendte oplysninger'!I241="Nej","",IF('Anvendte oplysninger'!Q241&gt;3,0.96,IF('Anvendte oplysninger'!Q241&lt;2,1.12-0.06*'Anvendte oplysninger'!Q241,1.08-0.04*'Anvendte oplysninger'!Q241)))</f>
        <v/>
      </c>
      <c r="Q241" s="6" t="str">
        <f>IF('Anvendte oplysninger'!I241="Nej","",IF('Anvendte oplysninger'!R241="Ja",0.91,1))</f>
        <v/>
      </c>
      <c r="R241" s="6" t="str">
        <f>IF('Anvendte oplysninger'!I241="Nej","",IF('Anvendte oplysninger'!R241="Ja",0.96,1))</f>
        <v/>
      </c>
      <c r="S241" s="6" t="str">
        <f>IF('Anvendte oplysninger'!I241="Nej","",IF('Anvendte oplysninger'!R241="Ja",0.82,1))</f>
        <v/>
      </c>
      <c r="T241" s="6" t="str">
        <f>IF('Anvendte oplysninger'!I241="Nej","",IF('Anvendte oplysninger'!R241="Ja",0.9,1))</f>
        <v/>
      </c>
      <c r="U241" s="6" t="str">
        <f>IF('Anvendte oplysninger'!I241="Nej","",IF('Anvendte oplysninger'!R241="Ja",0.93,1))</f>
        <v/>
      </c>
      <c r="V241" s="6" t="str">
        <f>IF('Anvendte oplysninger'!I241="Nej","",IF('Anvendte oplysninger'!S241="Ja",0.85,1))</f>
        <v/>
      </c>
      <c r="W241" s="6" t="str">
        <f>IF('Anvendte oplysninger'!I241="Nej","",IF('Anvendte oplysninger'!T241&gt;5,1.4,1+0.08*'Anvendte oplysninger'!T241))</f>
        <v/>
      </c>
      <c r="X241" s="6" t="str">
        <f>IF('Anvendte oplysninger'!I241="Nej","",IF('Anvendte oplysninger'!U241=80,1,POWER((80-0.0058*('Anvendte oplysninger'!U241-80)^2+0.2781*('Anvendte oplysninger'!U241-80)-0.2343)/80,1.6)))</f>
        <v/>
      </c>
      <c r="Y241" s="6" t="str">
        <f>IF('Anvendte oplysninger'!I241="Nej","",IF('Anvendte oplysninger'!U241=80,1,POWER((80-0.0058*('Anvendte oplysninger'!U241-80)^2+0.2781*('Anvendte oplysninger'!U241-80)-0.2343)/80,1.5)))</f>
        <v/>
      </c>
      <c r="Z241" s="6" t="str">
        <f>IF('Anvendte oplysninger'!I241="Nej","",IF('Anvendte oplysninger'!U241=80,1,POWER((80-0.0058*('Anvendte oplysninger'!U241-80)^2+0.2781*('Anvendte oplysninger'!U241-80)-0.2343)/80,4.6)))</f>
        <v/>
      </c>
      <c r="AA241" s="6" t="str">
        <f>IF('Anvendte oplysninger'!I241="Nej","",IF('Anvendte oplysninger'!U241=80,1,POWER((80-0.0058*('Anvendte oplysninger'!U241-80)^2+0.2781*('Anvendte oplysninger'!U241-80)-0.2343)/80,3.5)))</f>
        <v/>
      </c>
      <c r="AB241" s="6" t="str">
        <f>IF('Anvendte oplysninger'!I241="Nej","",IF('Anvendte oplysninger'!U241=80,1,POWER((80-0.0058*('Anvendte oplysninger'!U241-80)^2+0.2781*('Anvendte oplysninger'!U241-80)-0.2343)/80,1.4)))</f>
        <v/>
      </c>
      <c r="AC241" s="6"/>
      <c r="AD241" s="7" t="str">
        <f>IF('Anvendte oplysninger'!I241="Nej","",EXP(-10.0958)*POWER(H241,0.8138))</f>
        <v/>
      </c>
      <c r="AE241" s="7" t="str">
        <f>IF('Anvendte oplysninger'!I241="Nej","",EXP(-9.9896)*POWER(H241,0.8381))</f>
        <v/>
      </c>
      <c r="AF241" s="7" t="str">
        <f>IF('Anvendte oplysninger'!I241="Nej","",EXP(-12.5826)*POWER(H241,1.148))</f>
        <v/>
      </c>
      <c r="AG241" s="7" t="str">
        <f>IF('Anvendte oplysninger'!I241="Nej","",EXP(-11.3408)*POWER(H241,0.7373))</f>
        <v/>
      </c>
      <c r="AH241" s="7" t="str">
        <f>IF('Anvendte oplysninger'!I241="Nej","",EXP(-10.8985)*POWER(H241,0.841))</f>
        <v/>
      </c>
      <c r="AI241" s="7" t="str">
        <f>IF('Anvendte oplysninger'!I241="Nej","",EXP(-12.4273)*POWER(H241,1.0197))</f>
        <v/>
      </c>
      <c r="AJ241" s="9" t="str">
        <f>IF('Anvendte oplysninger'!I241="Nej","",SUM(AD241:AE241)*740934+AG241*29492829+AH241*4654307+AI241*608667)</f>
        <v/>
      </c>
    </row>
    <row r="242" spans="1:36" x14ac:dyDescent="0.3">
      <c r="A242" s="4" t="str">
        <f>IF(Inddata!A248="","",Inddata!A248)</f>
        <v/>
      </c>
      <c r="B242" s="4" t="str">
        <f>IF(Inddata!B248="","",Inddata!B248)</f>
        <v/>
      </c>
      <c r="C242" s="4" t="str">
        <f>IF(Inddata!C248="","",Inddata!C248)</f>
        <v/>
      </c>
      <c r="D242" s="4" t="str">
        <f>IF(Inddata!D248="","",Inddata!D248)</f>
        <v/>
      </c>
      <c r="E242" s="4" t="str">
        <f>IF(Inddata!E248="","",Inddata!E248)</f>
        <v/>
      </c>
      <c r="F242" s="4" t="str">
        <f>IF(Inddata!F248="","",Inddata!F248)</f>
        <v/>
      </c>
      <c r="G242" s="20" t="str">
        <f>IF(Inddata!G248=0,"",Inddata!G248)</f>
        <v/>
      </c>
      <c r="H242" s="9" t="str">
        <f>IF(Inddata!H248="","",Inddata!H248)</f>
        <v/>
      </c>
      <c r="I242" s="6" t="str">
        <f>IF('Anvendte oplysninger'!I242="Nej","",IF('Anvendte oplysninger'!L242&lt;10,1.1-'Anvendte oplysninger'!L242*0.01,IF('Anvendte oplysninger'!L242&lt;120,POWER(1.003,'Anvendte oplysninger'!L242)/POWER(1.003,10),1.4)))</f>
        <v/>
      </c>
      <c r="J242" s="6" t="str">
        <f>IF('Anvendte oplysninger'!I242="Nej","",IF('Anvendte oplysninger'!M242&gt;9,1.41,IF('Anvendte oplysninger'!M242&lt;2,0.96+'Anvendte oplysninger'!M242*0.02,POWER(1.05,'Anvendte oplysninger'!M242)/POWER(1.05,2))))</f>
        <v/>
      </c>
      <c r="K242" s="6" t="str">
        <f>IF('Anvendte oplysninger'!I242="Nej","",IF('Anvendte oplysninger'!M242&gt;9,1.15,IF('Anvendte oplysninger'!M242&lt;2,0.98+'Anvendte oplysninger'!M242*0.01,POWER(1.02,'Anvendte oplysninger'!M242)/POWER(1.02,2))))</f>
        <v/>
      </c>
      <c r="L242" s="6" t="str">
        <f>IF('Anvendte oplysninger'!I242="Nej","",IF('Anvendte oplysninger'!N242="Delvis",0.9,IF('Anvendte oplysninger'!N242="Ja",0.75,1)))</f>
        <v/>
      </c>
      <c r="M242" s="6" t="str">
        <f>IF('Anvendte oplysninger'!I242="Nej","",IF('Anvendte oplysninger'!N242="Delvis",0.97,IF('Anvendte oplysninger'!N242="Ja",0.95,1)))</f>
        <v/>
      </c>
      <c r="N242" s="6" t="str">
        <f>IF('Anvendte oplysninger'!I242="Nej","",IF('Anvendte oplysninger'!O242&gt;4.25,1.06,IF('Anvendte oplysninger'!O242&lt;3.75,1.84-'Anvendte oplysninger'!O242*0.24,0.04+'Anvendte oplysninger'!O242*0.24)))</f>
        <v/>
      </c>
      <c r="O242" s="6" t="str">
        <f>IF('Anvendte oplysninger'!I242="Nej","",IF('Anvendte oplysninger'!P242&gt;1.99,0.81,IF('Anvendte oplysninger'!P242&lt;0.2,1.12,1.05-'Anvendte oplysninger'!P242*0.1)))</f>
        <v/>
      </c>
      <c r="P242" s="6" t="str">
        <f>IF('Anvendte oplysninger'!I242="Nej","",IF('Anvendte oplysninger'!Q242&gt;3,0.96,IF('Anvendte oplysninger'!Q242&lt;2,1.12-0.06*'Anvendte oplysninger'!Q242,1.08-0.04*'Anvendte oplysninger'!Q242)))</f>
        <v/>
      </c>
      <c r="Q242" s="6" t="str">
        <f>IF('Anvendte oplysninger'!I242="Nej","",IF('Anvendte oplysninger'!R242="Ja",0.91,1))</f>
        <v/>
      </c>
      <c r="R242" s="6" t="str">
        <f>IF('Anvendte oplysninger'!I242="Nej","",IF('Anvendte oplysninger'!R242="Ja",0.96,1))</f>
        <v/>
      </c>
      <c r="S242" s="6" t="str">
        <f>IF('Anvendte oplysninger'!I242="Nej","",IF('Anvendte oplysninger'!R242="Ja",0.82,1))</f>
        <v/>
      </c>
      <c r="T242" s="6" t="str">
        <f>IF('Anvendte oplysninger'!I242="Nej","",IF('Anvendte oplysninger'!R242="Ja",0.9,1))</f>
        <v/>
      </c>
      <c r="U242" s="6" t="str">
        <f>IF('Anvendte oplysninger'!I242="Nej","",IF('Anvendte oplysninger'!R242="Ja",0.93,1))</f>
        <v/>
      </c>
      <c r="V242" s="6" t="str">
        <f>IF('Anvendte oplysninger'!I242="Nej","",IF('Anvendte oplysninger'!S242="Ja",0.85,1))</f>
        <v/>
      </c>
      <c r="W242" s="6" t="str">
        <f>IF('Anvendte oplysninger'!I242="Nej","",IF('Anvendte oplysninger'!T242&gt;5,1.4,1+0.08*'Anvendte oplysninger'!T242))</f>
        <v/>
      </c>
      <c r="X242" s="6" t="str">
        <f>IF('Anvendte oplysninger'!I242="Nej","",IF('Anvendte oplysninger'!U242=80,1,POWER((80-0.0058*('Anvendte oplysninger'!U242-80)^2+0.2781*('Anvendte oplysninger'!U242-80)-0.2343)/80,1.6)))</f>
        <v/>
      </c>
      <c r="Y242" s="6" t="str">
        <f>IF('Anvendte oplysninger'!I242="Nej","",IF('Anvendte oplysninger'!U242=80,1,POWER((80-0.0058*('Anvendte oplysninger'!U242-80)^2+0.2781*('Anvendte oplysninger'!U242-80)-0.2343)/80,1.5)))</f>
        <v/>
      </c>
      <c r="Z242" s="6" t="str">
        <f>IF('Anvendte oplysninger'!I242="Nej","",IF('Anvendte oplysninger'!U242=80,1,POWER((80-0.0058*('Anvendte oplysninger'!U242-80)^2+0.2781*('Anvendte oplysninger'!U242-80)-0.2343)/80,4.6)))</f>
        <v/>
      </c>
      <c r="AA242" s="6" t="str">
        <f>IF('Anvendte oplysninger'!I242="Nej","",IF('Anvendte oplysninger'!U242=80,1,POWER((80-0.0058*('Anvendte oplysninger'!U242-80)^2+0.2781*('Anvendte oplysninger'!U242-80)-0.2343)/80,3.5)))</f>
        <v/>
      </c>
      <c r="AB242" s="6" t="str">
        <f>IF('Anvendte oplysninger'!I242="Nej","",IF('Anvendte oplysninger'!U242=80,1,POWER((80-0.0058*('Anvendte oplysninger'!U242-80)^2+0.2781*('Anvendte oplysninger'!U242-80)-0.2343)/80,1.4)))</f>
        <v/>
      </c>
      <c r="AC242" s="6"/>
      <c r="AD242" s="7" t="str">
        <f>IF('Anvendte oplysninger'!I242="Nej","",EXP(-10.0958)*POWER(H242,0.8138))</f>
        <v/>
      </c>
      <c r="AE242" s="7" t="str">
        <f>IF('Anvendte oplysninger'!I242="Nej","",EXP(-9.9896)*POWER(H242,0.8381))</f>
        <v/>
      </c>
      <c r="AF242" s="7" t="str">
        <f>IF('Anvendte oplysninger'!I242="Nej","",EXP(-12.5826)*POWER(H242,1.148))</f>
        <v/>
      </c>
      <c r="AG242" s="7" t="str">
        <f>IF('Anvendte oplysninger'!I242="Nej","",EXP(-11.3408)*POWER(H242,0.7373))</f>
        <v/>
      </c>
      <c r="AH242" s="7" t="str">
        <f>IF('Anvendte oplysninger'!I242="Nej","",EXP(-10.8985)*POWER(H242,0.841))</f>
        <v/>
      </c>
      <c r="AI242" s="7" t="str">
        <f>IF('Anvendte oplysninger'!I242="Nej","",EXP(-12.4273)*POWER(H242,1.0197))</f>
        <v/>
      </c>
      <c r="AJ242" s="9" t="str">
        <f>IF('Anvendte oplysninger'!I242="Nej","",SUM(AD242:AE242)*740934+AG242*29492829+AH242*4654307+AI242*608667)</f>
        <v/>
      </c>
    </row>
    <row r="243" spans="1:36" x14ac:dyDescent="0.3">
      <c r="A243" s="4" t="str">
        <f>IF(Inddata!A249="","",Inddata!A249)</f>
        <v/>
      </c>
      <c r="B243" s="4" t="str">
        <f>IF(Inddata!B249="","",Inddata!B249)</f>
        <v/>
      </c>
      <c r="C243" s="4" t="str">
        <f>IF(Inddata!C249="","",Inddata!C249)</f>
        <v/>
      </c>
      <c r="D243" s="4" t="str">
        <f>IF(Inddata!D249="","",Inddata!D249)</f>
        <v/>
      </c>
      <c r="E243" s="4" t="str">
        <f>IF(Inddata!E249="","",Inddata!E249)</f>
        <v/>
      </c>
      <c r="F243" s="4" t="str">
        <f>IF(Inddata!F249="","",Inddata!F249)</f>
        <v/>
      </c>
      <c r="G243" s="20" t="str">
        <f>IF(Inddata!G249=0,"",Inddata!G249)</f>
        <v/>
      </c>
      <c r="H243" s="9" t="str">
        <f>IF(Inddata!H249="","",Inddata!H249)</f>
        <v/>
      </c>
      <c r="I243" s="6" t="str">
        <f>IF('Anvendte oplysninger'!I243="Nej","",IF('Anvendte oplysninger'!L243&lt;10,1.1-'Anvendte oplysninger'!L243*0.01,IF('Anvendte oplysninger'!L243&lt;120,POWER(1.003,'Anvendte oplysninger'!L243)/POWER(1.003,10),1.4)))</f>
        <v/>
      </c>
      <c r="J243" s="6" t="str">
        <f>IF('Anvendte oplysninger'!I243="Nej","",IF('Anvendte oplysninger'!M243&gt;9,1.41,IF('Anvendte oplysninger'!M243&lt;2,0.96+'Anvendte oplysninger'!M243*0.02,POWER(1.05,'Anvendte oplysninger'!M243)/POWER(1.05,2))))</f>
        <v/>
      </c>
      <c r="K243" s="6" t="str">
        <f>IF('Anvendte oplysninger'!I243="Nej","",IF('Anvendte oplysninger'!M243&gt;9,1.15,IF('Anvendte oplysninger'!M243&lt;2,0.98+'Anvendte oplysninger'!M243*0.01,POWER(1.02,'Anvendte oplysninger'!M243)/POWER(1.02,2))))</f>
        <v/>
      </c>
      <c r="L243" s="6" t="str">
        <f>IF('Anvendte oplysninger'!I243="Nej","",IF('Anvendte oplysninger'!N243="Delvis",0.9,IF('Anvendte oplysninger'!N243="Ja",0.75,1)))</f>
        <v/>
      </c>
      <c r="M243" s="6" t="str">
        <f>IF('Anvendte oplysninger'!I243="Nej","",IF('Anvendte oplysninger'!N243="Delvis",0.97,IF('Anvendte oplysninger'!N243="Ja",0.95,1)))</f>
        <v/>
      </c>
      <c r="N243" s="6" t="str">
        <f>IF('Anvendte oplysninger'!I243="Nej","",IF('Anvendte oplysninger'!O243&gt;4.25,1.06,IF('Anvendte oplysninger'!O243&lt;3.75,1.84-'Anvendte oplysninger'!O243*0.24,0.04+'Anvendte oplysninger'!O243*0.24)))</f>
        <v/>
      </c>
      <c r="O243" s="6" t="str">
        <f>IF('Anvendte oplysninger'!I243="Nej","",IF('Anvendte oplysninger'!P243&gt;1.99,0.81,IF('Anvendte oplysninger'!P243&lt;0.2,1.12,1.05-'Anvendte oplysninger'!P243*0.1)))</f>
        <v/>
      </c>
      <c r="P243" s="6" t="str">
        <f>IF('Anvendte oplysninger'!I243="Nej","",IF('Anvendte oplysninger'!Q243&gt;3,0.96,IF('Anvendte oplysninger'!Q243&lt;2,1.12-0.06*'Anvendte oplysninger'!Q243,1.08-0.04*'Anvendte oplysninger'!Q243)))</f>
        <v/>
      </c>
      <c r="Q243" s="6" t="str">
        <f>IF('Anvendte oplysninger'!I243="Nej","",IF('Anvendte oplysninger'!R243="Ja",0.91,1))</f>
        <v/>
      </c>
      <c r="R243" s="6" t="str">
        <f>IF('Anvendte oplysninger'!I243="Nej","",IF('Anvendte oplysninger'!R243="Ja",0.96,1))</f>
        <v/>
      </c>
      <c r="S243" s="6" t="str">
        <f>IF('Anvendte oplysninger'!I243="Nej","",IF('Anvendte oplysninger'!R243="Ja",0.82,1))</f>
        <v/>
      </c>
      <c r="T243" s="6" t="str">
        <f>IF('Anvendte oplysninger'!I243="Nej","",IF('Anvendte oplysninger'!R243="Ja",0.9,1))</f>
        <v/>
      </c>
      <c r="U243" s="6" t="str">
        <f>IF('Anvendte oplysninger'!I243="Nej","",IF('Anvendte oplysninger'!R243="Ja",0.93,1))</f>
        <v/>
      </c>
      <c r="V243" s="6" t="str">
        <f>IF('Anvendte oplysninger'!I243="Nej","",IF('Anvendte oplysninger'!S243="Ja",0.85,1))</f>
        <v/>
      </c>
      <c r="W243" s="6" t="str">
        <f>IF('Anvendte oplysninger'!I243="Nej","",IF('Anvendte oplysninger'!T243&gt;5,1.4,1+0.08*'Anvendte oplysninger'!T243))</f>
        <v/>
      </c>
      <c r="X243" s="6" t="str">
        <f>IF('Anvendte oplysninger'!I243="Nej","",IF('Anvendte oplysninger'!U243=80,1,POWER((80-0.0058*('Anvendte oplysninger'!U243-80)^2+0.2781*('Anvendte oplysninger'!U243-80)-0.2343)/80,1.6)))</f>
        <v/>
      </c>
      <c r="Y243" s="6" t="str">
        <f>IF('Anvendte oplysninger'!I243="Nej","",IF('Anvendte oplysninger'!U243=80,1,POWER((80-0.0058*('Anvendte oplysninger'!U243-80)^2+0.2781*('Anvendte oplysninger'!U243-80)-0.2343)/80,1.5)))</f>
        <v/>
      </c>
      <c r="Z243" s="6" t="str">
        <f>IF('Anvendte oplysninger'!I243="Nej","",IF('Anvendte oplysninger'!U243=80,1,POWER((80-0.0058*('Anvendte oplysninger'!U243-80)^2+0.2781*('Anvendte oplysninger'!U243-80)-0.2343)/80,4.6)))</f>
        <v/>
      </c>
      <c r="AA243" s="6" t="str">
        <f>IF('Anvendte oplysninger'!I243="Nej","",IF('Anvendte oplysninger'!U243=80,1,POWER((80-0.0058*('Anvendte oplysninger'!U243-80)^2+0.2781*('Anvendte oplysninger'!U243-80)-0.2343)/80,3.5)))</f>
        <v/>
      </c>
      <c r="AB243" s="6" t="str">
        <f>IF('Anvendte oplysninger'!I243="Nej","",IF('Anvendte oplysninger'!U243=80,1,POWER((80-0.0058*('Anvendte oplysninger'!U243-80)^2+0.2781*('Anvendte oplysninger'!U243-80)-0.2343)/80,1.4)))</f>
        <v/>
      </c>
      <c r="AC243" s="6"/>
      <c r="AD243" s="7" t="str">
        <f>IF('Anvendte oplysninger'!I243="Nej","",EXP(-10.0958)*POWER(H243,0.8138))</f>
        <v/>
      </c>
      <c r="AE243" s="7" t="str">
        <f>IF('Anvendte oplysninger'!I243="Nej","",EXP(-9.9896)*POWER(H243,0.8381))</f>
        <v/>
      </c>
      <c r="AF243" s="7" t="str">
        <f>IF('Anvendte oplysninger'!I243="Nej","",EXP(-12.5826)*POWER(H243,1.148))</f>
        <v/>
      </c>
      <c r="AG243" s="7" t="str">
        <f>IF('Anvendte oplysninger'!I243="Nej","",EXP(-11.3408)*POWER(H243,0.7373))</f>
        <v/>
      </c>
      <c r="AH243" s="7" t="str">
        <f>IF('Anvendte oplysninger'!I243="Nej","",EXP(-10.8985)*POWER(H243,0.841))</f>
        <v/>
      </c>
      <c r="AI243" s="7" t="str">
        <f>IF('Anvendte oplysninger'!I243="Nej","",EXP(-12.4273)*POWER(H243,1.0197))</f>
        <v/>
      </c>
      <c r="AJ243" s="9" t="str">
        <f>IF('Anvendte oplysninger'!I243="Nej","",SUM(AD243:AE243)*740934+AG243*29492829+AH243*4654307+AI243*608667)</f>
        <v/>
      </c>
    </row>
    <row r="244" spans="1:36" x14ac:dyDescent="0.3">
      <c r="A244" s="4" t="str">
        <f>IF(Inddata!A250="","",Inddata!A250)</f>
        <v/>
      </c>
      <c r="B244" s="4" t="str">
        <f>IF(Inddata!B250="","",Inddata!B250)</f>
        <v/>
      </c>
      <c r="C244" s="4" t="str">
        <f>IF(Inddata!C250="","",Inddata!C250)</f>
        <v/>
      </c>
      <c r="D244" s="4" t="str">
        <f>IF(Inddata!D250="","",Inddata!D250)</f>
        <v/>
      </c>
      <c r="E244" s="4" t="str">
        <f>IF(Inddata!E250="","",Inddata!E250)</f>
        <v/>
      </c>
      <c r="F244" s="4" t="str">
        <f>IF(Inddata!F250="","",Inddata!F250)</f>
        <v/>
      </c>
      <c r="G244" s="20" t="str">
        <f>IF(Inddata!G250=0,"",Inddata!G250)</f>
        <v/>
      </c>
      <c r="H244" s="9" t="str">
        <f>IF(Inddata!H250="","",Inddata!H250)</f>
        <v/>
      </c>
      <c r="I244" s="6" t="str">
        <f>IF('Anvendte oplysninger'!I244="Nej","",IF('Anvendte oplysninger'!L244&lt;10,1.1-'Anvendte oplysninger'!L244*0.01,IF('Anvendte oplysninger'!L244&lt;120,POWER(1.003,'Anvendte oplysninger'!L244)/POWER(1.003,10),1.4)))</f>
        <v/>
      </c>
      <c r="J244" s="6" t="str">
        <f>IF('Anvendte oplysninger'!I244="Nej","",IF('Anvendte oplysninger'!M244&gt;9,1.41,IF('Anvendte oplysninger'!M244&lt;2,0.96+'Anvendte oplysninger'!M244*0.02,POWER(1.05,'Anvendte oplysninger'!M244)/POWER(1.05,2))))</f>
        <v/>
      </c>
      <c r="K244" s="6" t="str">
        <f>IF('Anvendte oplysninger'!I244="Nej","",IF('Anvendte oplysninger'!M244&gt;9,1.15,IF('Anvendte oplysninger'!M244&lt;2,0.98+'Anvendte oplysninger'!M244*0.01,POWER(1.02,'Anvendte oplysninger'!M244)/POWER(1.02,2))))</f>
        <v/>
      </c>
      <c r="L244" s="6" t="str">
        <f>IF('Anvendte oplysninger'!I244="Nej","",IF('Anvendte oplysninger'!N244="Delvis",0.9,IF('Anvendte oplysninger'!N244="Ja",0.75,1)))</f>
        <v/>
      </c>
      <c r="M244" s="6" t="str">
        <f>IF('Anvendte oplysninger'!I244="Nej","",IF('Anvendte oplysninger'!N244="Delvis",0.97,IF('Anvendte oplysninger'!N244="Ja",0.95,1)))</f>
        <v/>
      </c>
      <c r="N244" s="6" t="str">
        <f>IF('Anvendte oplysninger'!I244="Nej","",IF('Anvendte oplysninger'!O244&gt;4.25,1.06,IF('Anvendte oplysninger'!O244&lt;3.75,1.84-'Anvendte oplysninger'!O244*0.24,0.04+'Anvendte oplysninger'!O244*0.24)))</f>
        <v/>
      </c>
      <c r="O244" s="6" t="str">
        <f>IF('Anvendte oplysninger'!I244="Nej","",IF('Anvendte oplysninger'!P244&gt;1.99,0.81,IF('Anvendte oplysninger'!P244&lt;0.2,1.12,1.05-'Anvendte oplysninger'!P244*0.1)))</f>
        <v/>
      </c>
      <c r="P244" s="6" t="str">
        <f>IF('Anvendte oplysninger'!I244="Nej","",IF('Anvendte oplysninger'!Q244&gt;3,0.96,IF('Anvendte oplysninger'!Q244&lt;2,1.12-0.06*'Anvendte oplysninger'!Q244,1.08-0.04*'Anvendte oplysninger'!Q244)))</f>
        <v/>
      </c>
      <c r="Q244" s="6" t="str">
        <f>IF('Anvendte oplysninger'!I244="Nej","",IF('Anvendte oplysninger'!R244="Ja",0.91,1))</f>
        <v/>
      </c>
      <c r="R244" s="6" t="str">
        <f>IF('Anvendte oplysninger'!I244="Nej","",IF('Anvendte oplysninger'!R244="Ja",0.96,1))</f>
        <v/>
      </c>
      <c r="S244" s="6" t="str">
        <f>IF('Anvendte oplysninger'!I244="Nej","",IF('Anvendte oplysninger'!R244="Ja",0.82,1))</f>
        <v/>
      </c>
      <c r="T244" s="6" t="str">
        <f>IF('Anvendte oplysninger'!I244="Nej","",IF('Anvendte oplysninger'!R244="Ja",0.9,1))</f>
        <v/>
      </c>
      <c r="U244" s="6" t="str">
        <f>IF('Anvendte oplysninger'!I244="Nej","",IF('Anvendte oplysninger'!R244="Ja",0.93,1))</f>
        <v/>
      </c>
      <c r="V244" s="6" t="str">
        <f>IF('Anvendte oplysninger'!I244="Nej","",IF('Anvendte oplysninger'!S244="Ja",0.85,1))</f>
        <v/>
      </c>
      <c r="W244" s="6" t="str">
        <f>IF('Anvendte oplysninger'!I244="Nej","",IF('Anvendte oplysninger'!T244&gt;5,1.4,1+0.08*'Anvendte oplysninger'!T244))</f>
        <v/>
      </c>
      <c r="X244" s="6" t="str">
        <f>IF('Anvendte oplysninger'!I244="Nej","",IF('Anvendte oplysninger'!U244=80,1,POWER((80-0.0058*('Anvendte oplysninger'!U244-80)^2+0.2781*('Anvendte oplysninger'!U244-80)-0.2343)/80,1.6)))</f>
        <v/>
      </c>
      <c r="Y244" s="6" t="str">
        <f>IF('Anvendte oplysninger'!I244="Nej","",IF('Anvendte oplysninger'!U244=80,1,POWER((80-0.0058*('Anvendte oplysninger'!U244-80)^2+0.2781*('Anvendte oplysninger'!U244-80)-0.2343)/80,1.5)))</f>
        <v/>
      </c>
      <c r="Z244" s="6" t="str">
        <f>IF('Anvendte oplysninger'!I244="Nej","",IF('Anvendte oplysninger'!U244=80,1,POWER((80-0.0058*('Anvendte oplysninger'!U244-80)^2+0.2781*('Anvendte oplysninger'!U244-80)-0.2343)/80,4.6)))</f>
        <v/>
      </c>
      <c r="AA244" s="6" t="str">
        <f>IF('Anvendte oplysninger'!I244="Nej","",IF('Anvendte oplysninger'!U244=80,1,POWER((80-0.0058*('Anvendte oplysninger'!U244-80)^2+0.2781*('Anvendte oplysninger'!U244-80)-0.2343)/80,3.5)))</f>
        <v/>
      </c>
      <c r="AB244" s="6" t="str">
        <f>IF('Anvendte oplysninger'!I244="Nej","",IF('Anvendte oplysninger'!U244=80,1,POWER((80-0.0058*('Anvendte oplysninger'!U244-80)^2+0.2781*('Anvendte oplysninger'!U244-80)-0.2343)/80,1.4)))</f>
        <v/>
      </c>
      <c r="AC244" s="6"/>
      <c r="AD244" s="7" t="str">
        <f>IF('Anvendte oplysninger'!I244="Nej","",EXP(-10.0958)*POWER(H244,0.8138))</f>
        <v/>
      </c>
      <c r="AE244" s="7" t="str">
        <f>IF('Anvendte oplysninger'!I244="Nej","",EXP(-9.9896)*POWER(H244,0.8381))</f>
        <v/>
      </c>
      <c r="AF244" s="7" t="str">
        <f>IF('Anvendte oplysninger'!I244="Nej","",EXP(-12.5826)*POWER(H244,1.148))</f>
        <v/>
      </c>
      <c r="AG244" s="7" t="str">
        <f>IF('Anvendte oplysninger'!I244="Nej","",EXP(-11.3408)*POWER(H244,0.7373))</f>
        <v/>
      </c>
      <c r="AH244" s="7" t="str">
        <f>IF('Anvendte oplysninger'!I244="Nej","",EXP(-10.8985)*POWER(H244,0.841))</f>
        <v/>
      </c>
      <c r="AI244" s="7" t="str">
        <f>IF('Anvendte oplysninger'!I244="Nej","",EXP(-12.4273)*POWER(H244,1.0197))</f>
        <v/>
      </c>
      <c r="AJ244" s="9" t="str">
        <f>IF('Anvendte oplysninger'!I244="Nej","",SUM(AD244:AE244)*740934+AG244*29492829+AH244*4654307+AI244*608667)</f>
        <v/>
      </c>
    </row>
    <row r="245" spans="1:36" x14ac:dyDescent="0.3">
      <c r="A245" s="4" t="str">
        <f>IF(Inddata!A251="","",Inddata!A251)</f>
        <v/>
      </c>
      <c r="B245" s="4" t="str">
        <f>IF(Inddata!B251="","",Inddata!B251)</f>
        <v/>
      </c>
      <c r="C245" s="4" t="str">
        <f>IF(Inddata!C251="","",Inddata!C251)</f>
        <v/>
      </c>
      <c r="D245" s="4" t="str">
        <f>IF(Inddata!D251="","",Inddata!D251)</f>
        <v/>
      </c>
      <c r="E245" s="4" t="str">
        <f>IF(Inddata!E251="","",Inddata!E251)</f>
        <v/>
      </c>
      <c r="F245" s="4" t="str">
        <f>IF(Inddata!F251="","",Inddata!F251)</f>
        <v/>
      </c>
      <c r="G245" s="20" t="str">
        <f>IF(Inddata!G251=0,"",Inddata!G251)</f>
        <v/>
      </c>
      <c r="H245" s="9" t="str">
        <f>IF(Inddata!H251="","",Inddata!H251)</f>
        <v/>
      </c>
      <c r="I245" s="6" t="str">
        <f>IF('Anvendte oplysninger'!I245="Nej","",IF('Anvendte oplysninger'!L245&lt;10,1.1-'Anvendte oplysninger'!L245*0.01,IF('Anvendte oplysninger'!L245&lt;120,POWER(1.003,'Anvendte oplysninger'!L245)/POWER(1.003,10),1.4)))</f>
        <v/>
      </c>
      <c r="J245" s="6" t="str">
        <f>IF('Anvendte oplysninger'!I245="Nej","",IF('Anvendte oplysninger'!M245&gt;9,1.41,IF('Anvendte oplysninger'!M245&lt;2,0.96+'Anvendte oplysninger'!M245*0.02,POWER(1.05,'Anvendte oplysninger'!M245)/POWER(1.05,2))))</f>
        <v/>
      </c>
      <c r="K245" s="6" t="str">
        <f>IF('Anvendte oplysninger'!I245="Nej","",IF('Anvendte oplysninger'!M245&gt;9,1.15,IF('Anvendte oplysninger'!M245&lt;2,0.98+'Anvendte oplysninger'!M245*0.01,POWER(1.02,'Anvendte oplysninger'!M245)/POWER(1.02,2))))</f>
        <v/>
      </c>
      <c r="L245" s="6" t="str">
        <f>IF('Anvendte oplysninger'!I245="Nej","",IF('Anvendte oplysninger'!N245="Delvis",0.9,IF('Anvendte oplysninger'!N245="Ja",0.75,1)))</f>
        <v/>
      </c>
      <c r="M245" s="6" t="str">
        <f>IF('Anvendte oplysninger'!I245="Nej","",IF('Anvendte oplysninger'!N245="Delvis",0.97,IF('Anvendte oplysninger'!N245="Ja",0.95,1)))</f>
        <v/>
      </c>
      <c r="N245" s="6" t="str">
        <f>IF('Anvendte oplysninger'!I245="Nej","",IF('Anvendte oplysninger'!O245&gt;4.25,1.06,IF('Anvendte oplysninger'!O245&lt;3.75,1.84-'Anvendte oplysninger'!O245*0.24,0.04+'Anvendte oplysninger'!O245*0.24)))</f>
        <v/>
      </c>
      <c r="O245" s="6" t="str">
        <f>IF('Anvendte oplysninger'!I245="Nej","",IF('Anvendte oplysninger'!P245&gt;1.99,0.81,IF('Anvendte oplysninger'!P245&lt;0.2,1.12,1.05-'Anvendte oplysninger'!P245*0.1)))</f>
        <v/>
      </c>
      <c r="P245" s="6" t="str">
        <f>IF('Anvendte oplysninger'!I245="Nej","",IF('Anvendte oplysninger'!Q245&gt;3,0.96,IF('Anvendte oplysninger'!Q245&lt;2,1.12-0.06*'Anvendte oplysninger'!Q245,1.08-0.04*'Anvendte oplysninger'!Q245)))</f>
        <v/>
      </c>
      <c r="Q245" s="6" t="str">
        <f>IF('Anvendte oplysninger'!I245="Nej","",IF('Anvendte oplysninger'!R245="Ja",0.91,1))</f>
        <v/>
      </c>
      <c r="R245" s="6" t="str">
        <f>IF('Anvendte oplysninger'!I245="Nej","",IF('Anvendte oplysninger'!R245="Ja",0.96,1))</f>
        <v/>
      </c>
      <c r="S245" s="6" t="str">
        <f>IF('Anvendte oplysninger'!I245="Nej","",IF('Anvendte oplysninger'!R245="Ja",0.82,1))</f>
        <v/>
      </c>
      <c r="T245" s="6" t="str">
        <f>IF('Anvendte oplysninger'!I245="Nej","",IF('Anvendte oplysninger'!R245="Ja",0.9,1))</f>
        <v/>
      </c>
      <c r="U245" s="6" t="str">
        <f>IF('Anvendte oplysninger'!I245="Nej","",IF('Anvendte oplysninger'!R245="Ja",0.93,1))</f>
        <v/>
      </c>
      <c r="V245" s="6" t="str">
        <f>IF('Anvendte oplysninger'!I245="Nej","",IF('Anvendte oplysninger'!S245="Ja",0.85,1))</f>
        <v/>
      </c>
      <c r="W245" s="6" t="str">
        <f>IF('Anvendte oplysninger'!I245="Nej","",IF('Anvendte oplysninger'!T245&gt;5,1.4,1+0.08*'Anvendte oplysninger'!T245))</f>
        <v/>
      </c>
      <c r="X245" s="6" t="str">
        <f>IF('Anvendte oplysninger'!I245="Nej","",IF('Anvendte oplysninger'!U245=80,1,POWER((80-0.0058*('Anvendte oplysninger'!U245-80)^2+0.2781*('Anvendte oplysninger'!U245-80)-0.2343)/80,1.6)))</f>
        <v/>
      </c>
      <c r="Y245" s="6" t="str">
        <f>IF('Anvendte oplysninger'!I245="Nej","",IF('Anvendte oplysninger'!U245=80,1,POWER((80-0.0058*('Anvendte oplysninger'!U245-80)^2+0.2781*('Anvendte oplysninger'!U245-80)-0.2343)/80,1.5)))</f>
        <v/>
      </c>
      <c r="Z245" s="6" t="str">
        <f>IF('Anvendte oplysninger'!I245="Nej","",IF('Anvendte oplysninger'!U245=80,1,POWER((80-0.0058*('Anvendte oplysninger'!U245-80)^2+0.2781*('Anvendte oplysninger'!U245-80)-0.2343)/80,4.6)))</f>
        <v/>
      </c>
      <c r="AA245" s="6" t="str">
        <f>IF('Anvendte oplysninger'!I245="Nej","",IF('Anvendte oplysninger'!U245=80,1,POWER((80-0.0058*('Anvendte oplysninger'!U245-80)^2+0.2781*('Anvendte oplysninger'!U245-80)-0.2343)/80,3.5)))</f>
        <v/>
      </c>
      <c r="AB245" s="6" t="str">
        <f>IF('Anvendte oplysninger'!I245="Nej","",IF('Anvendte oplysninger'!U245=80,1,POWER((80-0.0058*('Anvendte oplysninger'!U245-80)^2+0.2781*('Anvendte oplysninger'!U245-80)-0.2343)/80,1.4)))</f>
        <v/>
      </c>
      <c r="AC245" s="6"/>
      <c r="AD245" s="7" t="str">
        <f>IF('Anvendte oplysninger'!I245="Nej","",EXP(-10.0958)*POWER(H245,0.8138))</f>
        <v/>
      </c>
      <c r="AE245" s="7" t="str">
        <f>IF('Anvendte oplysninger'!I245="Nej","",EXP(-9.9896)*POWER(H245,0.8381))</f>
        <v/>
      </c>
      <c r="AF245" s="7" t="str">
        <f>IF('Anvendte oplysninger'!I245="Nej","",EXP(-12.5826)*POWER(H245,1.148))</f>
        <v/>
      </c>
      <c r="AG245" s="7" t="str">
        <f>IF('Anvendte oplysninger'!I245="Nej","",EXP(-11.3408)*POWER(H245,0.7373))</f>
        <v/>
      </c>
      <c r="AH245" s="7" t="str">
        <f>IF('Anvendte oplysninger'!I245="Nej","",EXP(-10.8985)*POWER(H245,0.841))</f>
        <v/>
      </c>
      <c r="AI245" s="7" t="str">
        <f>IF('Anvendte oplysninger'!I245="Nej","",EXP(-12.4273)*POWER(H245,1.0197))</f>
        <v/>
      </c>
      <c r="AJ245" s="9" t="str">
        <f>IF('Anvendte oplysninger'!I245="Nej","",SUM(AD245:AE245)*740934+AG245*29492829+AH245*4654307+AI245*608667)</f>
        <v/>
      </c>
    </row>
    <row r="246" spans="1:36" x14ac:dyDescent="0.3">
      <c r="A246" s="4" t="str">
        <f>IF(Inddata!A252="","",Inddata!A252)</f>
        <v/>
      </c>
      <c r="B246" s="4" t="str">
        <f>IF(Inddata!B252="","",Inddata!B252)</f>
        <v/>
      </c>
      <c r="C246" s="4" t="str">
        <f>IF(Inddata!C252="","",Inddata!C252)</f>
        <v/>
      </c>
      <c r="D246" s="4" t="str">
        <f>IF(Inddata!D252="","",Inddata!D252)</f>
        <v/>
      </c>
      <c r="E246" s="4" t="str">
        <f>IF(Inddata!E252="","",Inddata!E252)</f>
        <v/>
      </c>
      <c r="F246" s="4" t="str">
        <f>IF(Inddata!F252="","",Inddata!F252)</f>
        <v/>
      </c>
      <c r="G246" s="20" t="str">
        <f>IF(Inddata!G252=0,"",Inddata!G252)</f>
        <v/>
      </c>
      <c r="H246" s="9" t="str">
        <f>IF(Inddata!H252="","",Inddata!H252)</f>
        <v/>
      </c>
      <c r="I246" s="6" t="str">
        <f>IF('Anvendte oplysninger'!I246="Nej","",IF('Anvendte oplysninger'!L246&lt;10,1.1-'Anvendte oplysninger'!L246*0.01,IF('Anvendte oplysninger'!L246&lt;120,POWER(1.003,'Anvendte oplysninger'!L246)/POWER(1.003,10),1.4)))</f>
        <v/>
      </c>
      <c r="J246" s="6" t="str">
        <f>IF('Anvendte oplysninger'!I246="Nej","",IF('Anvendte oplysninger'!M246&gt;9,1.41,IF('Anvendte oplysninger'!M246&lt;2,0.96+'Anvendte oplysninger'!M246*0.02,POWER(1.05,'Anvendte oplysninger'!M246)/POWER(1.05,2))))</f>
        <v/>
      </c>
      <c r="K246" s="6" t="str">
        <f>IF('Anvendte oplysninger'!I246="Nej","",IF('Anvendte oplysninger'!M246&gt;9,1.15,IF('Anvendte oplysninger'!M246&lt;2,0.98+'Anvendte oplysninger'!M246*0.01,POWER(1.02,'Anvendte oplysninger'!M246)/POWER(1.02,2))))</f>
        <v/>
      </c>
      <c r="L246" s="6" t="str">
        <f>IF('Anvendte oplysninger'!I246="Nej","",IF('Anvendte oplysninger'!N246="Delvis",0.9,IF('Anvendte oplysninger'!N246="Ja",0.75,1)))</f>
        <v/>
      </c>
      <c r="M246" s="6" t="str">
        <f>IF('Anvendte oplysninger'!I246="Nej","",IF('Anvendte oplysninger'!N246="Delvis",0.97,IF('Anvendte oplysninger'!N246="Ja",0.95,1)))</f>
        <v/>
      </c>
      <c r="N246" s="6" t="str">
        <f>IF('Anvendte oplysninger'!I246="Nej","",IF('Anvendte oplysninger'!O246&gt;4.25,1.06,IF('Anvendte oplysninger'!O246&lt;3.75,1.84-'Anvendte oplysninger'!O246*0.24,0.04+'Anvendte oplysninger'!O246*0.24)))</f>
        <v/>
      </c>
      <c r="O246" s="6" t="str">
        <f>IF('Anvendte oplysninger'!I246="Nej","",IF('Anvendte oplysninger'!P246&gt;1.99,0.81,IF('Anvendte oplysninger'!P246&lt;0.2,1.12,1.05-'Anvendte oplysninger'!P246*0.1)))</f>
        <v/>
      </c>
      <c r="P246" s="6" t="str">
        <f>IF('Anvendte oplysninger'!I246="Nej","",IF('Anvendte oplysninger'!Q246&gt;3,0.96,IF('Anvendte oplysninger'!Q246&lt;2,1.12-0.06*'Anvendte oplysninger'!Q246,1.08-0.04*'Anvendte oplysninger'!Q246)))</f>
        <v/>
      </c>
      <c r="Q246" s="6" t="str">
        <f>IF('Anvendte oplysninger'!I246="Nej","",IF('Anvendte oplysninger'!R246="Ja",0.91,1))</f>
        <v/>
      </c>
      <c r="R246" s="6" t="str">
        <f>IF('Anvendte oplysninger'!I246="Nej","",IF('Anvendte oplysninger'!R246="Ja",0.96,1))</f>
        <v/>
      </c>
      <c r="S246" s="6" t="str">
        <f>IF('Anvendte oplysninger'!I246="Nej","",IF('Anvendte oplysninger'!R246="Ja",0.82,1))</f>
        <v/>
      </c>
      <c r="T246" s="6" t="str">
        <f>IF('Anvendte oplysninger'!I246="Nej","",IF('Anvendte oplysninger'!R246="Ja",0.9,1))</f>
        <v/>
      </c>
      <c r="U246" s="6" t="str">
        <f>IF('Anvendte oplysninger'!I246="Nej","",IF('Anvendte oplysninger'!R246="Ja",0.93,1))</f>
        <v/>
      </c>
      <c r="V246" s="6" t="str">
        <f>IF('Anvendte oplysninger'!I246="Nej","",IF('Anvendte oplysninger'!S246="Ja",0.85,1))</f>
        <v/>
      </c>
      <c r="W246" s="6" t="str">
        <f>IF('Anvendte oplysninger'!I246="Nej","",IF('Anvendte oplysninger'!T246&gt;5,1.4,1+0.08*'Anvendte oplysninger'!T246))</f>
        <v/>
      </c>
      <c r="X246" s="6" t="str">
        <f>IF('Anvendte oplysninger'!I246="Nej","",IF('Anvendte oplysninger'!U246=80,1,POWER((80-0.0058*('Anvendte oplysninger'!U246-80)^2+0.2781*('Anvendte oplysninger'!U246-80)-0.2343)/80,1.6)))</f>
        <v/>
      </c>
      <c r="Y246" s="6" t="str">
        <f>IF('Anvendte oplysninger'!I246="Nej","",IF('Anvendte oplysninger'!U246=80,1,POWER((80-0.0058*('Anvendte oplysninger'!U246-80)^2+0.2781*('Anvendte oplysninger'!U246-80)-0.2343)/80,1.5)))</f>
        <v/>
      </c>
      <c r="Z246" s="6" t="str">
        <f>IF('Anvendte oplysninger'!I246="Nej","",IF('Anvendte oplysninger'!U246=80,1,POWER((80-0.0058*('Anvendte oplysninger'!U246-80)^2+0.2781*('Anvendte oplysninger'!U246-80)-0.2343)/80,4.6)))</f>
        <v/>
      </c>
      <c r="AA246" s="6" t="str">
        <f>IF('Anvendte oplysninger'!I246="Nej","",IF('Anvendte oplysninger'!U246=80,1,POWER((80-0.0058*('Anvendte oplysninger'!U246-80)^2+0.2781*('Anvendte oplysninger'!U246-80)-0.2343)/80,3.5)))</f>
        <v/>
      </c>
      <c r="AB246" s="6" t="str">
        <f>IF('Anvendte oplysninger'!I246="Nej","",IF('Anvendte oplysninger'!U246=80,1,POWER((80-0.0058*('Anvendte oplysninger'!U246-80)^2+0.2781*('Anvendte oplysninger'!U246-80)-0.2343)/80,1.4)))</f>
        <v/>
      </c>
      <c r="AC246" s="6"/>
      <c r="AD246" s="7" t="str">
        <f>IF('Anvendte oplysninger'!I246="Nej","",EXP(-10.0958)*POWER(H246,0.8138))</f>
        <v/>
      </c>
      <c r="AE246" s="7" t="str">
        <f>IF('Anvendte oplysninger'!I246="Nej","",EXP(-9.9896)*POWER(H246,0.8381))</f>
        <v/>
      </c>
      <c r="AF246" s="7" t="str">
        <f>IF('Anvendte oplysninger'!I246="Nej","",EXP(-12.5826)*POWER(H246,1.148))</f>
        <v/>
      </c>
      <c r="AG246" s="7" t="str">
        <f>IF('Anvendte oplysninger'!I246="Nej","",EXP(-11.3408)*POWER(H246,0.7373))</f>
        <v/>
      </c>
      <c r="AH246" s="7" t="str">
        <f>IF('Anvendte oplysninger'!I246="Nej","",EXP(-10.8985)*POWER(H246,0.841))</f>
        <v/>
      </c>
      <c r="AI246" s="7" t="str">
        <f>IF('Anvendte oplysninger'!I246="Nej","",EXP(-12.4273)*POWER(H246,1.0197))</f>
        <v/>
      </c>
      <c r="AJ246" s="9" t="str">
        <f>IF('Anvendte oplysninger'!I246="Nej","",SUM(AD246:AE246)*740934+AG246*29492829+AH246*4654307+AI246*608667)</f>
        <v/>
      </c>
    </row>
    <row r="247" spans="1:36" x14ac:dyDescent="0.3">
      <c r="A247" s="4" t="str">
        <f>IF(Inddata!A253="","",Inddata!A253)</f>
        <v/>
      </c>
      <c r="B247" s="4" t="str">
        <f>IF(Inddata!B253="","",Inddata!B253)</f>
        <v/>
      </c>
      <c r="C247" s="4" t="str">
        <f>IF(Inddata!C253="","",Inddata!C253)</f>
        <v/>
      </c>
      <c r="D247" s="4" t="str">
        <f>IF(Inddata!D253="","",Inddata!D253)</f>
        <v/>
      </c>
      <c r="E247" s="4" t="str">
        <f>IF(Inddata!E253="","",Inddata!E253)</f>
        <v/>
      </c>
      <c r="F247" s="4" t="str">
        <f>IF(Inddata!F253="","",Inddata!F253)</f>
        <v/>
      </c>
      <c r="G247" s="20" t="str">
        <f>IF(Inddata!G253=0,"",Inddata!G253)</f>
        <v/>
      </c>
      <c r="H247" s="9" t="str">
        <f>IF(Inddata!H253="","",Inddata!H253)</f>
        <v/>
      </c>
      <c r="I247" s="6" t="str">
        <f>IF('Anvendte oplysninger'!I247="Nej","",IF('Anvendte oplysninger'!L247&lt;10,1.1-'Anvendte oplysninger'!L247*0.01,IF('Anvendte oplysninger'!L247&lt;120,POWER(1.003,'Anvendte oplysninger'!L247)/POWER(1.003,10),1.4)))</f>
        <v/>
      </c>
      <c r="J247" s="6" t="str">
        <f>IF('Anvendte oplysninger'!I247="Nej","",IF('Anvendte oplysninger'!M247&gt;9,1.41,IF('Anvendte oplysninger'!M247&lt;2,0.96+'Anvendte oplysninger'!M247*0.02,POWER(1.05,'Anvendte oplysninger'!M247)/POWER(1.05,2))))</f>
        <v/>
      </c>
      <c r="K247" s="6" t="str">
        <f>IF('Anvendte oplysninger'!I247="Nej","",IF('Anvendte oplysninger'!M247&gt;9,1.15,IF('Anvendte oplysninger'!M247&lt;2,0.98+'Anvendte oplysninger'!M247*0.01,POWER(1.02,'Anvendte oplysninger'!M247)/POWER(1.02,2))))</f>
        <v/>
      </c>
      <c r="L247" s="6" t="str">
        <f>IF('Anvendte oplysninger'!I247="Nej","",IF('Anvendte oplysninger'!N247="Delvis",0.9,IF('Anvendte oplysninger'!N247="Ja",0.75,1)))</f>
        <v/>
      </c>
      <c r="M247" s="6" t="str">
        <f>IF('Anvendte oplysninger'!I247="Nej","",IF('Anvendte oplysninger'!N247="Delvis",0.97,IF('Anvendte oplysninger'!N247="Ja",0.95,1)))</f>
        <v/>
      </c>
      <c r="N247" s="6" t="str">
        <f>IF('Anvendte oplysninger'!I247="Nej","",IF('Anvendte oplysninger'!O247&gt;4.25,1.06,IF('Anvendte oplysninger'!O247&lt;3.75,1.84-'Anvendte oplysninger'!O247*0.24,0.04+'Anvendte oplysninger'!O247*0.24)))</f>
        <v/>
      </c>
      <c r="O247" s="6" t="str">
        <f>IF('Anvendte oplysninger'!I247="Nej","",IF('Anvendte oplysninger'!P247&gt;1.99,0.81,IF('Anvendte oplysninger'!P247&lt;0.2,1.12,1.05-'Anvendte oplysninger'!P247*0.1)))</f>
        <v/>
      </c>
      <c r="P247" s="6" t="str">
        <f>IF('Anvendte oplysninger'!I247="Nej","",IF('Anvendte oplysninger'!Q247&gt;3,0.96,IF('Anvendte oplysninger'!Q247&lt;2,1.12-0.06*'Anvendte oplysninger'!Q247,1.08-0.04*'Anvendte oplysninger'!Q247)))</f>
        <v/>
      </c>
      <c r="Q247" s="6" t="str">
        <f>IF('Anvendte oplysninger'!I247="Nej","",IF('Anvendte oplysninger'!R247="Ja",0.91,1))</f>
        <v/>
      </c>
      <c r="R247" s="6" t="str">
        <f>IF('Anvendte oplysninger'!I247="Nej","",IF('Anvendte oplysninger'!R247="Ja",0.96,1))</f>
        <v/>
      </c>
      <c r="S247" s="6" t="str">
        <f>IF('Anvendte oplysninger'!I247="Nej","",IF('Anvendte oplysninger'!R247="Ja",0.82,1))</f>
        <v/>
      </c>
      <c r="T247" s="6" t="str">
        <f>IF('Anvendte oplysninger'!I247="Nej","",IF('Anvendte oplysninger'!R247="Ja",0.9,1))</f>
        <v/>
      </c>
      <c r="U247" s="6" t="str">
        <f>IF('Anvendte oplysninger'!I247="Nej","",IF('Anvendte oplysninger'!R247="Ja",0.93,1))</f>
        <v/>
      </c>
      <c r="V247" s="6" t="str">
        <f>IF('Anvendte oplysninger'!I247="Nej","",IF('Anvendte oplysninger'!S247="Ja",0.85,1))</f>
        <v/>
      </c>
      <c r="W247" s="6" t="str">
        <f>IF('Anvendte oplysninger'!I247="Nej","",IF('Anvendte oplysninger'!T247&gt;5,1.4,1+0.08*'Anvendte oplysninger'!T247))</f>
        <v/>
      </c>
      <c r="X247" s="6" t="str">
        <f>IF('Anvendte oplysninger'!I247="Nej","",IF('Anvendte oplysninger'!U247=80,1,POWER((80-0.0058*('Anvendte oplysninger'!U247-80)^2+0.2781*('Anvendte oplysninger'!U247-80)-0.2343)/80,1.6)))</f>
        <v/>
      </c>
      <c r="Y247" s="6" t="str">
        <f>IF('Anvendte oplysninger'!I247="Nej","",IF('Anvendte oplysninger'!U247=80,1,POWER((80-0.0058*('Anvendte oplysninger'!U247-80)^2+0.2781*('Anvendte oplysninger'!U247-80)-0.2343)/80,1.5)))</f>
        <v/>
      </c>
      <c r="Z247" s="6" t="str">
        <f>IF('Anvendte oplysninger'!I247="Nej","",IF('Anvendte oplysninger'!U247=80,1,POWER((80-0.0058*('Anvendte oplysninger'!U247-80)^2+0.2781*('Anvendte oplysninger'!U247-80)-0.2343)/80,4.6)))</f>
        <v/>
      </c>
      <c r="AA247" s="6" t="str">
        <f>IF('Anvendte oplysninger'!I247="Nej","",IF('Anvendte oplysninger'!U247=80,1,POWER((80-0.0058*('Anvendte oplysninger'!U247-80)^2+0.2781*('Anvendte oplysninger'!U247-80)-0.2343)/80,3.5)))</f>
        <v/>
      </c>
      <c r="AB247" s="6" t="str">
        <f>IF('Anvendte oplysninger'!I247="Nej","",IF('Anvendte oplysninger'!U247=80,1,POWER((80-0.0058*('Anvendte oplysninger'!U247-80)^2+0.2781*('Anvendte oplysninger'!U247-80)-0.2343)/80,1.4)))</f>
        <v/>
      </c>
      <c r="AC247" s="6"/>
      <c r="AD247" s="7" t="str">
        <f>IF('Anvendte oplysninger'!I247="Nej","",EXP(-10.0958)*POWER(H247,0.8138))</f>
        <v/>
      </c>
      <c r="AE247" s="7" t="str">
        <f>IF('Anvendte oplysninger'!I247="Nej","",EXP(-9.9896)*POWER(H247,0.8381))</f>
        <v/>
      </c>
      <c r="AF247" s="7" t="str">
        <f>IF('Anvendte oplysninger'!I247="Nej","",EXP(-12.5826)*POWER(H247,1.148))</f>
        <v/>
      </c>
      <c r="AG247" s="7" t="str">
        <f>IF('Anvendte oplysninger'!I247="Nej","",EXP(-11.3408)*POWER(H247,0.7373))</f>
        <v/>
      </c>
      <c r="AH247" s="7" t="str">
        <f>IF('Anvendte oplysninger'!I247="Nej","",EXP(-10.8985)*POWER(H247,0.841))</f>
        <v/>
      </c>
      <c r="AI247" s="7" t="str">
        <f>IF('Anvendte oplysninger'!I247="Nej","",EXP(-12.4273)*POWER(H247,1.0197))</f>
        <v/>
      </c>
      <c r="AJ247" s="9" t="str">
        <f>IF('Anvendte oplysninger'!I247="Nej","",SUM(AD247:AE247)*740934+AG247*29492829+AH247*4654307+AI247*608667)</f>
        <v/>
      </c>
    </row>
    <row r="248" spans="1:36" x14ac:dyDescent="0.3">
      <c r="A248" s="4" t="str">
        <f>IF(Inddata!A254="","",Inddata!A254)</f>
        <v/>
      </c>
      <c r="B248" s="4" t="str">
        <f>IF(Inddata!B254="","",Inddata!B254)</f>
        <v/>
      </c>
      <c r="C248" s="4" t="str">
        <f>IF(Inddata!C254="","",Inddata!C254)</f>
        <v/>
      </c>
      <c r="D248" s="4" t="str">
        <f>IF(Inddata!D254="","",Inddata!D254)</f>
        <v/>
      </c>
      <c r="E248" s="4" t="str">
        <f>IF(Inddata!E254="","",Inddata!E254)</f>
        <v/>
      </c>
      <c r="F248" s="4" t="str">
        <f>IF(Inddata!F254="","",Inddata!F254)</f>
        <v/>
      </c>
      <c r="G248" s="20" t="str">
        <f>IF(Inddata!G254=0,"",Inddata!G254)</f>
        <v/>
      </c>
      <c r="H248" s="9" t="str">
        <f>IF(Inddata!H254="","",Inddata!H254)</f>
        <v/>
      </c>
      <c r="I248" s="6" t="str">
        <f>IF('Anvendte oplysninger'!I248="Nej","",IF('Anvendte oplysninger'!L248&lt;10,1.1-'Anvendte oplysninger'!L248*0.01,IF('Anvendte oplysninger'!L248&lt;120,POWER(1.003,'Anvendte oplysninger'!L248)/POWER(1.003,10),1.4)))</f>
        <v/>
      </c>
      <c r="J248" s="6" t="str">
        <f>IF('Anvendte oplysninger'!I248="Nej","",IF('Anvendte oplysninger'!M248&gt;9,1.41,IF('Anvendte oplysninger'!M248&lt;2,0.96+'Anvendte oplysninger'!M248*0.02,POWER(1.05,'Anvendte oplysninger'!M248)/POWER(1.05,2))))</f>
        <v/>
      </c>
      <c r="K248" s="6" t="str">
        <f>IF('Anvendte oplysninger'!I248="Nej","",IF('Anvendte oplysninger'!M248&gt;9,1.15,IF('Anvendte oplysninger'!M248&lt;2,0.98+'Anvendte oplysninger'!M248*0.01,POWER(1.02,'Anvendte oplysninger'!M248)/POWER(1.02,2))))</f>
        <v/>
      </c>
      <c r="L248" s="6" t="str">
        <f>IF('Anvendte oplysninger'!I248="Nej","",IF('Anvendte oplysninger'!N248="Delvis",0.9,IF('Anvendte oplysninger'!N248="Ja",0.75,1)))</f>
        <v/>
      </c>
      <c r="M248" s="6" t="str">
        <f>IF('Anvendte oplysninger'!I248="Nej","",IF('Anvendte oplysninger'!N248="Delvis",0.97,IF('Anvendte oplysninger'!N248="Ja",0.95,1)))</f>
        <v/>
      </c>
      <c r="N248" s="6" t="str">
        <f>IF('Anvendte oplysninger'!I248="Nej","",IF('Anvendte oplysninger'!O248&gt;4.25,1.06,IF('Anvendte oplysninger'!O248&lt;3.75,1.84-'Anvendte oplysninger'!O248*0.24,0.04+'Anvendte oplysninger'!O248*0.24)))</f>
        <v/>
      </c>
      <c r="O248" s="6" t="str">
        <f>IF('Anvendte oplysninger'!I248="Nej","",IF('Anvendte oplysninger'!P248&gt;1.99,0.81,IF('Anvendte oplysninger'!P248&lt;0.2,1.12,1.05-'Anvendte oplysninger'!P248*0.1)))</f>
        <v/>
      </c>
      <c r="P248" s="6" t="str">
        <f>IF('Anvendte oplysninger'!I248="Nej","",IF('Anvendte oplysninger'!Q248&gt;3,0.96,IF('Anvendte oplysninger'!Q248&lt;2,1.12-0.06*'Anvendte oplysninger'!Q248,1.08-0.04*'Anvendte oplysninger'!Q248)))</f>
        <v/>
      </c>
      <c r="Q248" s="6" t="str">
        <f>IF('Anvendte oplysninger'!I248="Nej","",IF('Anvendte oplysninger'!R248="Ja",0.91,1))</f>
        <v/>
      </c>
      <c r="R248" s="6" t="str">
        <f>IF('Anvendte oplysninger'!I248="Nej","",IF('Anvendte oplysninger'!R248="Ja",0.96,1))</f>
        <v/>
      </c>
      <c r="S248" s="6" t="str">
        <f>IF('Anvendte oplysninger'!I248="Nej","",IF('Anvendte oplysninger'!R248="Ja",0.82,1))</f>
        <v/>
      </c>
      <c r="T248" s="6" t="str">
        <f>IF('Anvendte oplysninger'!I248="Nej","",IF('Anvendte oplysninger'!R248="Ja",0.9,1))</f>
        <v/>
      </c>
      <c r="U248" s="6" t="str">
        <f>IF('Anvendte oplysninger'!I248="Nej","",IF('Anvendte oplysninger'!R248="Ja",0.93,1))</f>
        <v/>
      </c>
      <c r="V248" s="6" t="str">
        <f>IF('Anvendte oplysninger'!I248="Nej","",IF('Anvendte oplysninger'!S248="Ja",0.85,1))</f>
        <v/>
      </c>
      <c r="W248" s="6" t="str">
        <f>IF('Anvendte oplysninger'!I248="Nej","",IF('Anvendte oplysninger'!T248&gt;5,1.4,1+0.08*'Anvendte oplysninger'!T248))</f>
        <v/>
      </c>
      <c r="X248" s="6" t="str">
        <f>IF('Anvendte oplysninger'!I248="Nej","",IF('Anvendte oplysninger'!U248=80,1,POWER((80-0.0058*('Anvendte oplysninger'!U248-80)^2+0.2781*('Anvendte oplysninger'!U248-80)-0.2343)/80,1.6)))</f>
        <v/>
      </c>
      <c r="Y248" s="6" t="str">
        <f>IF('Anvendte oplysninger'!I248="Nej","",IF('Anvendte oplysninger'!U248=80,1,POWER((80-0.0058*('Anvendte oplysninger'!U248-80)^2+0.2781*('Anvendte oplysninger'!U248-80)-0.2343)/80,1.5)))</f>
        <v/>
      </c>
      <c r="Z248" s="6" t="str">
        <f>IF('Anvendte oplysninger'!I248="Nej","",IF('Anvendte oplysninger'!U248=80,1,POWER((80-0.0058*('Anvendte oplysninger'!U248-80)^2+0.2781*('Anvendte oplysninger'!U248-80)-0.2343)/80,4.6)))</f>
        <v/>
      </c>
      <c r="AA248" s="6" t="str">
        <f>IF('Anvendte oplysninger'!I248="Nej","",IF('Anvendte oplysninger'!U248=80,1,POWER((80-0.0058*('Anvendte oplysninger'!U248-80)^2+0.2781*('Anvendte oplysninger'!U248-80)-0.2343)/80,3.5)))</f>
        <v/>
      </c>
      <c r="AB248" s="6" t="str">
        <f>IF('Anvendte oplysninger'!I248="Nej","",IF('Anvendte oplysninger'!U248=80,1,POWER((80-0.0058*('Anvendte oplysninger'!U248-80)^2+0.2781*('Anvendte oplysninger'!U248-80)-0.2343)/80,1.4)))</f>
        <v/>
      </c>
      <c r="AC248" s="6"/>
      <c r="AD248" s="7" t="str">
        <f>IF('Anvendte oplysninger'!I248="Nej","",EXP(-10.0958)*POWER(H248,0.8138))</f>
        <v/>
      </c>
      <c r="AE248" s="7" t="str">
        <f>IF('Anvendte oplysninger'!I248="Nej","",EXP(-9.9896)*POWER(H248,0.8381))</f>
        <v/>
      </c>
      <c r="AF248" s="7" t="str">
        <f>IF('Anvendte oplysninger'!I248="Nej","",EXP(-12.5826)*POWER(H248,1.148))</f>
        <v/>
      </c>
      <c r="AG248" s="7" t="str">
        <f>IF('Anvendte oplysninger'!I248="Nej","",EXP(-11.3408)*POWER(H248,0.7373))</f>
        <v/>
      </c>
      <c r="AH248" s="7" t="str">
        <f>IF('Anvendte oplysninger'!I248="Nej","",EXP(-10.8985)*POWER(H248,0.841))</f>
        <v/>
      </c>
      <c r="AI248" s="7" t="str">
        <f>IF('Anvendte oplysninger'!I248="Nej","",EXP(-12.4273)*POWER(H248,1.0197))</f>
        <v/>
      </c>
      <c r="AJ248" s="9" t="str">
        <f>IF('Anvendte oplysninger'!I248="Nej","",SUM(AD248:AE248)*740934+AG248*29492829+AH248*4654307+AI248*608667)</f>
        <v/>
      </c>
    </row>
    <row r="249" spans="1:36" x14ac:dyDescent="0.3">
      <c r="A249" s="4" t="str">
        <f>IF(Inddata!A255="","",Inddata!A255)</f>
        <v/>
      </c>
      <c r="B249" s="4" t="str">
        <f>IF(Inddata!B255="","",Inddata!B255)</f>
        <v/>
      </c>
      <c r="C249" s="4" t="str">
        <f>IF(Inddata!C255="","",Inddata!C255)</f>
        <v/>
      </c>
      <c r="D249" s="4" t="str">
        <f>IF(Inddata!D255="","",Inddata!D255)</f>
        <v/>
      </c>
      <c r="E249" s="4" t="str">
        <f>IF(Inddata!E255="","",Inddata!E255)</f>
        <v/>
      </c>
      <c r="F249" s="4" t="str">
        <f>IF(Inddata!F255="","",Inddata!F255)</f>
        <v/>
      </c>
      <c r="G249" s="20" t="str">
        <f>IF(Inddata!G255=0,"",Inddata!G255)</f>
        <v/>
      </c>
      <c r="H249" s="9" t="str">
        <f>IF(Inddata!H255="","",Inddata!H255)</f>
        <v/>
      </c>
      <c r="I249" s="6" t="str">
        <f>IF('Anvendte oplysninger'!I249="Nej","",IF('Anvendte oplysninger'!L249&lt;10,1.1-'Anvendte oplysninger'!L249*0.01,IF('Anvendte oplysninger'!L249&lt;120,POWER(1.003,'Anvendte oplysninger'!L249)/POWER(1.003,10),1.4)))</f>
        <v/>
      </c>
      <c r="J249" s="6" t="str">
        <f>IF('Anvendte oplysninger'!I249="Nej","",IF('Anvendte oplysninger'!M249&gt;9,1.41,IF('Anvendte oplysninger'!M249&lt;2,0.96+'Anvendte oplysninger'!M249*0.02,POWER(1.05,'Anvendte oplysninger'!M249)/POWER(1.05,2))))</f>
        <v/>
      </c>
      <c r="K249" s="6" t="str">
        <f>IF('Anvendte oplysninger'!I249="Nej","",IF('Anvendte oplysninger'!M249&gt;9,1.15,IF('Anvendte oplysninger'!M249&lt;2,0.98+'Anvendte oplysninger'!M249*0.01,POWER(1.02,'Anvendte oplysninger'!M249)/POWER(1.02,2))))</f>
        <v/>
      </c>
      <c r="L249" s="6" t="str">
        <f>IF('Anvendte oplysninger'!I249="Nej","",IF('Anvendte oplysninger'!N249="Delvis",0.9,IF('Anvendte oplysninger'!N249="Ja",0.75,1)))</f>
        <v/>
      </c>
      <c r="M249" s="6" t="str">
        <f>IF('Anvendte oplysninger'!I249="Nej","",IF('Anvendte oplysninger'!N249="Delvis",0.97,IF('Anvendte oplysninger'!N249="Ja",0.95,1)))</f>
        <v/>
      </c>
      <c r="N249" s="6" t="str">
        <f>IF('Anvendte oplysninger'!I249="Nej","",IF('Anvendte oplysninger'!O249&gt;4.25,1.06,IF('Anvendte oplysninger'!O249&lt;3.75,1.84-'Anvendte oplysninger'!O249*0.24,0.04+'Anvendte oplysninger'!O249*0.24)))</f>
        <v/>
      </c>
      <c r="O249" s="6" t="str">
        <f>IF('Anvendte oplysninger'!I249="Nej","",IF('Anvendte oplysninger'!P249&gt;1.99,0.81,IF('Anvendte oplysninger'!P249&lt;0.2,1.12,1.05-'Anvendte oplysninger'!P249*0.1)))</f>
        <v/>
      </c>
      <c r="P249" s="6" t="str">
        <f>IF('Anvendte oplysninger'!I249="Nej","",IF('Anvendte oplysninger'!Q249&gt;3,0.96,IF('Anvendte oplysninger'!Q249&lt;2,1.12-0.06*'Anvendte oplysninger'!Q249,1.08-0.04*'Anvendte oplysninger'!Q249)))</f>
        <v/>
      </c>
      <c r="Q249" s="6" t="str">
        <f>IF('Anvendte oplysninger'!I249="Nej","",IF('Anvendte oplysninger'!R249="Ja",0.91,1))</f>
        <v/>
      </c>
      <c r="R249" s="6" t="str">
        <f>IF('Anvendte oplysninger'!I249="Nej","",IF('Anvendte oplysninger'!R249="Ja",0.96,1))</f>
        <v/>
      </c>
      <c r="S249" s="6" t="str">
        <f>IF('Anvendte oplysninger'!I249="Nej","",IF('Anvendte oplysninger'!R249="Ja",0.82,1))</f>
        <v/>
      </c>
      <c r="T249" s="6" t="str">
        <f>IF('Anvendte oplysninger'!I249="Nej","",IF('Anvendte oplysninger'!R249="Ja",0.9,1))</f>
        <v/>
      </c>
      <c r="U249" s="6" t="str">
        <f>IF('Anvendte oplysninger'!I249="Nej","",IF('Anvendte oplysninger'!R249="Ja",0.93,1))</f>
        <v/>
      </c>
      <c r="V249" s="6" t="str">
        <f>IF('Anvendte oplysninger'!I249="Nej","",IF('Anvendte oplysninger'!S249="Ja",0.85,1))</f>
        <v/>
      </c>
      <c r="W249" s="6" t="str">
        <f>IF('Anvendte oplysninger'!I249="Nej","",IF('Anvendte oplysninger'!T249&gt;5,1.4,1+0.08*'Anvendte oplysninger'!T249))</f>
        <v/>
      </c>
      <c r="X249" s="6" t="str">
        <f>IF('Anvendte oplysninger'!I249="Nej","",IF('Anvendte oplysninger'!U249=80,1,POWER((80-0.0058*('Anvendte oplysninger'!U249-80)^2+0.2781*('Anvendte oplysninger'!U249-80)-0.2343)/80,1.6)))</f>
        <v/>
      </c>
      <c r="Y249" s="6" t="str">
        <f>IF('Anvendte oplysninger'!I249="Nej","",IF('Anvendte oplysninger'!U249=80,1,POWER((80-0.0058*('Anvendte oplysninger'!U249-80)^2+0.2781*('Anvendte oplysninger'!U249-80)-0.2343)/80,1.5)))</f>
        <v/>
      </c>
      <c r="Z249" s="6" t="str">
        <f>IF('Anvendte oplysninger'!I249="Nej","",IF('Anvendte oplysninger'!U249=80,1,POWER((80-0.0058*('Anvendte oplysninger'!U249-80)^2+0.2781*('Anvendte oplysninger'!U249-80)-0.2343)/80,4.6)))</f>
        <v/>
      </c>
      <c r="AA249" s="6" t="str">
        <f>IF('Anvendte oplysninger'!I249="Nej","",IF('Anvendte oplysninger'!U249=80,1,POWER((80-0.0058*('Anvendte oplysninger'!U249-80)^2+0.2781*('Anvendte oplysninger'!U249-80)-0.2343)/80,3.5)))</f>
        <v/>
      </c>
      <c r="AB249" s="6" t="str">
        <f>IF('Anvendte oplysninger'!I249="Nej","",IF('Anvendte oplysninger'!U249=80,1,POWER((80-0.0058*('Anvendte oplysninger'!U249-80)^2+0.2781*('Anvendte oplysninger'!U249-80)-0.2343)/80,1.4)))</f>
        <v/>
      </c>
      <c r="AC249" s="6"/>
      <c r="AD249" s="7" t="str">
        <f>IF('Anvendte oplysninger'!I249="Nej","",EXP(-10.0958)*POWER(H249,0.8138))</f>
        <v/>
      </c>
      <c r="AE249" s="7" t="str">
        <f>IF('Anvendte oplysninger'!I249="Nej","",EXP(-9.9896)*POWER(H249,0.8381))</f>
        <v/>
      </c>
      <c r="AF249" s="7" t="str">
        <f>IF('Anvendte oplysninger'!I249="Nej","",EXP(-12.5826)*POWER(H249,1.148))</f>
        <v/>
      </c>
      <c r="AG249" s="7" t="str">
        <f>IF('Anvendte oplysninger'!I249="Nej","",EXP(-11.3408)*POWER(H249,0.7373))</f>
        <v/>
      </c>
      <c r="AH249" s="7" t="str">
        <f>IF('Anvendte oplysninger'!I249="Nej","",EXP(-10.8985)*POWER(H249,0.841))</f>
        <v/>
      </c>
      <c r="AI249" s="7" t="str">
        <f>IF('Anvendte oplysninger'!I249="Nej","",EXP(-12.4273)*POWER(H249,1.0197))</f>
        <v/>
      </c>
      <c r="AJ249" s="9" t="str">
        <f>IF('Anvendte oplysninger'!I249="Nej","",SUM(AD249:AE249)*740934+AG249*29492829+AH249*4654307+AI249*608667)</f>
        <v/>
      </c>
    </row>
    <row r="250" spans="1:36" x14ac:dyDescent="0.3">
      <c r="A250" s="4" t="str">
        <f>IF(Inddata!A256="","",Inddata!A256)</f>
        <v/>
      </c>
      <c r="B250" s="4" t="str">
        <f>IF(Inddata!B256="","",Inddata!B256)</f>
        <v/>
      </c>
      <c r="C250" s="4" t="str">
        <f>IF(Inddata!C256="","",Inddata!C256)</f>
        <v/>
      </c>
      <c r="D250" s="4" t="str">
        <f>IF(Inddata!D256="","",Inddata!D256)</f>
        <v/>
      </c>
      <c r="E250" s="4" t="str">
        <f>IF(Inddata!E256="","",Inddata!E256)</f>
        <v/>
      </c>
      <c r="F250" s="4" t="str">
        <f>IF(Inddata!F256="","",Inddata!F256)</f>
        <v/>
      </c>
      <c r="G250" s="20" t="str">
        <f>IF(Inddata!G256=0,"",Inddata!G256)</f>
        <v/>
      </c>
      <c r="H250" s="9" t="str">
        <f>IF(Inddata!H256="","",Inddata!H256)</f>
        <v/>
      </c>
      <c r="I250" s="6" t="str">
        <f>IF('Anvendte oplysninger'!I250="Nej","",IF('Anvendte oplysninger'!L250&lt;10,1.1-'Anvendte oplysninger'!L250*0.01,IF('Anvendte oplysninger'!L250&lt;120,POWER(1.003,'Anvendte oplysninger'!L250)/POWER(1.003,10),1.4)))</f>
        <v/>
      </c>
      <c r="J250" s="6" t="str">
        <f>IF('Anvendte oplysninger'!I250="Nej","",IF('Anvendte oplysninger'!M250&gt;9,1.41,IF('Anvendte oplysninger'!M250&lt;2,0.96+'Anvendte oplysninger'!M250*0.02,POWER(1.05,'Anvendte oplysninger'!M250)/POWER(1.05,2))))</f>
        <v/>
      </c>
      <c r="K250" s="6" t="str">
        <f>IF('Anvendte oplysninger'!I250="Nej","",IF('Anvendte oplysninger'!M250&gt;9,1.15,IF('Anvendte oplysninger'!M250&lt;2,0.98+'Anvendte oplysninger'!M250*0.01,POWER(1.02,'Anvendte oplysninger'!M250)/POWER(1.02,2))))</f>
        <v/>
      </c>
      <c r="L250" s="6" t="str">
        <f>IF('Anvendte oplysninger'!I250="Nej","",IF('Anvendte oplysninger'!N250="Delvis",0.9,IF('Anvendte oplysninger'!N250="Ja",0.75,1)))</f>
        <v/>
      </c>
      <c r="M250" s="6" t="str">
        <f>IF('Anvendte oplysninger'!I250="Nej","",IF('Anvendte oplysninger'!N250="Delvis",0.97,IF('Anvendte oplysninger'!N250="Ja",0.95,1)))</f>
        <v/>
      </c>
      <c r="N250" s="6" t="str">
        <f>IF('Anvendte oplysninger'!I250="Nej","",IF('Anvendte oplysninger'!O250&gt;4.25,1.06,IF('Anvendte oplysninger'!O250&lt;3.75,1.84-'Anvendte oplysninger'!O250*0.24,0.04+'Anvendte oplysninger'!O250*0.24)))</f>
        <v/>
      </c>
      <c r="O250" s="6" t="str">
        <f>IF('Anvendte oplysninger'!I250="Nej","",IF('Anvendte oplysninger'!P250&gt;1.99,0.81,IF('Anvendte oplysninger'!P250&lt;0.2,1.12,1.05-'Anvendte oplysninger'!P250*0.1)))</f>
        <v/>
      </c>
      <c r="P250" s="6" t="str">
        <f>IF('Anvendte oplysninger'!I250="Nej","",IF('Anvendte oplysninger'!Q250&gt;3,0.96,IF('Anvendte oplysninger'!Q250&lt;2,1.12-0.06*'Anvendte oplysninger'!Q250,1.08-0.04*'Anvendte oplysninger'!Q250)))</f>
        <v/>
      </c>
      <c r="Q250" s="6" t="str">
        <f>IF('Anvendte oplysninger'!I250="Nej","",IF('Anvendte oplysninger'!R250="Ja",0.91,1))</f>
        <v/>
      </c>
      <c r="R250" s="6" t="str">
        <f>IF('Anvendte oplysninger'!I250="Nej","",IF('Anvendte oplysninger'!R250="Ja",0.96,1))</f>
        <v/>
      </c>
      <c r="S250" s="6" t="str">
        <f>IF('Anvendte oplysninger'!I250="Nej","",IF('Anvendte oplysninger'!R250="Ja",0.82,1))</f>
        <v/>
      </c>
      <c r="T250" s="6" t="str">
        <f>IF('Anvendte oplysninger'!I250="Nej","",IF('Anvendte oplysninger'!R250="Ja",0.9,1))</f>
        <v/>
      </c>
      <c r="U250" s="6" t="str">
        <f>IF('Anvendte oplysninger'!I250="Nej","",IF('Anvendte oplysninger'!R250="Ja",0.93,1))</f>
        <v/>
      </c>
      <c r="V250" s="6" t="str">
        <f>IF('Anvendte oplysninger'!I250="Nej","",IF('Anvendte oplysninger'!S250="Ja",0.85,1))</f>
        <v/>
      </c>
      <c r="W250" s="6" t="str">
        <f>IF('Anvendte oplysninger'!I250="Nej","",IF('Anvendte oplysninger'!T250&gt;5,1.4,1+0.08*'Anvendte oplysninger'!T250))</f>
        <v/>
      </c>
      <c r="X250" s="6" t="str">
        <f>IF('Anvendte oplysninger'!I250="Nej","",IF('Anvendte oplysninger'!U250=80,1,POWER((80-0.0058*('Anvendte oplysninger'!U250-80)^2+0.2781*('Anvendte oplysninger'!U250-80)-0.2343)/80,1.6)))</f>
        <v/>
      </c>
      <c r="Y250" s="6" t="str">
        <f>IF('Anvendte oplysninger'!I250="Nej","",IF('Anvendte oplysninger'!U250=80,1,POWER((80-0.0058*('Anvendte oplysninger'!U250-80)^2+0.2781*('Anvendte oplysninger'!U250-80)-0.2343)/80,1.5)))</f>
        <v/>
      </c>
      <c r="Z250" s="6" t="str">
        <f>IF('Anvendte oplysninger'!I250="Nej","",IF('Anvendte oplysninger'!U250=80,1,POWER((80-0.0058*('Anvendte oplysninger'!U250-80)^2+0.2781*('Anvendte oplysninger'!U250-80)-0.2343)/80,4.6)))</f>
        <v/>
      </c>
      <c r="AA250" s="6" t="str">
        <f>IF('Anvendte oplysninger'!I250="Nej","",IF('Anvendte oplysninger'!U250=80,1,POWER((80-0.0058*('Anvendte oplysninger'!U250-80)^2+0.2781*('Anvendte oplysninger'!U250-80)-0.2343)/80,3.5)))</f>
        <v/>
      </c>
      <c r="AB250" s="6" t="str">
        <f>IF('Anvendte oplysninger'!I250="Nej","",IF('Anvendte oplysninger'!U250=80,1,POWER((80-0.0058*('Anvendte oplysninger'!U250-80)^2+0.2781*('Anvendte oplysninger'!U250-80)-0.2343)/80,1.4)))</f>
        <v/>
      </c>
      <c r="AC250" s="6"/>
      <c r="AD250" s="7" t="str">
        <f>IF('Anvendte oplysninger'!I250="Nej","",EXP(-10.0958)*POWER(H250,0.8138))</f>
        <v/>
      </c>
      <c r="AE250" s="7" t="str">
        <f>IF('Anvendte oplysninger'!I250="Nej","",EXP(-9.9896)*POWER(H250,0.8381))</f>
        <v/>
      </c>
      <c r="AF250" s="7" t="str">
        <f>IF('Anvendte oplysninger'!I250="Nej","",EXP(-12.5826)*POWER(H250,1.148))</f>
        <v/>
      </c>
      <c r="AG250" s="7" t="str">
        <f>IF('Anvendte oplysninger'!I250="Nej","",EXP(-11.3408)*POWER(H250,0.7373))</f>
        <v/>
      </c>
      <c r="AH250" s="7" t="str">
        <f>IF('Anvendte oplysninger'!I250="Nej","",EXP(-10.8985)*POWER(H250,0.841))</f>
        <v/>
      </c>
      <c r="AI250" s="7" t="str">
        <f>IF('Anvendte oplysninger'!I250="Nej","",EXP(-12.4273)*POWER(H250,1.0197))</f>
        <v/>
      </c>
      <c r="AJ250" s="9" t="str">
        <f>IF('Anvendte oplysninger'!I250="Nej","",SUM(AD250:AE250)*740934+AG250*29492829+AH250*4654307+AI250*608667)</f>
        <v/>
      </c>
    </row>
    <row r="251" spans="1:36" x14ac:dyDescent="0.3">
      <c r="A251" s="4" t="str">
        <f>IF(Inddata!A257="","",Inddata!A257)</f>
        <v/>
      </c>
      <c r="B251" s="4" t="str">
        <f>IF(Inddata!B257="","",Inddata!B257)</f>
        <v/>
      </c>
      <c r="C251" s="4" t="str">
        <f>IF(Inddata!C257="","",Inddata!C257)</f>
        <v/>
      </c>
      <c r="D251" s="4" t="str">
        <f>IF(Inddata!D257="","",Inddata!D257)</f>
        <v/>
      </c>
      <c r="E251" s="4" t="str">
        <f>IF(Inddata!E257="","",Inddata!E257)</f>
        <v/>
      </c>
      <c r="F251" s="4" t="str">
        <f>IF(Inddata!F257="","",Inddata!F257)</f>
        <v/>
      </c>
      <c r="G251" s="20" t="str">
        <f>IF(Inddata!G257=0,"",Inddata!G257)</f>
        <v/>
      </c>
      <c r="H251" s="9" t="str">
        <f>IF(Inddata!H257="","",Inddata!H257)</f>
        <v/>
      </c>
      <c r="I251" s="6" t="str">
        <f>IF('Anvendte oplysninger'!I251="Nej","",IF('Anvendte oplysninger'!L251&lt;10,1.1-'Anvendte oplysninger'!L251*0.01,IF('Anvendte oplysninger'!L251&lt;120,POWER(1.003,'Anvendte oplysninger'!L251)/POWER(1.003,10),1.4)))</f>
        <v/>
      </c>
      <c r="J251" s="6" t="str">
        <f>IF('Anvendte oplysninger'!I251="Nej","",IF('Anvendte oplysninger'!M251&gt;9,1.41,IF('Anvendte oplysninger'!M251&lt;2,0.96+'Anvendte oplysninger'!M251*0.02,POWER(1.05,'Anvendte oplysninger'!M251)/POWER(1.05,2))))</f>
        <v/>
      </c>
      <c r="K251" s="6" t="str">
        <f>IF('Anvendte oplysninger'!I251="Nej","",IF('Anvendte oplysninger'!M251&gt;9,1.15,IF('Anvendte oplysninger'!M251&lt;2,0.98+'Anvendte oplysninger'!M251*0.01,POWER(1.02,'Anvendte oplysninger'!M251)/POWER(1.02,2))))</f>
        <v/>
      </c>
      <c r="L251" s="6" t="str">
        <f>IF('Anvendte oplysninger'!I251="Nej","",IF('Anvendte oplysninger'!N251="Delvis",0.9,IF('Anvendte oplysninger'!N251="Ja",0.75,1)))</f>
        <v/>
      </c>
      <c r="M251" s="6" t="str">
        <f>IF('Anvendte oplysninger'!I251="Nej","",IF('Anvendte oplysninger'!N251="Delvis",0.97,IF('Anvendte oplysninger'!N251="Ja",0.95,1)))</f>
        <v/>
      </c>
      <c r="N251" s="6" t="str">
        <f>IF('Anvendte oplysninger'!I251="Nej","",IF('Anvendte oplysninger'!O251&gt;4.25,1.06,IF('Anvendte oplysninger'!O251&lt;3.75,1.84-'Anvendte oplysninger'!O251*0.24,0.04+'Anvendte oplysninger'!O251*0.24)))</f>
        <v/>
      </c>
      <c r="O251" s="6" t="str">
        <f>IF('Anvendte oplysninger'!I251="Nej","",IF('Anvendte oplysninger'!P251&gt;1.99,0.81,IF('Anvendte oplysninger'!P251&lt;0.2,1.12,1.05-'Anvendte oplysninger'!P251*0.1)))</f>
        <v/>
      </c>
      <c r="P251" s="6" t="str">
        <f>IF('Anvendte oplysninger'!I251="Nej","",IF('Anvendte oplysninger'!Q251&gt;3,0.96,IF('Anvendte oplysninger'!Q251&lt;2,1.12-0.06*'Anvendte oplysninger'!Q251,1.08-0.04*'Anvendte oplysninger'!Q251)))</f>
        <v/>
      </c>
      <c r="Q251" s="6" t="str">
        <f>IF('Anvendte oplysninger'!I251="Nej","",IF('Anvendte oplysninger'!R251="Ja",0.91,1))</f>
        <v/>
      </c>
      <c r="R251" s="6" t="str">
        <f>IF('Anvendte oplysninger'!I251="Nej","",IF('Anvendte oplysninger'!R251="Ja",0.96,1))</f>
        <v/>
      </c>
      <c r="S251" s="6" t="str">
        <f>IF('Anvendte oplysninger'!I251="Nej","",IF('Anvendte oplysninger'!R251="Ja",0.82,1))</f>
        <v/>
      </c>
      <c r="T251" s="6" t="str">
        <f>IF('Anvendte oplysninger'!I251="Nej","",IF('Anvendte oplysninger'!R251="Ja",0.9,1))</f>
        <v/>
      </c>
      <c r="U251" s="6" t="str">
        <f>IF('Anvendte oplysninger'!I251="Nej","",IF('Anvendte oplysninger'!R251="Ja",0.93,1))</f>
        <v/>
      </c>
      <c r="V251" s="6" t="str">
        <f>IF('Anvendte oplysninger'!I251="Nej","",IF('Anvendte oplysninger'!S251="Ja",0.85,1))</f>
        <v/>
      </c>
      <c r="W251" s="6" t="str">
        <f>IF('Anvendte oplysninger'!I251="Nej","",IF('Anvendte oplysninger'!T251&gt;5,1.4,1+0.08*'Anvendte oplysninger'!T251))</f>
        <v/>
      </c>
      <c r="X251" s="6" t="str">
        <f>IF('Anvendte oplysninger'!I251="Nej","",IF('Anvendte oplysninger'!U251=80,1,POWER((80-0.0058*('Anvendte oplysninger'!U251-80)^2+0.2781*('Anvendte oplysninger'!U251-80)-0.2343)/80,1.6)))</f>
        <v/>
      </c>
      <c r="Y251" s="6" t="str">
        <f>IF('Anvendte oplysninger'!I251="Nej","",IF('Anvendte oplysninger'!U251=80,1,POWER((80-0.0058*('Anvendte oplysninger'!U251-80)^2+0.2781*('Anvendte oplysninger'!U251-80)-0.2343)/80,1.5)))</f>
        <v/>
      </c>
      <c r="Z251" s="6" t="str">
        <f>IF('Anvendte oplysninger'!I251="Nej","",IF('Anvendte oplysninger'!U251=80,1,POWER((80-0.0058*('Anvendte oplysninger'!U251-80)^2+0.2781*('Anvendte oplysninger'!U251-80)-0.2343)/80,4.6)))</f>
        <v/>
      </c>
      <c r="AA251" s="6" t="str">
        <f>IF('Anvendte oplysninger'!I251="Nej","",IF('Anvendte oplysninger'!U251=80,1,POWER((80-0.0058*('Anvendte oplysninger'!U251-80)^2+0.2781*('Anvendte oplysninger'!U251-80)-0.2343)/80,3.5)))</f>
        <v/>
      </c>
      <c r="AB251" s="6" t="str">
        <f>IF('Anvendte oplysninger'!I251="Nej","",IF('Anvendte oplysninger'!U251=80,1,POWER((80-0.0058*('Anvendte oplysninger'!U251-80)^2+0.2781*('Anvendte oplysninger'!U251-80)-0.2343)/80,1.4)))</f>
        <v/>
      </c>
      <c r="AC251" s="6"/>
      <c r="AD251" s="7" t="str">
        <f>IF('Anvendte oplysninger'!I251="Nej","",EXP(-10.0958)*POWER(H251,0.8138))</f>
        <v/>
      </c>
      <c r="AE251" s="7" t="str">
        <f>IF('Anvendte oplysninger'!I251="Nej","",EXP(-9.9896)*POWER(H251,0.8381))</f>
        <v/>
      </c>
      <c r="AF251" s="7" t="str">
        <f>IF('Anvendte oplysninger'!I251="Nej","",EXP(-12.5826)*POWER(H251,1.148))</f>
        <v/>
      </c>
      <c r="AG251" s="7" t="str">
        <f>IF('Anvendte oplysninger'!I251="Nej","",EXP(-11.3408)*POWER(H251,0.7373))</f>
        <v/>
      </c>
      <c r="AH251" s="7" t="str">
        <f>IF('Anvendte oplysninger'!I251="Nej","",EXP(-10.8985)*POWER(H251,0.841))</f>
        <v/>
      </c>
      <c r="AI251" s="7" t="str">
        <f>IF('Anvendte oplysninger'!I251="Nej","",EXP(-12.4273)*POWER(H251,1.0197))</f>
        <v/>
      </c>
      <c r="AJ251" s="9" t="str">
        <f>IF('Anvendte oplysninger'!I251="Nej","",SUM(AD251:AE251)*740934+AG251*29492829+AH251*4654307+AI251*608667)</f>
        <v/>
      </c>
    </row>
    <row r="252" spans="1:36" x14ac:dyDescent="0.3">
      <c r="A252" s="4" t="str">
        <f>IF(Inddata!A258="","",Inddata!A258)</f>
        <v/>
      </c>
      <c r="B252" s="4" t="str">
        <f>IF(Inddata!B258="","",Inddata!B258)</f>
        <v/>
      </c>
      <c r="C252" s="4" t="str">
        <f>IF(Inddata!C258="","",Inddata!C258)</f>
        <v/>
      </c>
      <c r="D252" s="4" t="str">
        <f>IF(Inddata!D258="","",Inddata!D258)</f>
        <v/>
      </c>
      <c r="E252" s="4" t="str">
        <f>IF(Inddata!E258="","",Inddata!E258)</f>
        <v/>
      </c>
      <c r="F252" s="4" t="str">
        <f>IF(Inddata!F258="","",Inddata!F258)</f>
        <v/>
      </c>
      <c r="G252" s="20" t="str">
        <f>IF(Inddata!G258=0,"",Inddata!G258)</f>
        <v/>
      </c>
      <c r="H252" s="9" t="str">
        <f>IF(Inddata!H258="","",Inddata!H258)</f>
        <v/>
      </c>
      <c r="I252" s="6" t="str">
        <f>IF('Anvendte oplysninger'!I252="Nej","",IF('Anvendte oplysninger'!L252&lt;10,1.1-'Anvendte oplysninger'!L252*0.01,IF('Anvendte oplysninger'!L252&lt;120,POWER(1.003,'Anvendte oplysninger'!L252)/POWER(1.003,10),1.4)))</f>
        <v/>
      </c>
      <c r="J252" s="6" t="str">
        <f>IF('Anvendte oplysninger'!I252="Nej","",IF('Anvendte oplysninger'!M252&gt;9,1.41,IF('Anvendte oplysninger'!M252&lt;2,0.96+'Anvendte oplysninger'!M252*0.02,POWER(1.05,'Anvendte oplysninger'!M252)/POWER(1.05,2))))</f>
        <v/>
      </c>
      <c r="K252" s="6" t="str">
        <f>IF('Anvendte oplysninger'!I252="Nej","",IF('Anvendte oplysninger'!M252&gt;9,1.15,IF('Anvendte oplysninger'!M252&lt;2,0.98+'Anvendte oplysninger'!M252*0.01,POWER(1.02,'Anvendte oplysninger'!M252)/POWER(1.02,2))))</f>
        <v/>
      </c>
      <c r="L252" s="6" t="str">
        <f>IF('Anvendte oplysninger'!I252="Nej","",IF('Anvendte oplysninger'!N252="Delvis",0.9,IF('Anvendte oplysninger'!N252="Ja",0.75,1)))</f>
        <v/>
      </c>
      <c r="M252" s="6" t="str">
        <f>IF('Anvendte oplysninger'!I252="Nej","",IF('Anvendte oplysninger'!N252="Delvis",0.97,IF('Anvendte oplysninger'!N252="Ja",0.95,1)))</f>
        <v/>
      </c>
      <c r="N252" s="6" t="str">
        <f>IF('Anvendte oplysninger'!I252="Nej","",IF('Anvendte oplysninger'!O252&gt;4.25,1.06,IF('Anvendte oplysninger'!O252&lt;3.75,1.84-'Anvendte oplysninger'!O252*0.24,0.04+'Anvendte oplysninger'!O252*0.24)))</f>
        <v/>
      </c>
      <c r="O252" s="6" t="str">
        <f>IF('Anvendte oplysninger'!I252="Nej","",IF('Anvendte oplysninger'!P252&gt;1.99,0.81,IF('Anvendte oplysninger'!P252&lt;0.2,1.12,1.05-'Anvendte oplysninger'!P252*0.1)))</f>
        <v/>
      </c>
      <c r="P252" s="6" t="str">
        <f>IF('Anvendte oplysninger'!I252="Nej","",IF('Anvendte oplysninger'!Q252&gt;3,0.96,IF('Anvendte oplysninger'!Q252&lt;2,1.12-0.06*'Anvendte oplysninger'!Q252,1.08-0.04*'Anvendte oplysninger'!Q252)))</f>
        <v/>
      </c>
      <c r="Q252" s="6" t="str">
        <f>IF('Anvendte oplysninger'!I252="Nej","",IF('Anvendte oplysninger'!R252="Ja",0.91,1))</f>
        <v/>
      </c>
      <c r="R252" s="6" t="str">
        <f>IF('Anvendte oplysninger'!I252="Nej","",IF('Anvendte oplysninger'!R252="Ja",0.96,1))</f>
        <v/>
      </c>
      <c r="S252" s="6" t="str">
        <f>IF('Anvendte oplysninger'!I252="Nej","",IF('Anvendte oplysninger'!R252="Ja",0.82,1))</f>
        <v/>
      </c>
      <c r="T252" s="6" t="str">
        <f>IF('Anvendte oplysninger'!I252="Nej","",IF('Anvendte oplysninger'!R252="Ja",0.9,1))</f>
        <v/>
      </c>
      <c r="U252" s="6" t="str">
        <f>IF('Anvendte oplysninger'!I252="Nej","",IF('Anvendte oplysninger'!R252="Ja",0.93,1))</f>
        <v/>
      </c>
      <c r="V252" s="6" t="str">
        <f>IF('Anvendte oplysninger'!I252="Nej","",IF('Anvendte oplysninger'!S252="Ja",0.85,1))</f>
        <v/>
      </c>
      <c r="W252" s="6" t="str">
        <f>IF('Anvendte oplysninger'!I252="Nej","",IF('Anvendte oplysninger'!T252&gt;5,1.4,1+0.08*'Anvendte oplysninger'!T252))</f>
        <v/>
      </c>
      <c r="X252" s="6" t="str">
        <f>IF('Anvendte oplysninger'!I252="Nej","",IF('Anvendte oplysninger'!U252=80,1,POWER((80-0.0058*('Anvendte oplysninger'!U252-80)^2+0.2781*('Anvendte oplysninger'!U252-80)-0.2343)/80,1.6)))</f>
        <v/>
      </c>
      <c r="Y252" s="6" t="str">
        <f>IF('Anvendte oplysninger'!I252="Nej","",IF('Anvendte oplysninger'!U252=80,1,POWER((80-0.0058*('Anvendte oplysninger'!U252-80)^2+0.2781*('Anvendte oplysninger'!U252-80)-0.2343)/80,1.5)))</f>
        <v/>
      </c>
      <c r="Z252" s="6" t="str">
        <f>IF('Anvendte oplysninger'!I252="Nej","",IF('Anvendte oplysninger'!U252=80,1,POWER((80-0.0058*('Anvendte oplysninger'!U252-80)^2+0.2781*('Anvendte oplysninger'!U252-80)-0.2343)/80,4.6)))</f>
        <v/>
      </c>
      <c r="AA252" s="6" t="str">
        <f>IF('Anvendte oplysninger'!I252="Nej","",IF('Anvendte oplysninger'!U252=80,1,POWER((80-0.0058*('Anvendte oplysninger'!U252-80)^2+0.2781*('Anvendte oplysninger'!U252-80)-0.2343)/80,3.5)))</f>
        <v/>
      </c>
      <c r="AB252" s="6" t="str">
        <f>IF('Anvendte oplysninger'!I252="Nej","",IF('Anvendte oplysninger'!U252=80,1,POWER((80-0.0058*('Anvendte oplysninger'!U252-80)^2+0.2781*('Anvendte oplysninger'!U252-80)-0.2343)/80,1.4)))</f>
        <v/>
      </c>
      <c r="AC252" s="6"/>
      <c r="AD252" s="7" t="str">
        <f>IF('Anvendte oplysninger'!I252="Nej","",EXP(-10.0958)*POWER(H252,0.8138))</f>
        <v/>
      </c>
      <c r="AE252" s="7" t="str">
        <f>IF('Anvendte oplysninger'!I252="Nej","",EXP(-9.9896)*POWER(H252,0.8381))</f>
        <v/>
      </c>
      <c r="AF252" s="7" t="str">
        <f>IF('Anvendte oplysninger'!I252="Nej","",EXP(-12.5826)*POWER(H252,1.148))</f>
        <v/>
      </c>
      <c r="AG252" s="7" t="str">
        <f>IF('Anvendte oplysninger'!I252="Nej","",EXP(-11.3408)*POWER(H252,0.7373))</f>
        <v/>
      </c>
      <c r="AH252" s="7" t="str">
        <f>IF('Anvendte oplysninger'!I252="Nej","",EXP(-10.8985)*POWER(H252,0.841))</f>
        <v/>
      </c>
      <c r="AI252" s="7" t="str">
        <f>IF('Anvendte oplysninger'!I252="Nej","",EXP(-12.4273)*POWER(H252,1.0197))</f>
        <v/>
      </c>
      <c r="AJ252" s="9" t="str">
        <f>IF('Anvendte oplysninger'!I252="Nej","",SUM(AD252:AE252)*740934+AG252*29492829+AH252*4654307+AI252*608667)</f>
        <v/>
      </c>
    </row>
    <row r="253" spans="1:36" x14ac:dyDescent="0.3">
      <c r="A253" s="4" t="str">
        <f>IF(Inddata!A259="","",Inddata!A259)</f>
        <v/>
      </c>
      <c r="B253" s="4" t="str">
        <f>IF(Inddata!B259="","",Inddata!B259)</f>
        <v/>
      </c>
      <c r="C253" s="4" t="str">
        <f>IF(Inddata!C259="","",Inddata!C259)</f>
        <v/>
      </c>
      <c r="D253" s="4" t="str">
        <f>IF(Inddata!D259="","",Inddata!D259)</f>
        <v/>
      </c>
      <c r="E253" s="4" t="str">
        <f>IF(Inddata!E259="","",Inddata!E259)</f>
        <v/>
      </c>
      <c r="F253" s="4" t="str">
        <f>IF(Inddata!F259="","",Inddata!F259)</f>
        <v/>
      </c>
      <c r="G253" s="20" t="str">
        <f>IF(Inddata!G259=0,"",Inddata!G259)</f>
        <v/>
      </c>
      <c r="H253" s="9" t="str">
        <f>IF(Inddata!H259="","",Inddata!H259)</f>
        <v/>
      </c>
      <c r="I253" s="6" t="str">
        <f>IF('Anvendte oplysninger'!I253="Nej","",IF('Anvendte oplysninger'!L253&lt;10,1.1-'Anvendte oplysninger'!L253*0.01,IF('Anvendte oplysninger'!L253&lt;120,POWER(1.003,'Anvendte oplysninger'!L253)/POWER(1.003,10),1.4)))</f>
        <v/>
      </c>
      <c r="J253" s="6" t="str">
        <f>IF('Anvendte oplysninger'!I253="Nej","",IF('Anvendte oplysninger'!M253&gt;9,1.41,IF('Anvendte oplysninger'!M253&lt;2,0.96+'Anvendte oplysninger'!M253*0.02,POWER(1.05,'Anvendte oplysninger'!M253)/POWER(1.05,2))))</f>
        <v/>
      </c>
      <c r="K253" s="6" t="str">
        <f>IF('Anvendte oplysninger'!I253="Nej","",IF('Anvendte oplysninger'!M253&gt;9,1.15,IF('Anvendte oplysninger'!M253&lt;2,0.98+'Anvendte oplysninger'!M253*0.01,POWER(1.02,'Anvendte oplysninger'!M253)/POWER(1.02,2))))</f>
        <v/>
      </c>
      <c r="L253" s="6" t="str">
        <f>IF('Anvendte oplysninger'!I253="Nej","",IF('Anvendte oplysninger'!N253="Delvis",0.9,IF('Anvendte oplysninger'!N253="Ja",0.75,1)))</f>
        <v/>
      </c>
      <c r="M253" s="6" t="str">
        <f>IF('Anvendte oplysninger'!I253="Nej","",IF('Anvendte oplysninger'!N253="Delvis",0.97,IF('Anvendte oplysninger'!N253="Ja",0.95,1)))</f>
        <v/>
      </c>
      <c r="N253" s="6" t="str">
        <f>IF('Anvendte oplysninger'!I253="Nej","",IF('Anvendte oplysninger'!O253&gt;4.25,1.06,IF('Anvendte oplysninger'!O253&lt;3.75,1.84-'Anvendte oplysninger'!O253*0.24,0.04+'Anvendte oplysninger'!O253*0.24)))</f>
        <v/>
      </c>
      <c r="O253" s="6" t="str">
        <f>IF('Anvendte oplysninger'!I253="Nej","",IF('Anvendte oplysninger'!P253&gt;1.99,0.81,IF('Anvendte oplysninger'!P253&lt;0.2,1.12,1.05-'Anvendte oplysninger'!P253*0.1)))</f>
        <v/>
      </c>
      <c r="P253" s="6" t="str">
        <f>IF('Anvendte oplysninger'!I253="Nej","",IF('Anvendte oplysninger'!Q253&gt;3,0.96,IF('Anvendte oplysninger'!Q253&lt;2,1.12-0.06*'Anvendte oplysninger'!Q253,1.08-0.04*'Anvendte oplysninger'!Q253)))</f>
        <v/>
      </c>
      <c r="Q253" s="6" t="str">
        <f>IF('Anvendte oplysninger'!I253="Nej","",IF('Anvendte oplysninger'!R253="Ja",0.91,1))</f>
        <v/>
      </c>
      <c r="R253" s="6" t="str">
        <f>IF('Anvendte oplysninger'!I253="Nej","",IF('Anvendte oplysninger'!R253="Ja",0.96,1))</f>
        <v/>
      </c>
      <c r="S253" s="6" t="str">
        <f>IF('Anvendte oplysninger'!I253="Nej","",IF('Anvendte oplysninger'!R253="Ja",0.82,1))</f>
        <v/>
      </c>
      <c r="T253" s="6" t="str">
        <f>IF('Anvendte oplysninger'!I253="Nej","",IF('Anvendte oplysninger'!R253="Ja",0.9,1))</f>
        <v/>
      </c>
      <c r="U253" s="6" t="str">
        <f>IF('Anvendte oplysninger'!I253="Nej","",IF('Anvendte oplysninger'!R253="Ja",0.93,1))</f>
        <v/>
      </c>
      <c r="V253" s="6" t="str">
        <f>IF('Anvendte oplysninger'!I253="Nej","",IF('Anvendte oplysninger'!S253="Ja",0.85,1))</f>
        <v/>
      </c>
      <c r="W253" s="6" t="str">
        <f>IF('Anvendte oplysninger'!I253="Nej","",IF('Anvendte oplysninger'!T253&gt;5,1.4,1+0.08*'Anvendte oplysninger'!T253))</f>
        <v/>
      </c>
      <c r="X253" s="6" t="str">
        <f>IF('Anvendte oplysninger'!I253="Nej","",IF('Anvendte oplysninger'!U253=80,1,POWER((80-0.0058*('Anvendte oplysninger'!U253-80)^2+0.2781*('Anvendte oplysninger'!U253-80)-0.2343)/80,1.6)))</f>
        <v/>
      </c>
      <c r="Y253" s="6" t="str">
        <f>IF('Anvendte oplysninger'!I253="Nej","",IF('Anvendte oplysninger'!U253=80,1,POWER((80-0.0058*('Anvendte oplysninger'!U253-80)^2+0.2781*('Anvendte oplysninger'!U253-80)-0.2343)/80,1.5)))</f>
        <v/>
      </c>
      <c r="Z253" s="6" t="str">
        <f>IF('Anvendte oplysninger'!I253="Nej","",IF('Anvendte oplysninger'!U253=80,1,POWER((80-0.0058*('Anvendte oplysninger'!U253-80)^2+0.2781*('Anvendte oplysninger'!U253-80)-0.2343)/80,4.6)))</f>
        <v/>
      </c>
      <c r="AA253" s="6" t="str">
        <f>IF('Anvendte oplysninger'!I253="Nej","",IF('Anvendte oplysninger'!U253=80,1,POWER((80-0.0058*('Anvendte oplysninger'!U253-80)^2+0.2781*('Anvendte oplysninger'!U253-80)-0.2343)/80,3.5)))</f>
        <v/>
      </c>
      <c r="AB253" s="6" t="str">
        <f>IF('Anvendte oplysninger'!I253="Nej","",IF('Anvendte oplysninger'!U253=80,1,POWER((80-0.0058*('Anvendte oplysninger'!U253-80)^2+0.2781*('Anvendte oplysninger'!U253-80)-0.2343)/80,1.4)))</f>
        <v/>
      </c>
      <c r="AC253" s="6"/>
      <c r="AD253" s="7" t="str">
        <f>IF('Anvendte oplysninger'!I253="Nej","",EXP(-10.0958)*POWER(H253,0.8138))</f>
        <v/>
      </c>
      <c r="AE253" s="7" t="str">
        <f>IF('Anvendte oplysninger'!I253="Nej","",EXP(-9.9896)*POWER(H253,0.8381))</f>
        <v/>
      </c>
      <c r="AF253" s="7" t="str">
        <f>IF('Anvendte oplysninger'!I253="Nej","",EXP(-12.5826)*POWER(H253,1.148))</f>
        <v/>
      </c>
      <c r="AG253" s="7" t="str">
        <f>IF('Anvendte oplysninger'!I253="Nej","",EXP(-11.3408)*POWER(H253,0.7373))</f>
        <v/>
      </c>
      <c r="AH253" s="7" t="str">
        <f>IF('Anvendte oplysninger'!I253="Nej","",EXP(-10.8985)*POWER(H253,0.841))</f>
        <v/>
      </c>
      <c r="AI253" s="7" t="str">
        <f>IF('Anvendte oplysninger'!I253="Nej","",EXP(-12.4273)*POWER(H253,1.0197))</f>
        <v/>
      </c>
      <c r="AJ253" s="9" t="str">
        <f>IF('Anvendte oplysninger'!I253="Nej","",SUM(AD253:AE253)*740934+AG253*29492829+AH253*4654307+AI253*608667)</f>
        <v/>
      </c>
    </row>
    <row r="254" spans="1:36" x14ac:dyDescent="0.3">
      <c r="A254" s="4" t="str">
        <f>IF(Inddata!A260="","",Inddata!A260)</f>
        <v/>
      </c>
      <c r="B254" s="4" t="str">
        <f>IF(Inddata!B260="","",Inddata!B260)</f>
        <v/>
      </c>
      <c r="C254" s="4" t="str">
        <f>IF(Inddata!C260="","",Inddata!C260)</f>
        <v/>
      </c>
      <c r="D254" s="4" t="str">
        <f>IF(Inddata!D260="","",Inddata!D260)</f>
        <v/>
      </c>
      <c r="E254" s="4" t="str">
        <f>IF(Inddata!E260="","",Inddata!E260)</f>
        <v/>
      </c>
      <c r="F254" s="4" t="str">
        <f>IF(Inddata!F260="","",Inddata!F260)</f>
        <v/>
      </c>
      <c r="G254" s="20" t="str">
        <f>IF(Inddata!G260=0,"",Inddata!G260)</f>
        <v/>
      </c>
      <c r="H254" s="9" t="str">
        <f>IF(Inddata!H260="","",Inddata!H260)</f>
        <v/>
      </c>
      <c r="I254" s="6" t="str">
        <f>IF('Anvendte oplysninger'!I254="Nej","",IF('Anvendte oplysninger'!L254&lt;10,1.1-'Anvendte oplysninger'!L254*0.01,IF('Anvendte oplysninger'!L254&lt;120,POWER(1.003,'Anvendte oplysninger'!L254)/POWER(1.003,10),1.4)))</f>
        <v/>
      </c>
      <c r="J254" s="6" t="str">
        <f>IF('Anvendte oplysninger'!I254="Nej","",IF('Anvendte oplysninger'!M254&gt;9,1.41,IF('Anvendte oplysninger'!M254&lt;2,0.96+'Anvendte oplysninger'!M254*0.02,POWER(1.05,'Anvendte oplysninger'!M254)/POWER(1.05,2))))</f>
        <v/>
      </c>
      <c r="K254" s="6" t="str">
        <f>IF('Anvendte oplysninger'!I254="Nej","",IF('Anvendte oplysninger'!M254&gt;9,1.15,IF('Anvendte oplysninger'!M254&lt;2,0.98+'Anvendte oplysninger'!M254*0.01,POWER(1.02,'Anvendte oplysninger'!M254)/POWER(1.02,2))))</f>
        <v/>
      </c>
      <c r="L254" s="6" t="str">
        <f>IF('Anvendte oplysninger'!I254="Nej","",IF('Anvendte oplysninger'!N254="Delvis",0.9,IF('Anvendte oplysninger'!N254="Ja",0.75,1)))</f>
        <v/>
      </c>
      <c r="M254" s="6" t="str">
        <f>IF('Anvendte oplysninger'!I254="Nej","",IF('Anvendte oplysninger'!N254="Delvis",0.97,IF('Anvendte oplysninger'!N254="Ja",0.95,1)))</f>
        <v/>
      </c>
      <c r="N254" s="6" t="str">
        <f>IF('Anvendte oplysninger'!I254="Nej","",IF('Anvendte oplysninger'!O254&gt;4.25,1.06,IF('Anvendte oplysninger'!O254&lt;3.75,1.84-'Anvendte oplysninger'!O254*0.24,0.04+'Anvendte oplysninger'!O254*0.24)))</f>
        <v/>
      </c>
      <c r="O254" s="6" t="str">
        <f>IF('Anvendte oplysninger'!I254="Nej","",IF('Anvendte oplysninger'!P254&gt;1.99,0.81,IF('Anvendte oplysninger'!P254&lt;0.2,1.12,1.05-'Anvendte oplysninger'!P254*0.1)))</f>
        <v/>
      </c>
      <c r="P254" s="6" t="str">
        <f>IF('Anvendte oplysninger'!I254="Nej","",IF('Anvendte oplysninger'!Q254&gt;3,0.96,IF('Anvendte oplysninger'!Q254&lt;2,1.12-0.06*'Anvendte oplysninger'!Q254,1.08-0.04*'Anvendte oplysninger'!Q254)))</f>
        <v/>
      </c>
      <c r="Q254" s="6" t="str">
        <f>IF('Anvendte oplysninger'!I254="Nej","",IF('Anvendte oplysninger'!R254="Ja",0.91,1))</f>
        <v/>
      </c>
      <c r="R254" s="6" t="str">
        <f>IF('Anvendte oplysninger'!I254="Nej","",IF('Anvendte oplysninger'!R254="Ja",0.96,1))</f>
        <v/>
      </c>
      <c r="S254" s="6" t="str">
        <f>IF('Anvendte oplysninger'!I254="Nej","",IF('Anvendte oplysninger'!R254="Ja",0.82,1))</f>
        <v/>
      </c>
      <c r="T254" s="6" t="str">
        <f>IF('Anvendte oplysninger'!I254="Nej","",IF('Anvendte oplysninger'!R254="Ja",0.9,1))</f>
        <v/>
      </c>
      <c r="U254" s="6" t="str">
        <f>IF('Anvendte oplysninger'!I254="Nej","",IF('Anvendte oplysninger'!R254="Ja",0.93,1))</f>
        <v/>
      </c>
      <c r="V254" s="6" t="str">
        <f>IF('Anvendte oplysninger'!I254="Nej","",IF('Anvendte oplysninger'!S254="Ja",0.85,1))</f>
        <v/>
      </c>
      <c r="W254" s="6" t="str">
        <f>IF('Anvendte oplysninger'!I254="Nej","",IF('Anvendte oplysninger'!T254&gt;5,1.4,1+0.08*'Anvendte oplysninger'!T254))</f>
        <v/>
      </c>
      <c r="X254" s="6" t="str">
        <f>IF('Anvendte oplysninger'!I254="Nej","",IF('Anvendte oplysninger'!U254=80,1,POWER((80-0.0058*('Anvendte oplysninger'!U254-80)^2+0.2781*('Anvendte oplysninger'!U254-80)-0.2343)/80,1.6)))</f>
        <v/>
      </c>
      <c r="Y254" s="6" t="str">
        <f>IF('Anvendte oplysninger'!I254="Nej","",IF('Anvendte oplysninger'!U254=80,1,POWER((80-0.0058*('Anvendte oplysninger'!U254-80)^2+0.2781*('Anvendte oplysninger'!U254-80)-0.2343)/80,1.5)))</f>
        <v/>
      </c>
      <c r="Z254" s="6" t="str">
        <f>IF('Anvendte oplysninger'!I254="Nej","",IF('Anvendte oplysninger'!U254=80,1,POWER((80-0.0058*('Anvendte oplysninger'!U254-80)^2+0.2781*('Anvendte oplysninger'!U254-80)-0.2343)/80,4.6)))</f>
        <v/>
      </c>
      <c r="AA254" s="6" t="str">
        <f>IF('Anvendte oplysninger'!I254="Nej","",IF('Anvendte oplysninger'!U254=80,1,POWER((80-0.0058*('Anvendte oplysninger'!U254-80)^2+0.2781*('Anvendte oplysninger'!U254-80)-0.2343)/80,3.5)))</f>
        <v/>
      </c>
      <c r="AB254" s="6" t="str">
        <f>IF('Anvendte oplysninger'!I254="Nej","",IF('Anvendte oplysninger'!U254=80,1,POWER((80-0.0058*('Anvendte oplysninger'!U254-80)^2+0.2781*('Anvendte oplysninger'!U254-80)-0.2343)/80,1.4)))</f>
        <v/>
      </c>
      <c r="AC254" s="6"/>
      <c r="AD254" s="7" t="str">
        <f>IF('Anvendte oplysninger'!I254="Nej","",EXP(-10.0958)*POWER(H254,0.8138))</f>
        <v/>
      </c>
      <c r="AE254" s="7" t="str">
        <f>IF('Anvendte oplysninger'!I254="Nej","",EXP(-9.9896)*POWER(H254,0.8381))</f>
        <v/>
      </c>
      <c r="AF254" s="7" t="str">
        <f>IF('Anvendte oplysninger'!I254="Nej","",EXP(-12.5826)*POWER(H254,1.148))</f>
        <v/>
      </c>
      <c r="AG254" s="7" t="str">
        <f>IF('Anvendte oplysninger'!I254="Nej","",EXP(-11.3408)*POWER(H254,0.7373))</f>
        <v/>
      </c>
      <c r="AH254" s="7" t="str">
        <f>IF('Anvendte oplysninger'!I254="Nej","",EXP(-10.8985)*POWER(H254,0.841))</f>
        <v/>
      </c>
      <c r="AI254" s="7" t="str">
        <f>IF('Anvendte oplysninger'!I254="Nej","",EXP(-12.4273)*POWER(H254,1.0197))</f>
        <v/>
      </c>
      <c r="AJ254" s="9" t="str">
        <f>IF('Anvendte oplysninger'!I254="Nej","",SUM(AD254:AE254)*740934+AG254*29492829+AH254*4654307+AI254*608667)</f>
        <v/>
      </c>
    </row>
    <row r="255" spans="1:36" x14ac:dyDescent="0.3">
      <c r="A255" s="4" t="str">
        <f>IF(Inddata!A261="","",Inddata!A261)</f>
        <v/>
      </c>
      <c r="B255" s="4" t="str">
        <f>IF(Inddata!B261="","",Inddata!B261)</f>
        <v/>
      </c>
      <c r="C255" s="4" t="str">
        <f>IF(Inddata!C261="","",Inddata!C261)</f>
        <v/>
      </c>
      <c r="D255" s="4" t="str">
        <f>IF(Inddata!D261="","",Inddata!D261)</f>
        <v/>
      </c>
      <c r="E255" s="4" t="str">
        <f>IF(Inddata!E261="","",Inddata!E261)</f>
        <v/>
      </c>
      <c r="F255" s="4" t="str">
        <f>IF(Inddata!F261="","",Inddata!F261)</f>
        <v/>
      </c>
      <c r="G255" s="20" t="str">
        <f>IF(Inddata!G261=0,"",Inddata!G261)</f>
        <v/>
      </c>
      <c r="H255" s="9" t="str">
        <f>IF(Inddata!H261="","",Inddata!H261)</f>
        <v/>
      </c>
      <c r="I255" s="6" t="str">
        <f>IF('Anvendte oplysninger'!I255="Nej","",IF('Anvendte oplysninger'!L255&lt;10,1.1-'Anvendte oplysninger'!L255*0.01,IF('Anvendte oplysninger'!L255&lt;120,POWER(1.003,'Anvendte oplysninger'!L255)/POWER(1.003,10),1.4)))</f>
        <v/>
      </c>
      <c r="J255" s="6" t="str">
        <f>IF('Anvendte oplysninger'!I255="Nej","",IF('Anvendte oplysninger'!M255&gt;9,1.41,IF('Anvendte oplysninger'!M255&lt;2,0.96+'Anvendte oplysninger'!M255*0.02,POWER(1.05,'Anvendte oplysninger'!M255)/POWER(1.05,2))))</f>
        <v/>
      </c>
      <c r="K255" s="6" t="str">
        <f>IF('Anvendte oplysninger'!I255="Nej","",IF('Anvendte oplysninger'!M255&gt;9,1.15,IF('Anvendte oplysninger'!M255&lt;2,0.98+'Anvendte oplysninger'!M255*0.01,POWER(1.02,'Anvendte oplysninger'!M255)/POWER(1.02,2))))</f>
        <v/>
      </c>
      <c r="L255" s="6" t="str">
        <f>IF('Anvendte oplysninger'!I255="Nej","",IF('Anvendte oplysninger'!N255="Delvis",0.9,IF('Anvendte oplysninger'!N255="Ja",0.75,1)))</f>
        <v/>
      </c>
      <c r="M255" s="6" t="str">
        <f>IF('Anvendte oplysninger'!I255="Nej","",IF('Anvendte oplysninger'!N255="Delvis",0.97,IF('Anvendte oplysninger'!N255="Ja",0.95,1)))</f>
        <v/>
      </c>
      <c r="N255" s="6" t="str">
        <f>IF('Anvendte oplysninger'!I255="Nej","",IF('Anvendte oplysninger'!O255&gt;4.25,1.06,IF('Anvendte oplysninger'!O255&lt;3.75,1.84-'Anvendte oplysninger'!O255*0.24,0.04+'Anvendte oplysninger'!O255*0.24)))</f>
        <v/>
      </c>
      <c r="O255" s="6" t="str">
        <f>IF('Anvendte oplysninger'!I255="Nej","",IF('Anvendte oplysninger'!P255&gt;1.99,0.81,IF('Anvendte oplysninger'!P255&lt;0.2,1.12,1.05-'Anvendte oplysninger'!P255*0.1)))</f>
        <v/>
      </c>
      <c r="P255" s="6" t="str">
        <f>IF('Anvendte oplysninger'!I255="Nej","",IF('Anvendte oplysninger'!Q255&gt;3,0.96,IF('Anvendte oplysninger'!Q255&lt;2,1.12-0.06*'Anvendte oplysninger'!Q255,1.08-0.04*'Anvendte oplysninger'!Q255)))</f>
        <v/>
      </c>
      <c r="Q255" s="6" t="str">
        <f>IF('Anvendte oplysninger'!I255="Nej","",IF('Anvendte oplysninger'!R255="Ja",0.91,1))</f>
        <v/>
      </c>
      <c r="R255" s="6" t="str">
        <f>IF('Anvendte oplysninger'!I255="Nej","",IF('Anvendte oplysninger'!R255="Ja",0.96,1))</f>
        <v/>
      </c>
      <c r="S255" s="6" t="str">
        <f>IF('Anvendte oplysninger'!I255="Nej","",IF('Anvendte oplysninger'!R255="Ja",0.82,1))</f>
        <v/>
      </c>
      <c r="T255" s="6" t="str">
        <f>IF('Anvendte oplysninger'!I255="Nej","",IF('Anvendte oplysninger'!R255="Ja",0.9,1))</f>
        <v/>
      </c>
      <c r="U255" s="6" t="str">
        <f>IF('Anvendte oplysninger'!I255="Nej","",IF('Anvendte oplysninger'!R255="Ja",0.93,1))</f>
        <v/>
      </c>
      <c r="V255" s="6" t="str">
        <f>IF('Anvendte oplysninger'!I255="Nej","",IF('Anvendte oplysninger'!S255="Ja",0.85,1))</f>
        <v/>
      </c>
      <c r="W255" s="6" t="str">
        <f>IF('Anvendte oplysninger'!I255="Nej","",IF('Anvendte oplysninger'!T255&gt;5,1.4,1+0.08*'Anvendte oplysninger'!T255))</f>
        <v/>
      </c>
      <c r="X255" s="6" t="str">
        <f>IF('Anvendte oplysninger'!I255="Nej","",IF('Anvendte oplysninger'!U255=80,1,POWER((80-0.0058*('Anvendte oplysninger'!U255-80)^2+0.2781*('Anvendte oplysninger'!U255-80)-0.2343)/80,1.6)))</f>
        <v/>
      </c>
      <c r="Y255" s="6" t="str">
        <f>IF('Anvendte oplysninger'!I255="Nej","",IF('Anvendte oplysninger'!U255=80,1,POWER((80-0.0058*('Anvendte oplysninger'!U255-80)^2+0.2781*('Anvendte oplysninger'!U255-80)-0.2343)/80,1.5)))</f>
        <v/>
      </c>
      <c r="Z255" s="6" t="str">
        <f>IF('Anvendte oplysninger'!I255="Nej","",IF('Anvendte oplysninger'!U255=80,1,POWER((80-0.0058*('Anvendte oplysninger'!U255-80)^2+0.2781*('Anvendte oplysninger'!U255-80)-0.2343)/80,4.6)))</f>
        <v/>
      </c>
      <c r="AA255" s="6" t="str">
        <f>IF('Anvendte oplysninger'!I255="Nej","",IF('Anvendte oplysninger'!U255=80,1,POWER((80-0.0058*('Anvendte oplysninger'!U255-80)^2+0.2781*('Anvendte oplysninger'!U255-80)-0.2343)/80,3.5)))</f>
        <v/>
      </c>
      <c r="AB255" s="6" t="str">
        <f>IF('Anvendte oplysninger'!I255="Nej","",IF('Anvendte oplysninger'!U255=80,1,POWER((80-0.0058*('Anvendte oplysninger'!U255-80)^2+0.2781*('Anvendte oplysninger'!U255-80)-0.2343)/80,1.4)))</f>
        <v/>
      </c>
      <c r="AC255" s="6"/>
      <c r="AD255" s="7" t="str">
        <f>IF('Anvendte oplysninger'!I255="Nej","",EXP(-10.0958)*POWER(H255,0.8138))</f>
        <v/>
      </c>
      <c r="AE255" s="7" t="str">
        <f>IF('Anvendte oplysninger'!I255="Nej","",EXP(-9.9896)*POWER(H255,0.8381))</f>
        <v/>
      </c>
      <c r="AF255" s="7" t="str">
        <f>IF('Anvendte oplysninger'!I255="Nej","",EXP(-12.5826)*POWER(H255,1.148))</f>
        <v/>
      </c>
      <c r="AG255" s="7" t="str">
        <f>IF('Anvendte oplysninger'!I255="Nej","",EXP(-11.3408)*POWER(H255,0.7373))</f>
        <v/>
      </c>
      <c r="AH255" s="7" t="str">
        <f>IF('Anvendte oplysninger'!I255="Nej","",EXP(-10.8985)*POWER(H255,0.841))</f>
        <v/>
      </c>
      <c r="AI255" s="7" t="str">
        <f>IF('Anvendte oplysninger'!I255="Nej","",EXP(-12.4273)*POWER(H255,1.0197))</f>
        <v/>
      </c>
      <c r="AJ255" s="9" t="str">
        <f>IF('Anvendte oplysninger'!I255="Nej","",SUM(AD255:AE255)*740934+AG255*29492829+AH255*4654307+AI255*608667)</f>
        <v/>
      </c>
    </row>
    <row r="256" spans="1:36" x14ac:dyDescent="0.3">
      <c r="A256" s="4" t="str">
        <f>IF(Inddata!A262="","",Inddata!A262)</f>
        <v/>
      </c>
      <c r="B256" s="4" t="str">
        <f>IF(Inddata!B262="","",Inddata!B262)</f>
        <v/>
      </c>
      <c r="C256" s="4" t="str">
        <f>IF(Inddata!C262="","",Inddata!C262)</f>
        <v/>
      </c>
      <c r="D256" s="4" t="str">
        <f>IF(Inddata!D262="","",Inddata!D262)</f>
        <v/>
      </c>
      <c r="E256" s="4" t="str">
        <f>IF(Inddata!E262="","",Inddata!E262)</f>
        <v/>
      </c>
      <c r="F256" s="4" t="str">
        <f>IF(Inddata!F262="","",Inddata!F262)</f>
        <v/>
      </c>
      <c r="G256" s="20" t="str">
        <f>IF(Inddata!G262=0,"",Inddata!G262)</f>
        <v/>
      </c>
      <c r="H256" s="9" t="str">
        <f>IF(Inddata!H262="","",Inddata!H262)</f>
        <v/>
      </c>
      <c r="I256" s="6" t="str">
        <f>IF('Anvendte oplysninger'!I256="Nej","",IF('Anvendte oplysninger'!L256&lt;10,1.1-'Anvendte oplysninger'!L256*0.01,IF('Anvendte oplysninger'!L256&lt;120,POWER(1.003,'Anvendte oplysninger'!L256)/POWER(1.003,10),1.4)))</f>
        <v/>
      </c>
      <c r="J256" s="6" t="str">
        <f>IF('Anvendte oplysninger'!I256="Nej","",IF('Anvendte oplysninger'!M256&gt;9,1.41,IF('Anvendte oplysninger'!M256&lt;2,0.96+'Anvendte oplysninger'!M256*0.02,POWER(1.05,'Anvendte oplysninger'!M256)/POWER(1.05,2))))</f>
        <v/>
      </c>
      <c r="K256" s="6" t="str">
        <f>IF('Anvendte oplysninger'!I256="Nej","",IF('Anvendte oplysninger'!M256&gt;9,1.15,IF('Anvendte oplysninger'!M256&lt;2,0.98+'Anvendte oplysninger'!M256*0.01,POWER(1.02,'Anvendte oplysninger'!M256)/POWER(1.02,2))))</f>
        <v/>
      </c>
      <c r="L256" s="6" t="str">
        <f>IF('Anvendte oplysninger'!I256="Nej","",IF('Anvendte oplysninger'!N256="Delvis",0.9,IF('Anvendte oplysninger'!N256="Ja",0.75,1)))</f>
        <v/>
      </c>
      <c r="M256" s="6" t="str">
        <f>IF('Anvendte oplysninger'!I256="Nej","",IF('Anvendte oplysninger'!N256="Delvis",0.97,IF('Anvendte oplysninger'!N256="Ja",0.95,1)))</f>
        <v/>
      </c>
      <c r="N256" s="6" t="str">
        <f>IF('Anvendte oplysninger'!I256="Nej","",IF('Anvendte oplysninger'!O256&gt;4.25,1.06,IF('Anvendte oplysninger'!O256&lt;3.75,1.84-'Anvendte oplysninger'!O256*0.24,0.04+'Anvendte oplysninger'!O256*0.24)))</f>
        <v/>
      </c>
      <c r="O256" s="6" t="str">
        <f>IF('Anvendte oplysninger'!I256="Nej","",IF('Anvendte oplysninger'!P256&gt;1.99,0.81,IF('Anvendte oplysninger'!P256&lt;0.2,1.12,1.05-'Anvendte oplysninger'!P256*0.1)))</f>
        <v/>
      </c>
      <c r="P256" s="6" t="str">
        <f>IF('Anvendte oplysninger'!I256="Nej","",IF('Anvendte oplysninger'!Q256&gt;3,0.96,IF('Anvendte oplysninger'!Q256&lt;2,1.12-0.06*'Anvendte oplysninger'!Q256,1.08-0.04*'Anvendte oplysninger'!Q256)))</f>
        <v/>
      </c>
      <c r="Q256" s="6" t="str">
        <f>IF('Anvendte oplysninger'!I256="Nej","",IF('Anvendte oplysninger'!R256="Ja",0.91,1))</f>
        <v/>
      </c>
      <c r="R256" s="6" t="str">
        <f>IF('Anvendte oplysninger'!I256="Nej","",IF('Anvendte oplysninger'!R256="Ja",0.96,1))</f>
        <v/>
      </c>
      <c r="S256" s="6" t="str">
        <f>IF('Anvendte oplysninger'!I256="Nej","",IF('Anvendte oplysninger'!R256="Ja",0.82,1))</f>
        <v/>
      </c>
      <c r="T256" s="6" t="str">
        <f>IF('Anvendte oplysninger'!I256="Nej","",IF('Anvendte oplysninger'!R256="Ja",0.9,1))</f>
        <v/>
      </c>
      <c r="U256" s="6" t="str">
        <f>IF('Anvendte oplysninger'!I256="Nej","",IF('Anvendte oplysninger'!R256="Ja",0.93,1))</f>
        <v/>
      </c>
      <c r="V256" s="6" t="str">
        <f>IF('Anvendte oplysninger'!I256="Nej","",IF('Anvendte oplysninger'!S256="Ja",0.85,1))</f>
        <v/>
      </c>
      <c r="W256" s="6" t="str">
        <f>IF('Anvendte oplysninger'!I256="Nej","",IF('Anvendte oplysninger'!T256&gt;5,1.4,1+0.08*'Anvendte oplysninger'!T256))</f>
        <v/>
      </c>
      <c r="X256" s="6" t="str">
        <f>IF('Anvendte oplysninger'!I256="Nej","",IF('Anvendte oplysninger'!U256=80,1,POWER((80-0.0058*('Anvendte oplysninger'!U256-80)^2+0.2781*('Anvendte oplysninger'!U256-80)-0.2343)/80,1.6)))</f>
        <v/>
      </c>
      <c r="Y256" s="6" t="str">
        <f>IF('Anvendte oplysninger'!I256="Nej","",IF('Anvendte oplysninger'!U256=80,1,POWER((80-0.0058*('Anvendte oplysninger'!U256-80)^2+0.2781*('Anvendte oplysninger'!U256-80)-0.2343)/80,1.5)))</f>
        <v/>
      </c>
      <c r="Z256" s="6" t="str">
        <f>IF('Anvendte oplysninger'!I256="Nej","",IF('Anvendte oplysninger'!U256=80,1,POWER((80-0.0058*('Anvendte oplysninger'!U256-80)^2+0.2781*('Anvendte oplysninger'!U256-80)-0.2343)/80,4.6)))</f>
        <v/>
      </c>
      <c r="AA256" s="6" t="str">
        <f>IF('Anvendte oplysninger'!I256="Nej","",IF('Anvendte oplysninger'!U256=80,1,POWER((80-0.0058*('Anvendte oplysninger'!U256-80)^2+0.2781*('Anvendte oplysninger'!U256-80)-0.2343)/80,3.5)))</f>
        <v/>
      </c>
      <c r="AB256" s="6" t="str">
        <f>IF('Anvendte oplysninger'!I256="Nej","",IF('Anvendte oplysninger'!U256=80,1,POWER((80-0.0058*('Anvendte oplysninger'!U256-80)^2+0.2781*('Anvendte oplysninger'!U256-80)-0.2343)/80,1.4)))</f>
        <v/>
      </c>
      <c r="AC256" s="6"/>
      <c r="AD256" s="7" t="str">
        <f>IF('Anvendte oplysninger'!I256="Nej","",EXP(-10.0958)*POWER(H256,0.8138))</f>
        <v/>
      </c>
      <c r="AE256" s="7" t="str">
        <f>IF('Anvendte oplysninger'!I256="Nej","",EXP(-9.9896)*POWER(H256,0.8381))</f>
        <v/>
      </c>
      <c r="AF256" s="7" t="str">
        <f>IF('Anvendte oplysninger'!I256="Nej","",EXP(-12.5826)*POWER(H256,1.148))</f>
        <v/>
      </c>
      <c r="AG256" s="7" t="str">
        <f>IF('Anvendte oplysninger'!I256="Nej","",EXP(-11.3408)*POWER(H256,0.7373))</f>
        <v/>
      </c>
      <c r="AH256" s="7" t="str">
        <f>IF('Anvendte oplysninger'!I256="Nej","",EXP(-10.8985)*POWER(H256,0.841))</f>
        <v/>
      </c>
      <c r="AI256" s="7" t="str">
        <f>IF('Anvendte oplysninger'!I256="Nej","",EXP(-12.4273)*POWER(H256,1.0197))</f>
        <v/>
      </c>
      <c r="AJ256" s="9" t="str">
        <f>IF('Anvendte oplysninger'!I256="Nej","",SUM(AD256:AE256)*740934+AG256*29492829+AH256*4654307+AI256*608667)</f>
        <v/>
      </c>
    </row>
    <row r="257" spans="1:36" x14ac:dyDescent="0.3">
      <c r="A257" s="4" t="str">
        <f>IF(Inddata!A263="","",Inddata!A263)</f>
        <v/>
      </c>
      <c r="B257" s="4" t="str">
        <f>IF(Inddata!B263="","",Inddata!B263)</f>
        <v/>
      </c>
      <c r="C257" s="4" t="str">
        <f>IF(Inddata!C263="","",Inddata!C263)</f>
        <v/>
      </c>
      <c r="D257" s="4" t="str">
        <f>IF(Inddata!D263="","",Inddata!D263)</f>
        <v/>
      </c>
      <c r="E257" s="4" t="str">
        <f>IF(Inddata!E263="","",Inddata!E263)</f>
        <v/>
      </c>
      <c r="F257" s="4" t="str">
        <f>IF(Inddata!F263="","",Inddata!F263)</f>
        <v/>
      </c>
      <c r="G257" s="20" t="str">
        <f>IF(Inddata!G263=0,"",Inddata!G263)</f>
        <v/>
      </c>
      <c r="H257" s="9" t="str">
        <f>IF(Inddata!H263="","",Inddata!H263)</f>
        <v/>
      </c>
      <c r="I257" s="6" t="str">
        <f>IF('Anvendte oplysninger'!I257="Nej","",IF('Anvendte oplysninger'!L257&lt;10,1.1-'Anvendte oplysninger'!L257*0.01,IF('Anvendte oplysninger'!L257&lt;120,POWER(1.003,'Anvendte oplysninger'!L257)/POWER(1.003,10),1.4)))</f>
        <v/>
      </c>
      <c r="J257" s="6" t="str">
        <f>IF('Anvendte oplysninger'!I257="Nej","",IF('Anvendte oplysninger'!M257&gt;9,1.41,IF('Anvendte oplysninger'!M257&lt;2,0.96+'Anvendte oplysninger'!M257*0.02,POWER(1.05,'Anvendte oplysninger'!M257)/POWER(1.05,2))))</f>
        <v/>
      </c>
      <c r="K257" s="6" t="str">
        <f>IF('Anvendte oplysninger'!I257="Nej","",IF('Anvendte oplysninger'!M257&gt;9,1.15,IF('Anvendte oplysninger'!M257&lt;2,0.98+'Anvendte oplysninger'!M257*0.01,POWER(1.02,'Anvendte oplysninger'!M257)/POWER(1.02,2))))</f>
        <v/>
      </c>
      <c r="L257" s="6" t="str">
        <f>IF('Anvendte oplysninger'!I257="Nej","",IF('Anvendte oplysninger'!N257="Delvis",0.9,IF('Anvendte oplysninger'!N257="Ja",0.75,1)))</f>
        <v/>
      </c>
      <c r="M257" s="6" t="str">
        <f>IF('Anvendte oplysninger'!I257="Nej","",IF('Anvendte oplysninger'!N257="Delvis",0.97,IF('Anvendte oplysninger'!N257="Ja",0.95,1)))</f>
        <v/>
      </c>
      <c r="N257" s="6" t="str">
        <f>IF('Anvendte oplysninger'!I257="Nej","",IF('Anvendte oplysninger'!O257&gt;4.25,1.06,IF('Anvendte oplysninger'!O257&lt;3.75,1.84-'Anvendte oplysninger'!O257*0.24,0.04+'Anvendte oplysninger'!O257*0.24)))</f>
        <v/>
      </c>
      <c r="O257" s="6" t="str">
        <f>IF('Anvendte oplysninger'!I257="Nej","",IF('Anvendte oplysninger'!P257&gt;1.99,0.81,IF('Anvendte oplysninger'!P257&lt;0.2,1.12,1.05-'Anvendte oplysninger'!P257*0.1)))</f>
        <v/>
      </c>
      <c r="P257" s="6" t="str">
        <f>IF('Anvendte oplysninger'!I257="Nej","",IF('Anvendte oplysninger'!Q257&gt;3,0.96,IF('Anvendte oplysninger'!Q257&lt;2,1.12-0.06*'Anvendte oplysninger'!Q257,1.08-0.04*'Anvendte oplysninger'!Q257)))</f>
        <v/>
      </c>
      <c r="Q257" s="6" t="str">
        <f>IF('Anvendte oplysninger'!I257="Nej","",IF('Anvendte oplysninger'!R257="Ja",0.91,1))</f>
        <v/>
      </c>
      <c r="R257" s="6" t="str">
        <f>IF('Anvendte oplysninger'!I257="Nej","",IF('Anvendte oplysninger'!R257="Ja",0.96,1))</f>
        <v/>
      </c>
      <c r="S257" s="6" t="str">
        <f>IF('Anvendte oplysninger'!I257="Nej","",IF('Anvendte oplysninger'!R257="Ja",0.82,1))</f>
        <v/>
      </c>
      <c r="T257" s="6" t="str">
        <f>IF('Anvendte oplysninger'!I257="Nej","",IF('Anvendte oplysninger'!R257="Ja",0.9,1))</f>
        <v/>
      </c>
      <c r="U257" s="6" t="str">
        <f>IF('Anvendte oplysninger'!I257="Nej","",IF('Anvendte oplysninger'!R257="Ja",0.93,1))</f>
        <v/>
      </c>
      <c r="V257" s="6" t="str">
        <f>IF('Anvendte oplysninger'!I257="Nej","",IF('Anvendte oplysninger'!S257="Ja",0.85,1))</f>
        <v/>
      </c>
      <c r="W257" s="6" t="str">
        <f>IF('Anvendte oplysninger'!I257="Nej","",IF('Anvendte oplysninger'!T257&gt;5,1.4,1+0.08*'Anvendte oplysninger'!T257))</f>
        <v/>
      </c>
      <c r="X257" s="6" t="str">
        <f>IF('Anvendte oplysninger'!I257="Nej","",IF('Anvendte oplysninger'!U257=80,1,POWER((80-0.0058*('Anvendte oplysninger'!U257-80)^2+0.2781*('Anvendte oplysninger'!U257-80)-0.2343)/80,1.6)))</f>
        <v/>
      </c>
      <c r="Y257" s="6" t="str">
        <f>IF('Anvendte oplysninger'!I257="Nej","",IF('Anvendte oplysninger'!U257=80,1,POWER((80-0.0058*('Anvendte oplysninger'!U257-80)^2+0.2781*('Anvendte oplysninger'!U257-80)-0.2343)/80,1.5)))</f>
        <v/>
      </c>
      <c r="Z257" s="6" t="str">
        <f>IF('Anvendte oplysninger'!I257="Nej","",IF('Anvendte oplysninger'!U257=80,1,POWER((80-0.0058*('Anvendte oplysninger'!U257-80)^2+0.2781*('Anvendte oplysninger'!U257-80)-0.2343)/80,4.6)))</f>
        <v/>
      </c>
      <c r="AA257" s="6" t="str">
        <f>IF('Anvendte oplysninger'!I257="Nej","",IF('Anvendte oplysninger'!U257=80,1,POWER((80-0.0058*('Anvendte oplysninger'!U257-80)^2+0.2781*('Anvendte oplysninger'!U257-80)-0.2343)/80,3.5)))</f>
        <v/>
      </c>
      <c r="AB257" s="6" t="str">
        <f>IF('Anvendte oplysninger'!I257="Nej","",IF('Anvendte oplysninger'!U257=80,1,POWER((80-0.0058*('Anvendte oplysninger'!U257-80)^2+0.2781*('Anvendte oplysninger'!U257-80)-0.2343)/80,1.4)))</f>
        <v/>
      </c>
      <c r="AC257" s="6"/>
      <c r="AD257" s="7" t="str">
        <f>IF('Anvendte oplysninger'!I257="Nej","",EXP(-10.0958)*POWER(H257,0.8138))</f>
        <v/>
      </c>
      <c r="AE257" s="7" t="str">
        <f>IF('Anvendte oplysninger'!I257="Nej","",EXP(-9.9896)*POWER(H257,0.8381))</f>
        <v/>
      </c>
      <c r="AF257" s="7" t="str">
        <f>IF('Anvendte oplysninger'!I257="Nej","",EXP(-12.5826)*POWER(H257,1.148))</f>
        <v/>
      </c>
      <c r="AG257" s="7" t="str">
        <f>IF('Anvendte oplysninger'!I257="Nej","",EXP(-11.3408)*POWER(H257,0.7373))</f>
        <v/>
      </c>
      <c r="AH257" s="7" t="str">
        <f>IF('Anvendte oplysninger'!I257="Nej","",EXP(-10.8985)*POWER(H257,0.841))</f>
        <v/>
      </c>
      <c r="AI257" s="7" t="str">
        <f>IF('Anvendte oplysninger'!I257="Nej","",EXP(-12.4273)*POWER(H257,1.0197))</f>
        <v/>
      </c>
      <c r="AJ257" s="9" t="str">
        <f>IF('Anvendte oplysninger'!I257="Nej","",SUM(AD257:AE257)*740934+AG257*29492829+AH257*4654307+AI257*608667)</f>
        <v/>
      </c>
    </row>
    <row r="258" spans="1:36" x14ac:dyDescent="0.3">
      <c r="A258" s="4" t="str">
        <f>IF(Inddata!A264="","",Inddata!A264)</f>
        <v/>
      </c>
      <c r="B258" s="4" t="str">
        <f>IF(Inddata!B264="","",Inddata!B264)</f>
        <v/>
      </c>
      <c r="C258" s="4" t="str">
        <f>IF(Inddata!C264="","",Inddata!C264)</f>
        <v/>
      </c>
      <c r="D258" s="4" t="str">
        <f>IF(Inddata!D264="","",Inddata!D264)</f>
        <v/>
      </c>
      <c r="E258" s="4" t="str">
        <f>IF(Inddata!E264="","",Inddata!E264)</f>
        <v/>
      </c>
      <c r="F258" s="4" t="str">
        <f>IF(Inddata!F264="","",Inddata!F264)</f>
        <v/>
      </c>
      <c r="G258" s="20" t="str">
        <f>IF(Inddata!G264=0,"",Inddata!G264)</f>
        <v/>
      </c>
      <c r="H258" s="9" t="str">
        <f>IF(Inddata!H264="","",Inddata!H264)</f>
        <v/>
      </c>
      <c r="I258" s="6" t="str">
        <f>IF('Anvendte oplysninger'!I258="Nej","",IF('Anvendte oplysninger'!L258&lt;10,1.1-'Anvendte oplysninger'!L258*0.01,IF('Anvendte oplysninger'!L258&lt;120,POWER(1.003,'Anvendte oplysninger'!L258)/POWER(1.003,10),1.4)))</f>
        <v/>
      </c>
      <c r="J258" s="6" t="str">
        <f>IF('Anvendte oplysninger'!I258="Nej","",IF('Anvendte oplysninger'!M258&gt;9,1.41,IF('Anvendte oplysninger'!M258&lt;2,0.96+'Anvendte oplysninger'!M258*0.02,POWER(1.05,'Anvendte oplysninger'!M258)/POWER(1.05,2))))</f>
        <v/>
      </c>
      <c r="K258" s="6" t="str">
        <f>IF('Anvendte oplysninger'!I258="Nej","",IF('Anvendte oplysninger'!M258&gt;9,1.15,IF('Anvendte oplysninger'!M258&lt;2,0.98+'Anvendte oplysninger'!M258*0.01,POWER(1.02,'Anvendte oplysninger'!M258)/POWER(1.02,2))))</f>
        <v/>
      </c>
      <c r="L258" s="6" t="str">
        <f>IF('Anvendte oplysninger'!I258="Nej","",IF('Anvendte oplysninger'!N258="Delvis",0.9,IF('Anvendte oplysninger'!N258="Ja",0.75,1)))</f>
        <v/>
      </c>
      <c r="M258" s="6" t="str">
        <f>IF('Anvendte oplysninger'!I258="Nej","",IF('Anvendte oplysninger'!N258="Delvis",0.97,IF('Anvendte oplysninger'!N258="Ja",0.95,1)))</f>
        <v/>
      </c>
      <c r="N258" s="6" t="str">
        <f>IF('Anvendte oplysninger'!I258="Nej","",IF('Anvendte oplysninger'!O258&gt;4.25,1.06,IF('Anvendte oplysninger'!O258&lt;3.75,1.84-'Anvendte oplysninger'!O258*0.24,0.04+'Anvendte oplysninger'!O258*0.24)))</f>
        <v/>
      </c>
      <c r="O258" s="6" t="str">
        <f>IF('Anvendte oplysninger'!I258="Nej","",IF('Anvendte oplysninger'!P258&gt;1.99,0.81,IF('Anvendte oplysninger'!P258&lt;0.2,1.12,1.05-'Anvendte oplysninger'!P258*0.1)))</f>
        <v/>
      </c>
      <c r="P258" s="6" t="str">
        <f>IF('Anvendte oplysninger'!I258="Nej","",IF('Anvendte oplysninger'!Q258&gt;3,0.96,IF('Anvendte oplysninger'!Q258&lt;2,1.12-0.06*'Anvendte oplysninger'!Q258,1.08-0.04*'Anvendte oplysninger'!Q258)))</f>
        <v/>
      </c>
      <c r="Q258" s="6" t="str">
        <f>IF('Anvendte oplysninger'!I258="Nej","",IF('Anvendte oplysninger'!R258="Ja",0.91,1))</f>
        <v/>
      </c>
      <c r="R258" s="6" t="str">
        <f>IF('Anvendte oplysninger'!I258="Nej","",IF('Anvendte oplysninger'!R258="Ja",0.96,1))</f>
        <v/>
      </c>
      <c r="S258" s="6" t="str">
        <f>IF('Anvendte oplysninger'!I258="Nej","",IF('Anvendte oplysninger'!R258="Ja",0.82,1))</f>
        <v/>
      </c>
      <c r="T258" s="6" t="str">
        <f>IF('Anvendte oplysninger'!I258="Nej","",IF('Anvendte oplysninger'!R258="Ja",0.9,1))</f>
        <v/>
      </c>
      <c r="U258" s="6" t="str">
        <f>IF('Anvendte oplysninger'!I258="Nej","",IF('Anvendte oplysninger'!R258="Ja",0.93,1))</f>
        <v/>
      </c>
      <c r="V258" s="6" t="str">
        <f>IF('Anvendte oplysninger'!I258="Nej","",IF('Anvendte oplysninger'!S258="Ja",0.85,1))</f>
        <v/>
      </c>
      <c r="W258" s="6" t="str">
        <f>IF('Anvendte oplysninger'!I258="Nej","",IF('Anvendte oplysninger'!T258&gt;5,1.4,1+0.08*'Anvendte oplysninger'!T258))</f>
        <v/>
      </c>
      <c r="X258" s="6" t="str">
        <f>IF('Anvendte oplysninger'!I258="Nej","",IF('Anvendte oplysninger'!U258=80,1,POWER((80-0.0058*('Anvendte oplysninger'!U258-80)^2+0.2781*('Anvendte oplysninger'!U258-80)-0.2343)/80,1.6)))</f>
        <v/>
      </c>
      <c r="Y258" s="6" t="str">
        <f>IF('Anvendte oplysninger'!I258="Nej","",IF('Anvendte oplysninger'!U258=80,1,POWER((80-0.0058*('Anvendte oplysninger'!U258-80)^2+0.2781*('Anvendte oplysninger'!U258-80)-0.2343)/80,1.5)))</f>
        <v/>
      </c>
      <c r="Z258" s="6" t="str">
        <f>IF('Anvendte oplysninger'!I258="Nej","",IF('Anvendte oplysninger'!U258=80,1,POWER((80-0.0058*('Anvendte oplysninger'!U258-80)^2+0.2781*('Anvendte oplysninger'!U258-80)-0.2343)/80,4.6)))</f>
        <v/>
      </c>
      <c r="AA258" s="6" t="str">
        <f>IF('Anvendte oplysninger'!I258="Nej","",IF('Anvendte oplysninger'!U258=80,1,POWER((80-0.0058*('Anvendte oplysninger'!U258-80)^2+0.2781*('Anvendte oplysninger'!U258-80)-0.2343)/80,3.5)))</f>
        <v/>
      </c>
      <c r="AB258" s="6" t="str">
        <f>IF('Anvendte oplysninger'!I258="Nej","",IF('Anvendte oplysninger'!U258=80,1,POWER((80-0.0058*('Anvendte oplysninger'!U258-80)^2+0.2781*('Anvendte oplysninger'!U258-80)-0.2343)/80,1.4)))</f>
        <v/>
      </c>
      <c r="AC258" s="6"/>
      <c r="AD258" s="7" t="str">
        <f>IF('Anvendte oplysninger'!I258="Nej","",EXP(-10.0958)*POWER(H258,0.8138))</f>
        <v/>
      </c>
      <c r="AE258" s="7" t="str">
        <f>IF('Anvendte oplysninger'!I258="Nej","",EXP(-9.9896)*POWER(H258,0.8381))</f>
        <v/>
      </c>
      <c r="AF258" s="7" t="str">
        <f>IF('Anvendte oplysninger'!I258="Nej","",EXP(-12.5826)*POWER(H258,1.148))</f>
        <v/>
      </c>
      <c r="AG258" s="7" t="str">
        <f>IF('Anvendte oplysninger'!I258="Nej","",EXP(-11.3408)*POWER(H258,0.7373))</f>
        <v/>
      </c>
      <c r="AH258" s="7" t="str">
        <f>IF('Anvendte oplysninger'!I258="Nej","",EXP(-10.8985)*POWER(H258,0.841))</f>
        <v/>
      </c>
      <c r="AI258" s="7" t="str">
        <f>IF('Anvendte oplysninger'!I258="Nej","",EXP(-12.4273)*POWER(H258,1.0197))</f>
        <v/>
      </c>
      <c r="AJ258" s="9" t="str">
        <f>IF('Anvendte oplysninger'!I258="Nej","",SUM(AD258:AE258)*740934+AG258*29492829+AH258*4654307+AI258*608667)</f>
        <v/>
      </c>
    </row>
    <row r="259" spans="1:36" x14ac:dyDescent="0.3">
      <c r="A259" s="4" t="str">
        <f>IF(Inddata!A265="","",Inddata!A265)</f>
        <v/>
      </c>
      <c r="B259" s="4" t="str">
        <f>IF(Inddata!B265="","",Inddata!B265)</f>
        <v/>
      </c>
      <c r="C259" s="4" t="str">
        <f>IF(Inddata!C265="","",Inddata!C265)</f>
        <v/>
      </c>
      <c r="D259" s="4" t="str">
        <f>IF(Inddata!D265="","",Inddata!D265)</f>
        <v/>
      </c>
      <c r="E259" s="4" t="str">
        <f>IF(Inddata!E265="","",Inddata!E265)</f>
        <v/>
      </c>
      <c r="F259" s="4" t="str">
        <f>IF(Inddata!F265="","",Inddata!F265)</f>
        <v/>
      </c>
      <c r="G259" s="20" t="str">
        <f>IF(Inddata!G265=0,"",Inddata!G265)</f>
        <v/>
      </c>
      <c r="H259" s="9" t="str">
        <f>IF(Inddata!H265="","",Inddata!H265)</f>
        <v/>
      </c>
      <c r="I259" s="6" t="str">
        <f>IF('Anvendte oplysninger'!I259="Nej","",IF('Anvendte oplysninger'!L259&lt;10,1.1-'Anvendte oplysninger'!L259*0.01,IF('Anvendte oplysninger'!L259&lt;120,POWER(1.003,'Anvendte oplysninger'!L259)/POWER(1.003,10),1.4)))</f>
        <v/>
      </c>
      <c r="J259" s="6" t="str">
        <f>IF('Anvendte oplysninger'!I259="Nej","",IF('Anvendte oplysninger'!M259&gt;9,1.41,IF('Anvendte oplysninger'!M259&lt;2,0.96+'Anvendte oplysninger'!M259*0.02,POWER(1.05,'Anvendte oplysninger'!M259)/POWER(1.05,2))))</f>
        <v/>
      </c>
      <c r="K259" s="6" t="str">
        <f>IF('Anvendte oplysninger'!I259="Nej","",IF('Anvendte oplysninger'!M259&gt;9,1.15,IF('Anvendte oplysninger'!M259&lt;2,0.98+'Anvendte oplysninger'!M259*0.01,POWER(1.02,'Anvendte oplysninger'!M259)/POWER(1.02,2))))</f>
        <v/>
      </c>
      <c r="L259" s="6" t="str">
        <f>IF('Anvendte oplysninger'!I259="Nej","",IF('Anvendte oplysninger'!N259="Delvis",0.9,IF('Anvendte oplysninger'!N259="Ja",0.75,1)))</f>
        <v/>
      </c>
      <c r="M259" s="6" t="str">
        <f>IF('Anvendte oplysninger'!I259="Nej","",IF('Anvendte oplysninger'!N259="Delvis",0.97,IF('Anvendte oplysninger'!N259="Ja",0.95,1)))</f>
        <v/>
      </c>
      <c r="N259" s="6" t="str">
        <f>IF('Anvendte oplysninger'!I259="Nej","",IF('Anvendte oplysninger'!O259&gt;4.25,1.06,IF('Anvendte oplysninger'!O259&lt;3.75,1.84-'Anvendte oplysninger'!O259*0.24,0.04+'Anvendte oplysninger'!O259*0.24)))</f>
        <v/>
      </c>
      <c r="O259" s="6" t="str">
        <f>IF('Anvendte oplysninger'!I259="Nej","",IF('Anvendte oplysninger'!P259&gt;1.99,0.81,IF('Anvendte oplysninger'!P259&lt;0.2,1.12,1.05-'Anvendte oplysninger'!P259*0.1)))</f>
        <v/>
      </c>
      <c r="P259" s="6" t="str">
        <f>IF('Anvendte oplysninger'!I259="Nej","",IF('Anvendte oplysninger'!Q259&gt;3,0.96,IF('Anvendte oplysninger'!Q259&lt;2,1.12-0.06*'Anvendte oplysninger'!Q259,1.08-0.04*'Anvendte oplysninger'!Q259)))</f>
        <v/>
      </c>
      <c r="Q259" s="6" t="str">
        <f>IF('Anvendte oplysninger'!I259="Nej","",IF('Anvendte oplysninger'!R259="Ja",0.91,1))</f>
        <v/>
      </c>
      <c r="R259" s="6" t="str">
        <f>IF('Anvendte oplysninger'!I259="Nej","",IF('Anvendte oplysninger'!R259="Ja",0.96,1))</f>
        <v/>
      </c>
      <c r="S259" s="6" t="str">
        <f>IF('Anvendte oplysninger'!I259="Nej","",IF('Anvendte oplysninger'!R259="Ja",0.82,1))</f>
        <v/>
      </c>
      <c r="T259" s="6" t="str">
        <f>IF('Anvendte oplysninger'!I259="Nej","",IF('Anvendte oplysninger'!R259="Ja",0.9,1))</f>
        <v/>
      </c>
      <c r="U259" s="6" t="str">
        <f>IF('Anvendte oplysninger'!I259="Nej","",IF('Anvendte oplysninger'!R259="Ja",0.93,1))</f>
        <v/>
      </c>
      <c r="V259" s="6" t="str">
        <f>IF('Anvendte oplysninger'!I259="Nej","",IF('Anvendte oplysninger'!S259="Ja",0.85,1))</f>
        <v/>
      </c>
      <c r="W259" s="6" t="str">
        <f>IF('Anvendte oplysninger'!I259="Nej","",IF('Anvendte oplysninger'!T259&gt;5,1.4,1+0.08*'Anvendte oplysninger'!T259))</f>
        <v/>
      </c>
      <c r="X259" s="6" t="str">
        <f>IF('Anvendte oplysninger'!I259="Nej","",IF('Anvendte oplysninger'!U259=80,1,POWER((80-0.0058*('Anvendte oplysninger'!U259-80)^2+0.2781*('Anvendte oplysninger'!U259-80)-0.2343)/80,1.6)))</f>
        <v/>
      </c>
      <c r="Y259" s="6" t="str">
        <f>IF('Anvendte oplysninger'!I259="Nej","",IF('Anvendte oplysninger'!U259=80,1,POWER((80-0.0058*('Anvendte oplysninger'!U259-80)^2+0.2781*('Anvendte oplysninger'!U259-80)-0.2343)/80,1.5)))</f>
        <v/>
      </c>
      <c r="Z259" s="6" t="str">
        <f>IF('Anvendte oplysninger'!I259="Nej","",IF('Anvendte oplysninger'!U259=80,1,POWER((80-0.0058*('Anvendte oplysninger'!U259-80)^2+0.2781*('Anvendte oplysninger'!U259-80)-0.2343)/80,4.6)))</f>
        <v/>
      </c>
      <c r="AA259" s="6" t="str">
        <f>IF('Anvendte oplysninger'!I259="Nej","",IF('Anvendte oplysninger'!U259=80,1,POWER((80-0.0058*('Anvendte oplysninger'!U259-80)^2+0.2781*('Anvendte oplysninger'!U259-80)-0.2343)/80,3.5)))</f>
        <v/>
      </c>
      <c r="AB259" s="6" t="str">
        <f>IF('Anvendte oplysninger'!I259="Nej","",IF('Anvendte oplysninger'!U259=80,1,POWER((80-0.0058*('Anvendte oplysninger'!U259-80)^2+0.2781*('Anvendte oplysninger'!U259-80)-0.2343)/80,1.4)))</f>
        <v/>
      </c>
      <c r="AC259" s="6"/>
      <c r="AD259" s="7" t="str">
        <f>IF('Anvendte oplysninger'!I259="Nej","",EXP(-10.0958)*POWER(H259,0.8138))</f>
        <v/>
      </c>
      <c r="AE259" s="7" t="str">
        <f>IF('Anvendte oplysninger'!I259="Nej","",EXP(-9.9896)*POWER(H259,0.8381))</f>
        <v/>
      </c>
      <c r="AF259" s="7" t="str">
        <f>IF('Anvendte oplysninger'!I259="Nej","",EXP(-12.5826)*POWER(H259,1.148))</f>
        <v/>
      </c>
      <c r="AG259" s="7" t="str">
        <f>IF('Anvendte oplysninger'!I259="Nej","",EXP(-11.3408)*POWER(H259,0.7373))</f>
        <v/>
      </c>
      <c r="AH259" s="7" t="str">
        <f>IF('Anvendte oplysninger'!I259="Nej","",EXP(-10.8985)*POWER(H259,0.841))</f>
        <v/>
      </c>
      <c r="AI259" s="7" t="str">
        <f>IF('Anvendte oplysninger'!I259="Nej","",EXP(-12.4273)*POWER(H259,1.0197))</f>
        <v/>
      </c>
      <c r="AJ259" s="9" t="str">
        <f>IF('Anvendte oplysninger'!I259="Nej","",SUM(AD259:AE259)*740934+AG259*29492829+AH259*4654307+AI259*608667)</f>
        <v/>
      </c>
    </row>
    <row r="260" spans="1:36" x14ac:dyDescent="0.3">
      <c r="A260" s="4" t="str">
        <f>IF(Inddata!A266="","",Inddata!A266)</f>
        <v/>
      </c>
      <c r="B260" s="4" t="str">
        <f>IF(Inddata!B266="","",Inddata!B266)</f>
        <v/>
      </c>
      <c r="C260" s="4" t="str">
        <f>IF(Inddata!C266="","",Inddata!C266)</f>
        <v/>
      </c>
      <c r="D260" s="4" t="str">
        <f>IF(Inddata!D266="","",Inddata!D266)</f>
        <v/>
      </c>
      <c r="E260" s="4" t="str">
        <f>IF(Inddata!E266="","",Inddata!E266)</f>
        <v/>
      </c>
      <c r="F260" s="4" t="str">
        <f>IF(Inddata!F266="","",Inddata!F266)</f>
        <v/>
      </c>
      <c r="G260" s="20" t="str">
        <f>IF(Inddata!G266=0,"",Inddata!G266)</f>
        <v/>
      </c>
      <c r="H260" s="9" t="str">
        <f>IF(Inddata!H266="","",Inddata!H266)</f>
        <v/>
      </c>
      <c r="I260" s="6" t="str">
        <f>IF('Anvendte oplysninger'!I260="Nej","",IF('Anvendte oplysninger'!L260&lt;10,1.1-'Anvendte oplysninger'!L260*0.01,IF('Anvendte oplysninger'!L260&lt;120,POWER(1.003,'Anvendte oplysninger'!L260)/POWER(1.003,10),1.4)))</f>
        <v/>
      </c>
      <c r="J260" s="6" t="str">
        <f>IF('Anvendte oplysninger'!I260="Nej","",IF('Anvendte oplysninger'!M260&gt;9,1.41,IF('Anvendte oplysninger'!M260&lt;2,0.96+'Anvendte oplysninger'!M260*0.02,POWER(1.05,'Anvendte oplysninger'!M260)/POWER(1.05,2))))</f>
        <v/>
      </c>
      <c r="K260" s="6" t="str">
        <f>IF('Anvendte oplysninger'!I260="Nej","",IF('Anvendte oplysninger'!M260&gt;9,1.15,IF('Anvendte oplysninger'!M260&lt;2,0.98+'Anvendte oplysninger'!M260*0.01,POWER(1.02,'Anvendte oplysninger'!M260)/POWER(1.02,2))))</f>
        <v/>
      </c>
      <c r="L260" s="6" t="str">
        <f>IF('Anvendte oplysninger'!I260="Nej","",IF('Anvendte oplysninger'!N260="Delvis",0.9,IF('Anvendte oplysninger'!N260="Ja",0.75,1)))</f>
        <v/>
      </c>
      <c r="M260" s="6" t="str">
        <f>IF('Anvendte oplysninger'!I260="Nej","",IF('Anvendte oplysninger'!N260="Delvis",0.97,IF('Anvendte oplysninger'!N260="Ja",0.95,1)))</f>
        <v/>
      </c>
      <c r="N260" s="6" t="str">
        <f>IF('Anvendte oplysninger'!I260="Nej","",IF('Anvendte oplysninger'!O260&gt;4.25,1.06,IF('Anvendte oplysninger'!O260&lt;3.75,1.84-'Anvendte oplysninger'!O260*0.24,0.04+'Anvendte oplysninger'!O260*0.24)))</f>
        <v/>
      </c>
      <c r="O260" s="6" t="str">
        <f>IF('Anvendte oplysninger'!I260="Nej","",IF('Anvendte oplysninger'!P260&gt;1.99,0.81,IF('Anvendte oplysninger'!P260&lt;0.2,1.12,1.05-'Anvendte oplysninger'!P260*0.1)))</f>
        <v/>
      </c>
      <c r="P260" s="6" t="str">
        <f>IF('Anvendte oplysninger'!I260="Nej","",IF('Anvendte oplysninger'!Q260&gt;3,0.96,IF('Anvendte oplysninger'!Q260&lt;2,1.12-0.06*'Anvendte oplysninger'!Q260,1.08-0.04*'Anvendte oplysninger'!Q260)))</f>
        <v/>
      </c>
      <c r="Q260" s="6" t="str">
        <f>IF('Anvendte oplysninger'!I260="Nej","",IF('Anvendte oplysninger'!R260="Ja",0.91,1))</f>
        <v/>
      </c>
      <c r="R260" s="6" t="str">
        <f>IF('Anvendte oplysninger'!I260="Nej","",IF('Anvendte oplysninger'!R260="Ja",0.96,1))</f>
        <v/>
      </c>
      <c r="S260" s="6" t="str">
        <f>IF('Anvendte oplysninger'!I260="Nej","",IF('Anvendte oplysninger'!R260="Ja",0.82,1))</f>
        <v/>
      </c>
      <c r="T260" s="6" t="str">
        <f>IF('Anvendte oplysninger'!I260="Nej","",IF('Anvendte oplysninger'!R260="Ja",0.9,1))</f>
        <v/>
      </c>
      <c r="U260" s="6" t="str">
        <f>IF('Anvendte oplysninger'!I260="Nej","",IF('Anvendte oplysninger'!R260="Ja",0.93,1))</f>
        <v/>
      </c>
      <c r="V260" s="6" t="str">
        <f>IF('Anvendte oplysninger'!I260="Nej","",IF('Anvendte oplysninger'!S260="Ja",0.85,1))</f>
        <v/>
      </c>
      <c r="W260" s="6" t="str">
        <f>IF('Anvendte oplysninger'!I260="Nej","",IF('Anvendte oplysninger'!T260&gt;5,1.4,1+0.08*'Anvendte oplysninger'!T260))</f>
        <v/>
      </c>
      <c r="X260" s="6" t="str">
        <f>IF('Anvendte oplysninger'!I260="Nej","",IF('Anvendte oplysninger'!U260=80,1,POWER((80-0.0058*('Anvendte oplysninger'!U260-80)^2+0.2781*('Anvendte oplysninger'!U260-80)-0.2343)/80,1.6)))</f>
        <v/>
      </c>
      <c r="Y260" s="6" t="str">
        <f>IF('Anvendte oplysninger'!I260="Nej","",IF('Anvendte oplysninger'!U260=80,1,POWER((80-0.0058*('Anvendte oplysninger'!U260-80)^2+0.2781*('Anvendte oplysninger'!U260-80)-0.2343)/80,1.5)))</f>
        <v/>
      </c>
      <c r="Z260" s="6" t="str">
        <f>IF('Anvendte oplysninger'!I260="Nej","",IF('Anvendte oplysninger'!U260=80,1,POWER((80-0.0058*('Anvendte oplysninger'!U260-80)^2+0.2781*('Anvendte oplysninger'!U260-80)-0.2343)/80,4.6)))</f>
        <v/>
      </c>
      <c r="AA260" s="6" t="str">
        <f>IF('Anvendte oplysninger'!I260="Nej","",IF('Anvendte oplysninger'!U260=80,1,POWER((80-0.0058*('Anvendte oplysninger'!U260-80)^2+0.2781*('Anvendte oplysninger'!U260-80)-0.2343)/80,3.5)))</f>
        <v/>
      </c>
      <c r="AB260" s="6" t="str">
        <f>IF('Anvendte oplysninger'!I260="Nej","",IF('Anvendte oplysninger'!U260=80,1,POWER((80-0.0058*('Anvendte oplysninger'!U260-80)^2+0.2781*('Anvendte oplysninger'!U260-80)-0.2343)/80,1.4)))</f>
        <v/>
      </c>
      <c r="AC260" s="6"/>
      <c r="AD260" s="7" t="str">
        <f>IF('Anvendte oplysninger'!I260="Nej","",EXP(-10.0958)*POWER(H260,0.8138))</f>
        <v/>
      </c>
      <c r="AE260" s="7" t="str">
        <f>IF('Anvendte oplysninger'!I260="Nej","",EXP(-9.9896)*POWER(H260,0.8381))</f>
        <v/>
      </c>
      <c r="AF260" s="7" t="str">
        <f>IF('Anvendte oplysninger'!I260="Nej","",EXP(-12.5826)*POWER(H260,1.148))</f>
        <v/>
      </c>
      <c r="AG260" s="7" t="str">
        <f>IF('Anvendte oplysninger'!I260="Nej","",EXP(-11.3408)*POWER(H260,0.7373))</f>
        <v/>
      </c>
      <c r="AH260" s="7" t="str">
        <f>IF('Anvendte oplysninger'!I260="Nej","",EXP(-10.8985)*POWER(H260,0.841))</f>
        <v/>
      </c>
      <c r="AI260" s="7" t="str">
        <f>IF('Anvendte oplysninger'!I260="Nej","",EXP(-12.4273)*POWER(H260,1.0197))</f>
        <v/>
      </c>
      <c r="AJ260" s="9" t="str">
        <f>IF('Anvendte oplysninger'!I260="Nej","",SUM(AD260:AE260)*740934+AG260*29492829+AH260*4654307+AI260*608667)</f>
        <v/>
      </c>
    </row>
    <row r="261" spans="1:36" x14ac:dyDescent="0.3">
      <c r="A261" s="4" t="str">
        <f>IF(Inddata!A267="","",Inddata!A267)</f>
        <v/>
      </c>
      <c r="B261" s="4" t="str">
        <f>IF(Inddata!B267="","",Inddata!B267)</f>
        <v/>
      </c>
      <c r="C261" s="4" t="str">
        <f>IF(Inddata!C267="","",Inddata!C267)</f>
        <v/>
      </c>
      <c r="D261" s="4" t="str">
        <f>IF(Inddata!D267="","",Inddata!D267)</f>
        <v/>
      </c>
      <c r="E261" s="4" t="str">
        <f>IF(Inddata!E267="","",Inddata!E267)</f>
        <v/>
      </c>
      <c r="F261" s="4" t="str">
        <f>IF(Inddata!F267="","",Inddata!F267)</f>
        <v/>
      </c>
      <c r="G261" s="20" t="str">
        <f>IF(Inddata!G267=0,"",Inddata!G267)</f>
        <v/>
      </c>
      <c r="H261" s="9" t="str">
        <f>IF(Inddata!H267="","",Inddata!H267)</f>
        <v/>
      </c>
      <c r="I261" s="6" t="str">
        <f>IF('Anvendte oplysninger'!I261="Nej","",IF('Anvendte oplysninger'!L261&lt;10,1.1-'Anvendte oplysninger'!L261*0.01,IF('Anvendte oplysninger'!L261&lt;120,POWER(1.003,'Anvendte oplysninger'!L261)/POWER(1.003,10),1.4)))</f>
        <v/>
      </c>
      <c r="J261" s="6" t="str">
        <f>IF('Anvendte oplysninger'!I261="Nej","",IF('Anvendte oplysninger'!M261&gt;9,1.41,IF('Anvendte oplysninger'!M261&lt;2,0.96+'Anvendte oplysninger'!M261*0.02,POWER(1.05,'Anvendte oplysninger'!M261)/POWER(1.05,2))))</f>
        <v/>
      </c>
      <c r="K261" s="6" t="str">
        <f>IF('Anvendte oplysninger'!I261="Nej","",IF('Anvendte oplysninger'!M261&gt;9,1.15,IF('Anvendte oplysninger'!M261&lt;2,0.98+'Anvendte oplysninger'!M261*0.01,POWER(1.02,'Anvendte oplysninger'!M261)/POWER(1.02,2))))</f>
        <v/>
      </c>
      <c r="L261" s="6" t="str">
        <f>IF('Anvendte oplysninger'!I261="Nej","",IF('Anvendte oplysninger'!N261="Delvis",0.9,IF('Anvendte oplysninger'!N261="Ja",0.75,1)))</f>
        <v/>
      </c>
      <c r="M261" s="6" t="str">
        <f>IF('Anvendte oplysninger'!I261="Nej","",IF('Anvendte oplysninger'!N261="Delvis",0.97,IF('Anvendte oplysninger'!N261="Ja",0.95,1)))</f>
        <v/>
      </c>
      <c r="N261" s="6" t="str">
        <f>IF('Anvendte oplysninger'!I261="Nej","",IF('Anvendte oplysninger'!O261&gt;4.25,1.06,IF('Anvendte oplysninger'!O261&lt;3.75,1.84-'Anvendte oplysninger'!O261*0.24,0.04+'Anvendte oplysninger'!O261*0.24)))</f>
        <v/>
      </c>
      <c r="O261" s="6" t="str">
        <f>IF('Anvendte oplysninger'!I261="Nej","",IF('Anvendte oplysninger'!P261&gt;1.99,0.81,IF('Anvendte oplysninger'!P261&lt;0.2,1.12,1.05-'Anvendte oplysninger'!P261*0.1)))</f>
        <v/>
      </c>
      <c r="P261" s="6" t="str">
        <f>IF('Anvendte oplysninger'!I261="Nej","",IF('Anvendte oplysninger'!Q261&gt;3,0.96,IF('Anvendte oplysninger'!Q261&lt;2,1.12-0.06*'Anvendte oplysninger'!Q261,1.08-0.04*'Anvendte oplysninger'!Q261)))</f>
        <v/>
      </c>
      <c r="Q261" s="6" t="str">
        <f>IF('Anvendte oplysninger'!I261="Nej","",IF('Anvendte oplysninger'!R261="Ja",0.91,1))</f>
        <v/>
      </c>
      <c r="R261" s="6" t="str">
        <f>IF('Anvendte oplysninger'!I261="Nej","",IF('Anvendte oplysninger'!R261="Ja",0.96,1))</f>
        <v/>
      </c>
      <c r="S261" s="6" t="str">
        <f>IF('Anvendte oplysninger'!I261="Nej","",IF('Anvendte oplysninger'!R261="Ja",0.82,1))</f>
        <v/>
      </c>
      <c r="T261" s="6" t="str">
        <f>IF('Anvendte oplysninger'!I261="Nej","",IF('Anvendte oplysninger'!R261="Ja",0.9,1))</f>
        <v/>
      </c>
      <c r="U261" s="6" t="str">
        <f>IF('Anvendte oplysninger'!I261="Nej","",IF('Anvendte oplysninger'!R261="Ja",0.93,1))</f>
        <v/>
      </c>
      <c r="V261" s="6" t="str">
        <f>IF('Anvendte oplysninger'!I261="Nej","",IF('Anvendte oplysninger'!S261="Ja",0.85,1))</f>
        <v/>
      </c>
      <c r="W261" s="6" t="str">
        <f>IF('Anvendte oplysninger'!I261="Nej","",IF('Anvendte oplysninger'!T261&gt;5,1.4,1+0.08*'Anvendte oplysninger'!T261))</f>
        <v/>
      </c>
      <c r="X261" s="6" t="str">
        <f>IF('Anvendte oplysninger'!I261="Nej","",IF('Anvendte oplysninger'!U261=80,1,POWER((80-0.0058*('Anvendte oplysninger'!U261-80)^2+0.2781*('Anvendte oplysninger'!U261-80)-0.2343)/80,1.6)))</f>
        <v/>
      </c>
      <c r="Y261" s="6" t="str">
        <f>IF('Anvendte oplysninger'!I261="Nej","",IF('Anvendte oplysninger'!U261=80,1,POWER((80-0.0058*('Anvendte oplysninger'!U261-80)^2+0.2781*('Anvendte oplysninger'!U261-80)-0.2343)/80,1.5)))</f>
        <v/>
      </c>
      <c r="Z261" s="6" t="str">
        <f>IF('Anvendte oplysninger'!I261="Nej","",IF('Anvendte oplysninger'!U261=80,1,POWER((80-0.0058*('Anvendte oplysninger'!U261-80)^2+0.2781*('Anvendte oplysninger'!U261-80)-0.2343)/80,4.6)))</f>
        <v/>
      </c>
      <c r="AA261" s="6" t="str">
        <f>IF('Anvendte oplysninger'!I261="Nej","",IF('Anvendte oplysninger'!U261=80,1,POWER((80-0.0058*('Anvendte oplysninger'!U261-80)^2+0.2781*('Anvendte oplysninger'!U261-80)-0.2343)/80,3.5)))</f>
        <v/>
      </c>
      <c r="AB261" s="6" t="str">
        <f>IF('Anvendte oplysninger'!I261="Nej","",IF('Anvendte oplysninger'!U261=80,1,POWER((80-0.0058*('Anvendte oplysninger'!U261-80)^2+0.2781*('Anvendte oplysninger'!U261-80)-0.2343)/80,1.4)))</f>
        <v/>
      </c>
      <c r="AC261" s="6"/>
      <c r="AD261" s="7" t="str">
        <f>IF('Anvendte oplysninger'!I261="Nej","",EXP(-10.0958)*POWER(H261,0.8138))</f>
        <v/>
      </c>
      <c r="AE261" s="7" t="str">
        <f>IF('Anvendte oplysninger'!I261="Nej","",EXP(-9.9896)*POWER(H261,0.8381))</f>
        <v/>
      </c>
      <c r="AF261" s="7" t="str">
        <f>IF('Anvendte oplysninger'!I261="Nej","",EXP(-12.5826)*POWER(H261,1.148))</f>
        <v/>
      </c>
      <c r="AG261" s="7" t="str">
        <f>IF('Anvendte oplysninger'!I261="Nej","",EXP(-11.3408)*POWER(H261,0.7373))</f>
        <v/>
      </c>
      <c r="AH261" s="7" t="str">
        <f>IF('Anvendte oplysninger'!I261="Nej","",EXP(-10.8985)*POWER(H261,0.841))</f>
        <v/>
      </c>
      <c r="AI261" s="7" t="str">
        <f>IF('Anvendte oplysninger'!I261="Nej","",EXP(-12.4273)*POWER(H261,1.0197))</f>
        <v/>
      </c>
      <c r="AJ261" s="9" t="str">
        <f>IF('Anvendte oplysninger'!I261="Nej","",SUM(AD261:AE261)*740934+AG261*29492829+AH261*4654307+AI261*608667)</f>
        <v/>
      </c>
    </row>
    <row r="262" spans="1:36" x14ac:dyDescent="0.3">
      <c r="A262" s="4" t="str">
        <f>IF(Inddata!A268="","",Inddata!A268)</f>
        <v/>
      </c>
      <c r="B262" s="4" t="str">
        <f>IF(Inddata!B268="","",Inddata!B268)</f>
        <v/>
      </c>
      <c r="C262" s="4" t="str">
        <f>IF(Inddata!C268="","",Inddata!C268)</f>
        <v/>
      </c>
      <c r="D262" s="4" t="str">
        <f>IF(Inddata!D268="","",Inddata!D268)</f>
        <v/>
      </c>
      <c r="E262" s="4" t="str">
        <f>IF(Inddata!E268="","",Inddata!E268)</f>
        <v/>
      </c>
      <c r="F262" s="4" t="str">
        <f>IF(Inddata!F268="","",Inddata!F268)</f>
        <v/>
      </c>
      <c r="G262" s="20" t="str">
        <f>IF(Inddata!G268=0,"",Inddata!G268)</f>
        <v/>
      </c>
      <c r="H262" s="9" t="str">
        <f>IF(Inddata!H268="","",Inddata!H268)</f>
        <v/>
      </c>
      <c r="I262" s="6" t="str">
        <f>IF('Anvendte oplysninger'!I262="Nej","",IF('Anvendte oplysninger'!L262&lt;10,1.1-'Anvendte oplysninger'!L262*0.01,IF('Anvendte oplysninger'!L262&lt;120,POWER(1.003,'Anvendte oplysninger'!L262)/POWER(1.003,10),1.4)))</f>
        <v/>
      </c>
      <c r="J262" s="6" t="str">
        <f>IF('Anvendte oplysninger'!I262="Nej","",IF('Anvendte oplysninger'!M262&gt;9,1.41,IF('Anvendte oplysninger'!M262&lt;2,0.96+'Anvendte oplysninger'!M262*0.02,POWER(1.05,'Anvendte oplysninger'!M262)/POWER(1.05,2))))</f>
        <v/>
      </c>
      <c r="K262" s="6" t="str">
        <f>IF('Anvendte oplysninger'!I262="Nej","",IF('Anvendte oplysninger'!M262&gt;9,1.15,IF('Anvendte oplysninger'!M262&lt;2,0.98+'Anvendte oplysninger'!M262*0.01,POWER(1.02,'Anvendte oplysninger'!M262)/POWER(1.02,2))))</f>
        <v/>
      </c>
      <c r="L262" s="6" t="str">
        <f>IF('Anvendte oplysninger'!I262="Nej","",IF('Anvendte oplysninger'!N262="Delvis",0.9,IF('Anvendte oplysninger'!N262="Ja",0.75,1)))</f>
        <v/>
      </c>
      <c r="M262" s="6" t="str">
        <f>IF('Anvendte oplysninger'!I262="Nej","",IF('Anvendte oplysninger'!N262="Delvis",0.97,IF('Anvendte oplysninger'!N262="Ja",0.95,1)))</f>
        <v/>
      </c>
      <c r="N262" s="6" t="str">
        <f>IF('Anvendte oplysninger'!I262="Nej","",IF('Anvendte oplysninger'!O262&gt;4.25,1.06,IF('Anvendte oplysninger'!O262&lt;3.75,1.84-'Anvendte oplysninger'!O262*0.24,0.04+'Anvendte oplysninger'!O262*0.24)))</f>
        <v/>
      </c>
      <c r="O262" s="6" t="str">
        <f>IF('Anvendte oplysninger'!I262="Nej","",IF('Anvendte oplysninger'!P262&gt;1.99,0.81,IF('Anvendte oplysninger'!P262&lt;0.2,1.12,1.05-'Anvendte oplysninger'!P262*0.1)))</f>
        <v/>
      </c>
      <c r="P262" s="6" t="str">
        <f>IF('Anvendte oplysninger'!I262="Nej","",IF('Anvendte oplysninger'!Q262&gt;3,0.96,IF('Anvendte oplysninger'!Q262&lt;2,1.12-0.06*'Anvendte oplysninger'!Q262,1.08-0.04*'Anvendte oplysninger'!Q262)))</f>
        <v/>
      </c>
      <c r="Q262" s="6" t="str">
        <f>IF('Anvendte oplysninger'!I262="Nej","",IF('Anvendte oplysninger'!R262="Ja",0.91,1))</f>
        <v/>
      </c>
      <c r="R262" s="6" t="str">
        <f>IF('Anvendte oplysninger'!I262="Nej","",IF('Anvendte oplysninger'!R262="Ja",0.96,1))</f>
        <v/>
      </c>
      <c r="S262" s="6" t="str">
        <f>IF('Anvendte oplysninger'!I262="Nej","",IF('Anvendte oplysninger'!R262="Ja",0.82,1))</f>
        <v/>
      </c>
      <c r="T262" s="6" t="str">
        <f>IF('Anvendte oplysninger'!I262="Nej","",IF('Anvendte oplysninger'!R262="Ja",0.9,1))</f>
        <v/>
      </c>
      <c r="U262" s="6" t="str">
        <f>IF('Anvendte oplysninger'!I262="Nej","",IF('Anvendte oplysninger'!R262="Ja",0.93,1))</f>
        <v/>
      </c>
      <c r="V262" s="6" t="str">
        <f>IF('Anvendte oplysninger'!I262="Nej","",IF('Anvendte oplysninger'!S262="Ja",0.85,1))</f>
        <v/>
      </c>
      <c r="W262" s="6" t="str">
        <f>IF('Anvendte oplysninger'!I262="Nej","",IF('Anvendte oplysninger'!T262&gt;5,1.4,1+0.08*'Anvendte oplysninger'!T262))</f>
        <v/>
      </c>
      <c r="X262" s="6" t="str">
        <f>IF('Anvendte oplysninger'!I262="Nej","",IF('Anvendte oplysninger'!U262=80,1,POWER((80-0.0058*('Anvendte oplysninger'!U262-80)^2+0.2781*('Anvendte oplysninger'!U262-80)-0.2343)/80,1.6)))</f>
        <v/>
      </c>
      <c r="Y262" s="6" t="str">
        <f>IF('Anvendte oplysninger'!I262="Nej","",IF('Anvendte oplysninger'!U262=80,1,POWER((80-0.0058*('Anvendte oplysninger'!U262-80)^2+0.2781*('Anvendte oplysninger'!U262-80)-0.2343)/80,1.5)))</f>
        <v/>
      </c>
      <c r="Z262" s="6" t="str">
        <f>IF('Anvendte oplysninger'!I262="Nej","",IF('Anvendte oplysninger'!U262=80,1,POWER((80-0.0058*('Anvendte oplysninger'!U262-80)^2+0.2781*('Anvendte oplysninger'!U262-80)-0.2343)/80,4.6)))</f>
        <v/>
      </c>
      <c r="AA262" s="6" t="str">
        <f>IF('Anvendte oplysninger'!I262="Nej","",IF('Anvendte oplysninger'!U262=80,1,POWER((80-0.0058*('Anvendte oplysninger'!U262-80)^2+0.2781*('Anvendte oplysninger'!U262-80)-0.2343)/80,3.5)))</f>
        <v/>
      </c>
      <c r="AB262" s="6" t="str">
        <f>IF('Anvendte oplysninger'!I262="Nej","",IF('Anvendte oplysninger'!U262=80,1,POWER((80-0.0058*('Anvendte oplysninger'!U262-80)^2+0.2781*('Anvendte oplysninger'!U262-80)-0.2343)/80,1.4)))</f>
        <v/>
      </c>
      <c r="AC262" s="6"/>
      <c r="AD262" s="7" t="str">
        <f>IF('Anvendte oplysninger'!I262="Nej","",EXP(-10.0958)*POWER(H262,0.8138))</f>
        <v/>
      </c>
      <c r="AE262" s="7" t="str">
        <f>IF('Anvendte oplysninger'!I262="Nej","",EXP(-9.9896)*POWER(H262,0.8381))</f>
        <v/>
      </c>
      <c r="AF262" s="7" t="str">
        <f>IF('Anvendte oplysninger'!I262="Nej","",EXP(-12.5826)*POWER(H262,1.148))</f>
        <v/>
      </c>
      <c r="AG262" s="7" t="str">
        <f>IF('Anvendte oplysninger'!I262="Nej","",EXP(-11.3408)*POWER(H262,0.7373))</f>
        <v/>
      </c>
      <c r="AH262" s="7" t="str">
        <f>IF('Anvendte oplysninger'!I262="Nej","",EXP(-10.8985)*POWER(H262,0.841))</f>
        <v/>
      </c>
      <c r="AI262" s="7" t="str">
        <f>IF('Anvendte oplysninger'!I262="Nej","",EXP(-12.4273)*POWER(H262,1.0197))</f>
        <v/>
      </c>
      <c r="AJ262" s="9" t="str">
        <f>IF('Anvendte oplysninger'!I262="Nej","",SUM(AD262:AE262)*740934+AG262*29492829+AH262*4654307+AI262*608667)</f>
        <v/>
      </c>
    </row>
    <row r="263" spans="1:36" x14ac:dyDescent="0.3">
      <c r="A263" s="4" t="str">
        <f>IF(Inddata!A269="","",Inddata!A269)</f>
        <v/>
      </c>
      <c r="B263" s="4" t="str">
        <f>IF(Inddata!B269="","",Inddata!B269)</f>
        <v/>
      </c>
      <c r="C263" s="4" t="str">
        <f>IF(Inddata!C269="","",Inddata!C269)</f>
        <v/>
      </c>
      <c r="D263" s="4" t="str">
        <f>IF(Inddata!D269="","",Inddata!D269)</f>
        <v/>
      </c>
      <c r="E263" s="4" t="str">
        <f>IF(Inddata!E269="","",Inddata!E269)</f>
        <v/>
      </c>
      <c r="F263" s="4" t="str">
        <f>IF(Inddata!F269="","",Inddata!F269)</f>
        <v/>
      </c>
      <c r="G263" s="20" t="str">
        <f>IF(Inddata!G269=0,"",Inddata!G269)</f>
        <v/>
      </c>
      <c r="H263" s="9" t="str">
        <f>IF(Inddata!H269="","",Inddata!H269)</f>
        <v/>
      </c>
      <c r="I263" s="6" t="str">
        <f>IF('Anvendte oplysninger'!I263="Nej","",IF('Anvendte oplysninger'!L263&lt;10,1.1-'Anvendte oplysninger'!L263*0.01,IF('Anvendte oplysninger'!L263&lt;120,POWER(1.003,'Anvendte oplysninger'!L263)/POWER(1.003,10),1.4)))</f>
        <v/>
      </c>
      <c r="J263" s="6" t="str">
        <f>IF('Anvendte oplysninger'!I263="Nej","",IF('Anvendte oplysninger'!M263&gt;9,1.41,IF('Anvendte oplysninger'!M263&lt;2,0.96+'Anvendte oplysninger'!M263*0.02,POWER(1.05,'Anvendte oplysninger'!M263)/POWER(1.05,2))))</f>
        <v/>
      </c>
      <c r="K263" s="6" t="str">
        <f>IF('Anvendte oplysninger'!I263="Nej","",IF('Anvendte oplysninger'!M263&gt;9,1.15,IF('Anvendte oplysninger'!M263&lt;2,0.98+'Anvendte oplysninger'!M263*0.01,POWER(1.02,'Anvendte oplysninger'!M263)/POWER(1.02,2))))</f>
        <v/>
      </c>
      <c r="L263" s="6" t="str">
        <f>IF('Anvendte oplysninger'!I263="Nej","",IF('Anvendte oplysninger'!N263="Delvis",0.9,IF('Anvendte oplysninger'!N263="Ja",0.75,1)))</f>
        <v/>
      </c>
      <c r="M263" s="6" t="str">
        <f>IF('Anvendte oplysninger'!I263="Nej","",IF('Anvendte oplysninger'!N263="Delvis",0.97,IF('Anvendte oplysninger'!N263="Ja",0.95,1)))</f>
        <v/>
      </c>
      <c r="N263" s="6" t="str">
        <f>IF('Anvendte oplysninger'!I263="Nej","",IF('Anvendte oplysninger'!O263&gt;4.25,1.06,IF('Anvendte oplysninger'!O263&lt;3.75,1.84-'Anvendte oplysninger'!O263*0.24,0.04+'Anvendte oplysninger'!O263*0.24)))</f>
        <v/>
      </c>
      <c r="O263" s="6" t="str">
        <f>IF('Anvendte oplysninger'!I263="Nej","",IF('Anvendte oplysninger'!P263&gt;1.99,0.81,IF('Anvendte oplysninger'!P263&lt;0.2,1.12,1.05-'Anvendte oplysninger'!P263*0.1)))</f>
        <v/>
      </c>
      <c r="P263" s="6" t="str">
        <f>IF('Anvendte oplysninger'!I263="Nej","",IF('Anvendte oplysninger'!Q263&gt;3,0.96,IF('Anvendte oplysninger'!Q263&lt;2,1.12-0.06*'Anvendte oplysninger'!Q263,1.08-0.04*'Anvendte oplysninger'!Q263)))</f>
        <v/>
      </c>
      <c r="Q263" s="6" t="str">
        <f>IF('Anvendte oplysninger'!I263="Nej","",IF('Anvendte oplysninger'!R263="Ja",0.91,1))</f>
        <v/>
      </c>
      <c r="R263" s="6" t="str">
        <f>IF('Anvendte oplysninger'!I263="Nej","",IF('Anvendte oplysninger'!R263="Ja",0.96,1))</f>
        <v/>
      </c>
      <c r="S263" s="6" t="str">
        <f>IF('Anvendte oplysninger'!I263="Nej","",IF('Anvendte oplysninger'!R263="Ja",0.82,1))</f>
        <v/>
      </c>
      <c r="T263" s="6" t="str">
        <f>IF('Anvendte oplysninger'!I263="Nej","",IF('Anvendte oplysninger'!R263="Ja",0.9,1))</f>
        <v/>
      </c>
      <c r="U263" s="6" t="str">
        <f>IF('Anvendte oplysninger'!I263="Nej","",IF('Anvendte oplysninger'!R263="Ja",0.93,1))</f>
        <v/>
      </c>
      <c r="V263" s="6" t="str">
        <f>IF('Anvendte oplysninger'!I263="Nej","",IF('Anvendte oplysninger'!S263="Ja",0.85,1))</f>
        <v/>
      </c>
      <c r="W263" s="6" t="str">
        <f>IF('Anvendte oplysninger'!I263="Nej","",IF('Anvendte oplysninger'!T263&gt;5,1.4,1+0.08*'Anvendte oplysninger'!T263))</f>
        <v/>
      </c>
      <c r="X263" s="6" t="str">
        <f>IF('Anvendte oplysninger'!I263="Nej","",IF('Anvendte oplysninger'!U263=80,1,POWER((80-0.0058*('Anvendte oplysninger'!U263-80)^2+0.2781*('Anvendte oplysninger'!U263-80)-0.2343)/80,1.6)))</f>
        <v/>
      </c>
      <c r="Y263" s="6" t="str">
        <f>IF('Anvendte oplysninger'!I263="Nej","",IF('Anvendte oplysninger'!U263=80,1,POWER((80-0.0058*('Anvendte oplysninger'!U263-80)^2+0.2781*('Anvendte oplysninger'!U263-80)-0.2343)/80,1.5)))</f>
        <v/>
      </c>
      <c r="Z263" s="6" t="str">
        <f>IF('Anvendte oplysninger'!I263="Nej","",IF('Anvendte oplysninger'!U263=80,1,POWER((80-0.0058*('Anvendte oplysninger'!U263-80)^2+0.2781*('Anvendte oplysninger'!U263-80)-0.2343)/80,4.6)))</f>
        <v/>
      </c>
      <c r="AA263" s="6" t="str">
        <f>IF('Anvendte oplysninger'!I263="Nej","",IF('Anvendte oplysninger'!U263=80,1,POWER((80-0.0058*('Anvendte oplysninger'!U263-80)^2+0.2781*('Anvendte oplysninger'!U263-80)-0.2343)/80,3.5)))</f>
        <v/>
      </c>
      <c r="AB263" s="6" t="str">
        <f>IF('Anvendte oplysninger'!I263="Nej","",IF('Anvendte oplysninger'!U263=80,1,POWER((80-0.0058*('Anvendte oplysninger'!U263-80)^2+0.2781*('Anvendte oplysninger'!U263-80)-0.2343)/80,1.4)))</f>
        <v/>
      </c>
      <c r="AC263" s="6"/>
      <c r="AD263" s="7" t="str">
        <f>IF('Anvendte oplysninger'!I263="Nej","",EXP(-10.0958)*POWER(H263,0.8138))</f>
        <v/>
      </c>
      <c r="AE263" s="7" t="str">
        <f>IF('Anvendte oplysninger'!I263="Nej","",EXP(-9.9896)*POWER(H263,0.8381))</f>
        <v/>
      </c>
      <c r="AF263" s="7" t="str">
        <f>IF('Anvendte oplysninger'!I263="Nej","",EXP(-12.5826)*POWER(H263,1.148))</f>
        <v/>
      </c>
      <c r="AG263" s="7" t="str">
        <f>IF('Anvendte oplysninger'!I263="Nej","",EXP(-11.3408)*POWER(H263,0.7373))</f>
        <v/>
      </c>
      <c r="AH263" s="7" t="str">
        <f>IF('Anvendte oplysninger'!I263="Nej","",EXP(-10.8985)*POWER(H263,0.841))</f>
        <v/>
      </c>
      <c r="AI263" s="7" t="str">
        <f>IF('Anvendte oplysninger'!I263="Nej","",EXP(-12.4273)*POWER(H263,1.0197))</f>
        <v/>
      </c>
      <c r="AJ263" s="9" t="str">
        <f>IF('Anvendte oplysninger'!I263="Nej","",SUM(AD263:AE263)*740934+AG263*29492829+AH263*4654307+AI263*608667)</f>
        <v/>
      </c>
    </row>
    <row r="264" spans="1:36" x14ac:dyDescent="0.3">
      <c r="A264" s="4" t="str">
        <f>IF(Inddata!A270="","",Inddata!A270)</f>
        <v/>
      </c>
      <c r="B264" s="4" t="str">
        <f>IF(Inddata!B270="","",Inddata!B270)</f>
        <v/>
      </c>
      <c r="C264" s="4" t="str">
        <f>IF(Inddata!C270="","",Inddata!C270)</f>
        <v/>
      </c>
      <c r="D264" s="4" t="str">
        <f>IF(Inddata!D270="","",Inddata!D270)</f>
        <v/>
      </c>
      <c r="E264" s="4" t="str">
        <f>IF(Inddata!E270="","",Inddata!E270)</f>
        <v/>
      </c>
      <c r="F264" s="4" t="str">
        <f>IF(Inddata!F270="","",Inddata!F270)</f>
        <v/>
      </c>
      <c r="G264" s="20" t="str">
        <f>IF(Inddata!G270=0,"",Inddata!G270)</f>
        <v/>
      </c>
      <c r="H264" s="9" t="str">
        <f>IF(Inddata!H270="","",Inddata!H270)</f>
        <v/>
      </c>
      <c r="I264" s="6" t="str">
        <f>IF('Anvendte oplysninger'!I264="Nej","",IF('Anvendte oplysninger'!L264&lt;10,1.1-'Anvendte oplysninger'!L264*0.01,IF('Anvendte oplysninger'!L264&lt;120,POWER(1.003,'Anvendte oplysninger'!L264)/POWER(1.003,10),1.4)))</f>
        <v/>
      </c>
      <c r="J264" s="6" t="str">
        <f>IF('Anvendte oplysninger'!I264="Nej","",IF('Anvendte oplysninger'!M264&gt;9,1.41,IF('Anvendte oplysninger'!M264&lt;2,0.96+'Anvendte oplysninger'!M264*0.02,POWER(1.05,'Anvendte oplysninger'!M264)/POWER(1.05,2))))</f>
        <v/>
      </c>
      <c r="K264" s="6" t="str">
        <f>IF('Anvendte oplysninger'!I264="Nej","",IF('Anvendte oplysninger'!M264&gt;9,1.15,IF('Anvendte oplysninger'!M264&lt;2,0.98+'Anvendte oplysninger'!M264*0.01,POWER(1.02,'Anvendte oplysninger'!M264)/POWER(1.02,2))))</f>
        <v/>
      </c>
      <c r="L264" s="6" t="str">
        <f>IF('Anvendte oplysninger'!I264="Nej","",IF('Anvendte oplysninger'!N264="Delvis",0.9,IF('Anvendte oplysninger'!N264="Ja",0.75,1)))</f>
        <v/>
      </c>
      <c r="M264" s="6" t="str">
        <f>IF('Anvendte oplysninger'!I264="Nej","",IF('Anvendte oplysninger'!N264="Delvis",0.97,IF('Anvendte oplysninger'!N264="Ja",0.95,1)))</f>
        <v/>
      </c>
      <c r="N264" s="6" t="str">
        <f>IF('Anvendte oplysninger'!I264="Nej","",IF('Anvendte oplysninger'!O264&gt;4.25,1.06,IF('Anvendte oplysninger'!O264&lt;3.75,1.84-'Anvendte oplysninger'!O264*0.24,0.04+'Anvendte oplysninger'!O264*0.24)))</f>
        <v/>
      </c>
      <c r="O264" s="6" t="str">
        <f>IF('Anvendte oplysninger'!I264="Nej","",IF('Anvendte oplysninger'!P264&gt;1.99,0.81,IF('Anvendte oplysninger'!P264&lt;0.2,1.12,1.05-'Anvendte oplysninger'!P264*0.1)))</f>
        <v/>
      </c>
      <c r="P264" s="6" t="str">
        <f>IF('Anvendte oplysninger'!I264="Nej","",IF('Anvendte oplysninger'!Q264&gt;3,0.96,IF('Anvendte oplysninger'!Q264&lt;2,1.12-0.06*'Anvendte oplysninger'!Q264,1.08-0.04*'Anvendte oplysninger'!Q264)))</f>
        <v/>
      </c>
      <c r="Q264" s="6" t="str">
        <f>IF('Anvendte oplysninger'!I264="Nej","",IF('Anvendte oplysninger'!R264="Ja",0.91,1))</f>
        <v/>
      </c>
      <c r="R264" s="6" t="str">
        <f>IF('Anvendte oplysninger'!I264="Nej","",IF('Anvendte oplysninger'!R264="Ja",0.96,1))</f>
        <v/>
      </c>
      <c r="S264" s="6" t="str">
        <f>IF('Anvendte oplysninger'!I264="Nej","",IF('Anvendte oplysninger'!R264="Ja",0.82,1))</f>
        <v/>
      </c>
      <c r="T264" s="6" t="str">
        <f>IF('Anvendte oplysninger'!I264="Nej","",IF('Anvendte oplysninger'!R264="Ja",0.9,1))</f>
        <v/>
      </c>
      <c r="U264" s="6" t="str">
        <f>IF('Anvendte oplysninger'!I264="Nej","",IF('Anvendte oplysninger'!R264="Ja",0.93,1))</f>
        <v/>
      </c>
      <c r="V264" s="6" t="str">
        <f>IF('Anvendte oplysninger'!I264="Nej","",IF('Anvendte oplysninger'!S264="Ja",0.85,1))</f>
        <v/>
      </c>
      <c r="W264" s="6" t="str">
        <f>IF('Anvendte oplysninger'!I264="Nej","",IF('Anvendte oplysninger'!T264&gt;5,1.4,1+0.08*'Anvendte oplysninger'!T264))</f>
        <v/>
      </c>
      <c r="X264" s="6" t="str">
        <f>IF('Anvendte oplysninger'!I264="Nej","",IF('Anvendte oplysninger'!U264=80,1,POWER((80-0.0058*('Anvendte oplysninger'!U264-80)^2+0.2781*('Anvendte oplysninger'!U264-80)-0.2343)/80,1.6)))</f>
        <v/>
      </c>
      <c r="Y264" s="6" t="str">
        <f>IF('Anvendte oplysninger'!I264="Nej","",IF('Anvendte oplysninger'!U264=80,1,POWER((80-0.0058*('Anvendte oplysninger'!U264-80)^2+0.2781*('Anvendte oplysninger'!U264-80)-0.2343)/80,1.5)))</f>
        <v/>
      </c>
      <c r="Z264" s="6" t="str">
        <f>IF('Anvendte oplysninger'!I264="Nej","",IF('Anvendte oplysninger'!U264=80,1,POWER((80-0.0058*('Anvendte oplysninger'!U264-80)^2+0.2781*('Anvendte oplysninger'!U264-80)-0.2343)/80,4.6)))</f>
        <v/>
      </c>
      <c r="AA264" s="6" t="str">
        <f>IF('Anvendte oplysninger'!I264="Nej","",IF('Anvendte oplysninger'!U264=80,1,POWER((80-0.0058*('Anvendte oplysninger'!U264-80)^2+0.2781*('Anvendte oplysninger'!U264-80)-0.2343)/80,3.5)))</f>
        <v/>
      </c>
      <c r="AB264" s="6" t="str">
        <f>IF('Anvendte oplysninger'!I264="Nej","",IF('Anvendte oplysninger'!U264=80,1,POWER((80-0.0058*('Anvendte oplysninger'!U264-80)^2+0.2781*('Anvendte oplysninger'!U264-80)-0.2343)/80,1.4)))</f>
        <v/>
      </c>
      <c r="AC264" s="6"/>
      <c r="AD264" s="7" t="str">
        <f>IF('Anvendte oplysninger'!I264="Nej","",EXP(-10.0958)*POWER(H264,0.8138))</f>
        <v/>
      </c>
      <c r="AE264" s="7" t="str">
        <f>IF('Anvendte oplysninger'!I264="Nej","",EXP(-9.9896)*POWER(H264,0.8381))</f>
        <v/>
      </c>
      <c r="AF264" s="7" t="str">
        <f>IF('Anvendte oplysninger'!I264="Nej","",EXP(-12.5826)*POWER(H264,1.148))</f>
        <v/>
      </c>
      <c r="AG264" s="7" t="str">
        <f>IF('Anvendte oplysninger'!I264="Nej","",EXP(-11.3408)*POWER(H264,0.7373))</f>
        <v/>
      </c>
      <c r="AH264" s="7" t="str">
        <f>IF('Anvendte oplysninger'!I264="Nej","",EXP(-10.8985)*POWER(H264,0.841))</f>
        <v/>
      </c>
      <c r="AI264" s="7" t="str">
        <f>IF('Anvendte oplysninger'!I264="Nej","",EXP(-12.4273)*POWER(H264,1.0197))</f>
        <v/>
      </c>
      <c r="AJ264" s="9" t="str">
        <f>IF('Anvendte oplysninger'!I264="Nej","",SUM(AD264:AE264)*740934+AG264*29492829+AH264*4654307+AI264*608667)</f>
        <v/>
      </c>
    </row>
    <row r="265" spans="1:36" x14ac:dyDescent="0.3">
      <c r="A265" s="4" t="str">
        <f>IF(Inddata!A271="","",Inddata!A271)</f>
        <v/>
      </c>
      <c r="B265" s="4" t="str">
        <f>IF(Inddata!B271="","",Inddata!B271)</f>
        <v/>
      </c>
      <c r="C265" s="4" t="str">
        <f>IF(Inddata!C271="","",Inddata!C271)</f>
        <v/>
      </c>
      <c r="D265" s="4" t="str">
        <f>IF(Inddata!D271="","",Inddata!D271)</f>
        <v/>
      </c>
      <c r="E265" s="4" t="str">
        <f>IF(Inddata!E271="","",Inddata!E271)</f>
        <v/>
      </c>
      <c r="F265" s="4" t="str">
        <f>IF(Inddata!F271="","",Inddata!F271)</f>
        <v/>
      </c>
      <c r="G265" s="20" t="str">
        <f>IF(Inddata!G271=0,"",Inddata!G271)</f>
        <v/>
      </c>
      <c r="H265" s="9" t="str">
        <f>IF(Inddata!H271="","",Inddata!H271)</f>
        <v/>
      </c>
      <c r="I265" s="6" t="str">
        <f>IF('Anvendte oplysninger'!I265="Nej","",IF('Anvendte oplysninger'!L265&lt;10,1.1-'Anvendte oplysninger'!L265*0.01,IF('Anvendte oplysninger'!L265&lt;120,POWER(1.003,'Anvendte oplysninger'!L265)/POWER(1.003,10),1.4)))</f>
        <v/>
      </c>
      <c r="J265" s="6" t="str">
        <f>IF('Anvendte oplysninger'!I265="Nej","",IF('Anvendte oplysninger'!M265&gt;9,1.41,IF('Anvendte oplysninger'!M265&lt;2,0.96+'Anvendte oplysninger'!M265*0.02,POWER(1.05,'Anvendte oplysninger'!M265)/POWER(1.05,2))))</f>
        <v/>
      </c>
      <c r="K265" s="6" t="str">
        <f>IF('Anvendte oplysninger'!I265="Nej","",IF('Anvendte oplysninger'!M265&gt;9,1.15,IF('Anvendte oplysninger'!M265&lt;2,0.98+'Anvendte oplysninger'!M265*0.01,POWER(1.02,'Anvendte oplysninger'!M265)/POWER(1.02,2))))</f>
        <v/>
      </c>
      <c r="L265" s="6" t="str">
        <f>IF('Anvendte oplysninger'!I265="Nej","",IF('Anvendte oplysninger'!N265="Delvis",0.9,IF('Anvendte oplysninger'!N265="Ja",0.75,1)))</f>
        <v/>
      </c>
      <c r="M265" s="6" t="str">
        <f>IF('Anvendte oplysninger'!I265="Nej","",IF('Anvendte oplysninger'!N265="Delvis",0.97,IF('Anvendte oplysninger'!N265="Ja",0.95,1)))</f>
        <v/>
      </c>
      <c r="N265" s="6" t="str">
        <f>IF('Anvendte oplysninger'!I265="Nej","",IF('Anvendte oplysninger'!O265&gt;4.25,1.06,IF('Anvendte oplysninger'!O265&lt;3.75,1.84-'Anvendte oplysninger'!O265*0.24,0.04+'Anvendte oplysninger'!O265*0.24)))</f>
        <v/>
      </c>
      <c r="O265" s="6" t="str">
        <f>IF('Anvendte oplysninger'!I265="Nej","",IF('Anvendte oplysninger'!P265&gt;1.99,0.81,IF('Anvendte oplysninger'!P265&lt;0.2,1.12,1.05-'Anvendte oplysninger'!P265*0.1)))</f>
        <v/>
      </c>
      <c r="P265" s="6" t="str">
        <f>IF('Anvendte oplysninger'!I265="Nej","",IF('Anvendte oplysninger'!Q265&gt;3,0.96,IF('Anvendte oplysninger'!Q265&lt;2,1.12-0.06*'Anvendte oplysninger'!Q265,1.08-0.04*'Anvendte oplysninger'!Q265)))</f>
        <v/>
      </c>
      <c r="Q265" s="6" t="str">
        <f>IF('Anvendte oplysninger'!I265="Nej","",IF('Anvendte oplysninger'!R265="Ja",0.91,1))</f>
        <v/>
      </c>
      <c r="R265" s="6" t="str">
        <f>IF('Anvendte oplysninger'!I265="Nej","",IF('Anvendte oplysninger'!R265="Ja",0.96,1))</f>
        <v/>
      </c>
      <c r="S265" s="6" t="str">
        <f>IF('Anvendte oplysninger'!I265="Nej","",IF('Anvendte oplysninger'!R265="Ja",0.82,1))</f>
        <v/>
      </c>
      <c r="T265" s="6" t="str">
        <f>IF('Anvendte oplysninger'!I265="Nej","",IF('Anvendte oplysninger'!R265="Ja",0.9,1))</f>
        <v/>
      </c>
      <c r="U265" s="6" t="str">
        <f>IF('Anvendte oplysninger'!I265="Nej","",IF('Anvendte oplysninger'!R265="Ja",0.93,1))</f>
        <v/>
      </c>
      <c r="V265" s="6" t="str">
        <f>IF('Anvendte oplysninger'!I265="Nej","",IF('Anvendte oplysninger'!S265="Ja",0.85,1))</f>
        <v/>
      </c>
      <c r="W265" s="6" t="str">
        <f>IF('Anvendte oplysninger'!I265="Nej","",IF('Anvendte oplysninger'!T265&gt;5,1.4,1+0.08*'Anvendte oplysninger'!T265))</f>
        <v/>
      </c>
      <c r="X265" s="6" t="str">
        <f>IF('Anvendte oplysninger'!I265="Nej","",IF('Anvendte oplysninger'!U265=80,1,POWER((80-0.0058*('Anvendte oplysninger'!U265-80)^2+0.2781*('Anvendte oplysninger'!U265-80)-0.2343)/80,1.6)))</f>
        <v/>
      </c>
      <c r="Y265" s="6" t="str">
        <f>IF('Anvendte oplysninger'!I265="Nej","",IF('Anvendte oplysninger'!U265=80,1,POWER((80-0.0058*('Anvendte oplysninger'!U265-80)^2+0.2781*('Anvendte oplysninger'!U265-80)-0.2343)/80,1.5)))</f>
        <v/>
      </c>
      <c r="Z265" s="6" t="str">
        <f>IF('Anvendte oplysninger'!I265="Nej","",IF('Anvendte oplysninger'!U265=80,1,POWER((80-0.0058*('Anvendte oplysninger'!U265-80)^2+0.2781*('Anvendte oplysninger'!U265-80)-0.2343)/80,4.6)))</f>
        <v/>
      </c>
      <c r="AA265" s="6" t="str">
        <f>IF('Anvendte oplysninger'!I265="Nej","",IF('Anvendte oplysninger'!U265=80,1,POWER((80-0.0058*('Anvendte oplysninger'!U265-80)^2+0.2781*('Anvendte oplysninger'!U265-80)-0.2343)/80,3.5)))</f>
        <v/>
      </c>
      <c r="AB265" s="6" t="str">
        <f>IF('Anvendte oplysninger'!I265="Nej","",IF('Anvendte oplysninger'!U265=80,1,POWER((80-0.0058*('Anvendte oplysninger'!U265-80)^2+0.2781*('Anvendte oplysninger'!U265-80)-0.2343)/80,1.4)))</f>
        <v/>
      </c>
      <c r="AC265" s="6"/>
      <c r="AD265" s="7" t="str">
        <f>IF('Anvendte oplysninger'!I265="Nej","",EXP(-10.0958)*POWER(H265,0.8138))</f>
        <v/>
      </c>
      <c r="AE265" s="7" t="str">
        <f>IF('Anvendte oplysninger'!I265="Nej","",EXP(-9.9896)*POWER(H265,0.8381))</f>
        <v/>
      </c>
      <c r="AF265" s="7" t="str">
        <f>IF('Anvendte oplysninger'!I265="Nej","",EXP(-12.5826)*POWER(H265,1.148))</f>
        <v/>
      </c>
      <c r="AG265" s="7" t="str">
        <f>IF('Anvendte oplysninger'!I265="Nej","",EXP(-11.3408)*POWER(H265,0.7373))</f>
        <v/>
      </c>
      <c r="AH265" s="7" t="str">
        <f>IF('Anvendte oplysninger'!I265="Nej","",EXP(-10.8985)*POWER(H265,0.841))</f>
        <v/>
      </c>
      <c r="AI265" s="7" t="str">
        <f>IF('Anvendte oplysninger'!I265="Nej","",EXP(-12.4273)*POWER(H265,1.0197))</f>
        <v/>
      </c>
      <c r="AJ265" s="9" t="str">
        <f>IF('Anvendte oplysninger'!I265="Nej","",SUM(AD265:AE265)*740934+AG265*29492829+AH265*4654307+AI265*608667)</f>
        <v/>
      </c>
    </row>
    <row r="266" spans="1:36" x14ac:dyDescent="0.3">
      <c r="A266" s="4" t="str">
        <f>IF(Inddata!A272="","",Inddata!A272)</f>
        <v/>
      </c>
      <c r="B266" s="4" t="str">
        <f>IF(Inddata!B272="","",Inddata!B272)</f>
        <v/>
      </c>
      <c r="C266" s="4" t="str">
        <f>IF(Inddata!C272="","",Inddata!C272)</f>
        <v/>
      </c>
      <c r="D266" s="4" t="str">
        <f>IF(Inddata!D272="","",Inddata!D272)</f>
        <v/>
      </c>
      <c r="E266" s="4" t="str">
        <f>IF(Inddata!E272="","",Inddata!E272)</f>
        <v/>
      </c>
      <c r="F266" s="4" t="str">
        <f>IF(Inddata!F272="","",Inddata!F272)</f>
        <v/>
      </c>
      <c r="G266" s="20" t="str">
        <f>IF(Inddata!G272=0,"",Inddata!G272)</f>
        <v/>
      </c>
      <c r="H266" s="9" t="str">
        <f>IF(Inddata!H272="","",Inddata!H272)</f>
        <v/>
      </c>
      <c r="I266" s="6" t="str">
        <f>IF('Anvendte oplysninger'!I266="Nej","",IF('Anvendte oplysninger'!L266&lt;10,1.1-'Anvendte oplysninger'!L266*0.01,IF('Anvendte oplysninger'!L266&lt;120,POWER(1.003,'Anvendte oplysninger'!L266)/POWER(1.003,10),1.4)))</f>
        <v/>
      </c>
      <c r="J266" s="6" t="str">
        <f>IF('Anvendte oplysninger'!I266="Nej","",IF('Anvendte oplysninger'!M266&gt;9,1.41,IF('Anvendte oplysninger'!M266&lt;2,0.96+'Anvendte oplysninger'!M266*0.02,POWER(1.05,'Anvendte oplysninger'!M266)/POWER(1.05,2))))</f>
        <v/>
      </c>
      <c r="K266" s="6" t="str">
        <f>IF('Anvendte oplysninger'!I266="Nej","",IF('Anvendte oplysninger'!M266&gt;9,1.15,IF('Anvendte oplysninger'!M266&lt;2,0.98+'Anvendte oplysninger'!M266*0.01,POWER(1.02,'Anvendte oplysninger'!M266)/POWER(1.02,2))))</f>
        <v/>
      </c>
      <c r="L266" s="6" t="str">
        <f>IF('Anvendte oplysninger'!I266="Nej","",IF('Anvendte oplysninger'!N266="Delvis",0.9,IF('Anvendte oplysninger'!N266="Ja",0.75,1)))</f>
        <v/>
      </c>
      <c r="M266" s="6" t="str">
        <f>IF('Anvendte oplysninger'!I266="Nej","",IF('Anvendte oplysninger'!N266="Delvis",0.97,IF('Anvendte oplysninger'!N266="Ja",0.95,1)))</f>
        <v/>
      </c>
      <c r="N266" s="6" t="str">
        <f>IF('Anvendte oplysninger'!I266="Nej","",IF('Anvendte oplysninger'!O266&gt;4.25,1.06,IF('Anvendte oplysninger'!O266&lt;3.75,1.84-'Anvendte oplysninger'!O266*0.24,0.04+'Anvendte oplysninger'!O266*0.24)))</f>
        <v/>
      </c>
      <c r="O266" s="6" t="str">
        <f>IF('Anvendte oplysninger'!I266="Nej","",IF('Anvendte oplysninger'!P266&gt;1.99,0.81,IF('Anvendte oplysninger'!P266&lt;0.2,1.12,1.05-'Anvendte oplysninger'!P266*0.1)))</f>
        <v/>
      </c>
      <c r="P266" s="6" t="str">
        <f>IF('Anvendte oplysninger'!I266="Nej","",IF('Anvendte oplysninger'!Q266&gt;3,0.96,IF('Anvendte oplysninger'!Q266&lt;2,1.12-0.06*'Anvendte oplysninger'!Q266,1.08-0.04*'Anvendte oplysninger'!Q266)))</f>
        <v/>
      </c>
      <c r="Q266" s="6" t="str">
        <f>IF('Anvendte oplysninger'!I266="Nej","",IF('Anvendte oplysninger'!R266="Ja",0.91,1))</f>
        <v/>
      </c>
      <c r="R266" s="6" t="str">
        <f>IF('Anvendte oplysninger'!I266="Nej","",IF('Anvendte oplysninger'!R266="Ja",0.96,1))</f>
        <v/>
      </c>
      <c r="S266" s="6" t="str">
        <f>IF('Anvendte oplysninger'!I266="Nej","",IF('Anvendte oplysninger'!R266="Ja",0.82,1))</f>
        <v/>
      </c>
      <c r="T266" s="6" t="str">
        <f>IF('Anvendte oplysninger'!I266="Nej","",IF('Anvendte oplysninger'!R266="Ja",0.9,1))</f>
        <v/>
      </c>
      <c r="U266" s="6" t="str">
        <f>IF('Anvendte oplysninger'!I266="Nej","",IF('Anvendte oplysninger'!R266="Ja",0.93,1))</f>
        <v/>
      </c>
      <c r="V266" s="6" t="str">
        <f>IF('Anvendte oplysninger'!I266="Nej","",IF('Anvendte oplysninger'!S266="Ja",0.85,1))</f>
        <v/>
      </c>
      <c r="W266" s="6" t="str">
        <f>IF('Anvendte oplysninger'!I266="Nej","",IF('Anvendte oplysninger'!T266&gt;5,1.4,1+0.08*'Anvendte oplysninger'!T266))</f>
        <v/>
      </c>
      <c r="X266" s="6" t="str">
        <f>IF('Anvendte oplysninger'!I266="Nej","",IF('Anvendte oplysninger'!U266=80,1,POWER((80-0.0058*('Anvendte oplysninger'!U266-80)^2+0.2781*('Anvendte oplysninger'!U266-80)-0.2343)/80,1.6)))</f>
        <v/>
      </c>
      <c r="Y266" s="6" t="str">
        <f>IF('Anvendte oplysninger'!I266="Nej","",IF('Anvendte oplysninger'!U266=80,1,POWER((80-0.0058*('Anvendte oplysninger'!U266-80)^2+0.2781*('Anvendte oplysninger'!U266-80)-0.2343)/80,1.5)))</f>
        <v/>
      </c>
      <c r="Z266" s="6" t="str">
        <f>IF('Anvendte oplysninger'!I266="Nej","",IF('Anvendte oplysninger'!U266=80,1,POWER((80-0.0058*('Anvendte oplysninger'!U266-80)^2+0.2781*('Anvendte oplysninger'!U266-80)-0.2343)/80,4.6)))</f>
        <v/>
      </c>
      <c r="AA266" s="6" t="str">
        <f>IF('Anvendte oplysninger'!I266="Nej","",IF('Anvendte oplysninger'!U266=80,1,POWER((80-0.0058*('Anvendte oplysninger'!U266-80)^2+0.2781*('Anvendte oplysninger'!U266-80)-0.2343)/80,3.5)))</f>
        <v/>
      </c>
      <c r="AB266" s="6" t="str">
        <f>IF('Anvendte oplysninger'!I266="Nej","",IF('Anvendte oplysninger'!U266=80,1,POWER((80-0.0058*('Anvendte oplysninger'!U266-80)^2+0.2781*('Anvendte oplysninger'!U266-80)-0.2343)/80,1.4)))</f>
        <v/>
      </c>
      <c r="AC266" s="6"/>
      <c r="AD266" s="7" t="str">
        <f>IF('Anvendte oplysninger'!I266="Nej","",EXP(-10.0958)*POWER(H266,0.8138))</f>
        <v/>
      </c>
      <c r="AE266" s="7" t="str">
        <f>IF('Anvendte oplysninger'!I266="Nej","",EXP(-9.9896)*POWER(H266,0.8381))</f>
        <v/>
      </c>
      <c r="AF266" s="7" t="str">
        <f>IF('Anvendte oplysninger'!I266="Nej","",EXP(-12.5826)*POWER(H266,1.148))</f>
        <v/>
      </c>
      <c r="AG266" s="7" t="str">
        <f>IF('Anvendte oplysninger'!I266="Nej","",EXP(-11.3408)*POWER(H266,0.7373))</f>
        <v/>
      </c>
      <c r="AH266" s="7" t="str">
        <f>IF('Anvendte oplysninger'!I266="Nej","",EXP(-10.8985)*POWER(H266,0.841))</f>
        <v/>
      </c>
      <c r="AI266" s="7" t="str">
        <f>IF('Anvendte oplysninger'!I266="Nej","",EXP(-12.4273)*POWER(H266,1.0197))</f>
        <v/>
      </c>
      <c r="AJ266" s="9" t="str">
        <f>IF('Anvendte oplysninger'!I266="Nej","",SUM(AD266:AE266)*740934+AG266*29492829+AH266*4654307+AI266*608667)</f>
        <v/>
      </c>
    </row>
    <row r="267" spans="1:36" x14ac:dyDescent="0.3">
      <c r="A267" s="4" t="str">
        <f>IF(Inddata!A273="","",Inddata!A273)</f>
        <v/>
      </c>
      <c r="B267" s="4" t="str">
        <f>IF(Inddata!B273="","",Inddata!B273)</f>
        <v/>
      </c>
      <c r="C267" s="4" t="str">
        <f>IF(Inddata!C273="","",Inddata!C273)</f>
        <v/>
      </c>
      <c r="D267" s="4" t="str">
        <f>IF(Inddata!D273="","",Inddata!D273)</f>
        <v/>
      </c>
      <c r="E267" s="4" t="str">
        <f>IF(Inddata!E273="","",Inddata!E273)</f>
        <v/>
      </c>
      <c r="F267" s="4" t="str">
        <f>IF(Inddata!F273="","",Inddata!F273)</f>
        <v/>
      </c>
      <c r="G267" s="20" t="str">
        <f>IF(Inddata!G273=0,"",Inddata!G273)</f>
        <v/>
      </c>
      <c r="H267" s="9" t="str">
        <f>IF(Inddata!H273="","",Inddata!H273)</f>
        <v/>
      </c>
      <c r="I267" s="6" t="str">
        <f>IF('Anvendte oplysninger'!I267="Nej","",IF('Anvendte oplysninger'!L267&lt;10,1.1-'Anvendte oplysninger'!L267*0.01,IF('Anvendte oplysninger'!L267&lt;120,POWER(1.003,'Anvendte oplysninger'!L267)/POWER(1.003,10),1.4)))</f>
        <v/>
      </c>
      <c r="J267" s="6" t="str">
        <f>IF('Anvendte oplysninger'!I267="Nej","",IF('Anvendte oplysninger'!M267&gt;9,1.41,IF('Anvendte oplysninger'!M267&lt;2,0.96+'Anvendte oplysninger'!M267*0.02,POWER(1.05,'Anvendte oplysninger'!M267)/POWER(1.05,2))))</f>
        <v/>
      </c>
      <c r="K267" s="6" t="str">
        <f>IF('Anvendte oplysninger'!I267="Nej","",IF('Anvendte oplysninger'!M267&gt;9,1.15,IF('Anvendte oplysninger'!M267&lt;2,0.98+'Anvendte oplysninger'!M267*0.01,POWER(1.02,'Anvendte oplysninger'!M267)/POWER(1.02,2))))</f>
        <v/>
      </c>
      <c r="L267" s="6" t="str">
        <f>IF('Anvendte oplysninger'!I267="Nej","",IF('Anvendte oplysninger'!N267="Delvis",0.9,IF('Anvendte oplysninger'!N267="Ja",0.75,1)))</f>
        <v/>
      </c>
      <c r="M267" s="6" t="str">
        <f>IF('Anvendte oplysninger'!I267="Nej","",IF('Anvendte oplysninger'!N267="Delvis",0.97,IF('Anvendte oplysninger'!N267="Ja",0.95,1)))</f>
        <v/>
      </c>
      <c r="N267" s="6" t="str">
        <f>IF('Anvendte oplysninger'!I267="Nej","",IF('Anvendte oplysninger'!O267&gt;4.25,1.06,IF('Anvendte oplysninger'!O267&lt;3.75,1.84-'Anvendte oplysninger'!O267*0.24,0.04+'Anvendte oplysninger'!O267*0.24)))</f>
        <v/>
      </c>
      <c r="O267" s="6" t="str">
        <f>IF('Anvendte oplysninger'!I267="Nej","",IF('Anvendte oplysninger'!P267&gt;1.99,0.81,IF('Anvendte oplysninger'!P267&lt;0.2,1.12,1.05-'Anvendte oplysninger'!P267*0.1)))</f>
        <v/>
      </c>
      <c r="P267" s="6" t="str">
        <f>IF('Anvendte oplysninger'!I267="Nej","",IF('Anvendte oplysninger'!Q267&gt;3,0.96,IF('Anvendte oplysninger'!Q267&lt;2,1.12-0.06*'Anvendte oplysninger'!Q267,1.08-0.04*'Anvendte oplysninger'!Q267)))</f>
        <v/>
      </c>
      <c r="Q267" s="6" t="str">
        <f>IF('Anvendte oplysninger'!I267="Nej","",IF('Anvendte oplysninger'!R267="Ja",0.91,1))</f>
        <v/>
      </c>
      <c r="R267" s="6" t="str">
        <f>IF('Anvendte oplysninger'!I267="Nej","",IF('Anvendte oplysninger'!R267="Ja",0.96,1))</f>
        <v/>
      </c>
      <c r="S267" s="6" t="str">
        <f>IF('Anvendte oplysninger'!I267="Nej","",IF('Anvendte oplysninger'!R267="Ja",0.82,1))</f>
        <v/>
      </c>
      <c r="T267" s="6" t="str">
        <f>IF('Anvendte oplysninger'!I267="Nej","",IF('Anvendte oplysninger'!R267="Ja",0.9,1))</f>
        <v/>
      </c>
      <c r="U267" s="6" t="str">
        <f>IF('Anvendte oplysninger'!I267="Nej","",IF('Anvendte oplysninger'!R267="Ja",0.93,1))</f>
        <v/>
      </c>
      <c r="V267" s="6" t="str">
        <f>IF('Anvendte oplysninger'!I267="Nej","",IF('Anvendte oplysninger'!S267="Ja",0.85,1))</f>
        <v/>
      </c>
      <c r="W267" s="6" t="str">
        <f>IF('Anvendte oplysninger'!I267="Nej","",IF('Anvendte oplysninger'!T267&gt;5,1.4,1+0.08*'Anvendte oplysninger'!T267))</f>
        <v/>
      </c>
      <c r="X267" s="6" t="str">
        <f>IF('Anvendte oplysninger'!I267="Nej","",IF('Anvendte oplysninger'!U267=80,1,POWER((80-0.0058*('Anvendte oplysninger'!U267-80)^2+0.2781*('Anvendte oplysninger'!U267-80)-0.2343)/80,1.6)))</f>
        <v/>
      </c>
      <c r="Y267" s="6" t="str">
        <f>IF('Anvendte oplysninger'!I267="Nej","",IF('Anvendte oplysninger'!U267=80,1,POWER((80-0.0058*('Anvendte oplysninger'!U267-80)^2+0.2781*('Anvendte oplysninger'!U267-80)-0.2343)/80,1.5)))</f>
        <v/>
      </c>
      <c r="Z267" s="6" t="str">
        <f>IF('Anvendte oplysninger'!I267="Nej","",IF('Anvendte oplysninger'!U267=80,1,POWER((80-0.0058*('Anvendte oplysninger'!U267-80)^2+0.2781*('Anvendte oplysninger'!U267-80)-0.2343)/80,4.6)))</f>
        <v/>
      </c>
      <c r="AA267" s="6" t="str">
        <f>IF('Anvendte oplysninger'!I267="Nej","",IF('Anvendte oplysninger'!U267=80,1,POWER((80-0.0058*('Anvendte oplysninger'!U267-80)^2+0.2781*('Anvendte oplysninger'!U267-80)-0.2343)/80,3.5)))</f>
        <v/>
      </c>
      <c r="AB267" s="6" t="str">
        <f>IF('Anvendte oplysninger'!I267="Nej","",IF('Anvendte oplysninger'!U267=80,1,POWER((80-0.0058*('Anvendte oplysninger'!U267-80)^2+0.2781*('Anvendte oplysninger'!U267-80)-0.2343)/80,1.4)))</f>
        <v/>
      </c>
      <c r="AC267" s="6"/>
      <c r="AD267" s="7" t="str">
        <f>IF('Anvendte oplysninger'!I267="Nej","",EXP(-10.0958)*POWER(H267,0.8138))</f>
        <v/>
      </c>
      <c r="AE267" s="7" t="str">
        <f>IF('Anvendte oplysninger'!I267="Nej","",EXP(-9.9896)*POWER(H267,0.8381))</f>
        <v/>
      </c>
      <c r="AF267" s="7" t="str">
        <f>IF('Anvendte oplysninger'!I267="Nej","",EXP(-12.5826)*POWER(H267,1.148))</f>
        <v/>
      </c>
      <c r="AG267" s="7" t="str">
        <f>IF('Anvendte oplysninger'!I267="Nej","",EXP(-11.3408)*POWER(H267,0.7373))</f>
        <v/>
      </c>
      <c r="AH267" s="7" t="str">
        <f>IF('Anvendte oplysninger'!I267="Nej","",EXP(-10.8985)*POWER(H267,0.841))</f>
        <v/>
      </c>
      <c r="AI267" s="7" t="str">
        <f>IF('Anvendte oplysninger'!I267="Nej","",EXP(-12.4273)*POWER(H267,1.0197))</f>
        <v/>
      </c>
      <c r="AJ267" s="9" t="str">
        <f>IF('Anvendte oplysninger'!I267="Nej","",SUM(AD267:AE267)*740934+AG267*29492829+AH267*4654307+AI267*608667)</f>
        <v/>
      </c>
    </row>
    <row r="268" spans="1:36" x14ac:dyDescent="0.3">
      <c r="A268" s="4" t="str">
        <f>IF(Inddata!A274="","",Inddata!A274)</f>
        <v/>
      </c>
      <c r="B268" s="4" t="str">
        <f>IF(Inddata!B274="","",Inddata!B274)</f>
        <v/>
      </c>
      <c r="C268" s="4" t="str">
        <f>IF(Inddata!C274="","",Inddata!C274)</f>
        <v/>
      </c>
      <c r="D268" s="4" t="str">
        <f>IF(Inddata!D274="","",Inddata!D274)</f>
        <v/>
      </c>
      <c r="E268" s="4" t="str">
        <f>IF(Inddata!E274="","",Inddata!E274)</f>
        <v/>
      </c>
      <c r="F268" s="4" t="str">
        <f>IF(Inddata!F274="","",Inddata!F274)</f>
        <v/>
      </c>
      <c r="G268" s="20" t="str">
        <f>IF(Inddata!G274=0,"",Inddata!G274)</f>
        <v/>
      </c>
      <c r="H268" s="9" t="str">
        <f>IF(Inddata!H274="","",Inddata!H274)</f>
        <v/>
      </c>
      <c r="I268" s="6" t="str">
        <f>IF('Anvendte oplysninger'!I268="Nej","",IF('Anvendte oplysninger'!L268&lt;10,1.1-'Anvendte oplysninger'!L268*0.01,IF('Anvendte oplysninger'!L268&lt;120,POWER(1.003,'Anvendte oplysninger'!L268)/POWER(1.003,10),1.4)))</f>
        <v/>
      </c>
      <c r="J268" s="6" t="str">
        <f>IF('Anvendte oplysninger'!I268="Nej","",IF('Anvendte oplysninger'!M268&gt;9,1.41,IF('Anvendte oplysninger'!M268&lt;2,0.96+'Anvendte oplysninger'!M268*0.02,POWER(1.05,'Anvendte oplysninger'!M268)/POWER(1.05,2))))</f>
        <v/>
      </c>
      <c r="K268" s="6" t="str">
        <f>IF('Anvendte oplysninger'!I268="Nej","",IF('Anvendte oplysninger'!M268&gt;9,1.15,IF('Anvendte oplysninger'!M268&lt;2,0.98+'Anvendte oplysninger'!M268*0.01,POWER(1.02,'Anvendte oplysninger'!M268)/POWER(1.02,2))))</f>
        <v/>
      </c>
      <c r="L268" s="6" t="str">
        <f>IF('Anvendte oplysninger'!I268="Nej","",IF('Anvendte oplysninger'!N268="Delvis",0.9,IF('Anvendte oplysninger'!N268="Ja",0.75,1)))</f>
        <v/>
      </c>
      <c r="M268" s="6" t="str">
        <f>IF('Anvendte oplysninger'!I268="Nej","",IF('Anvendte oplysninger'!N268="Delvis",0.97,IF('Anvendte oplysninger'!N268="Ja",0.95,1)))</f>
        <v/>
      </c>
      <c r="N268" s="6" t="str">
        <f>IF('Anvendte oplysninger'!I268="Nej","",IF('Anvendte oplysninger'!O268&gt;4.25,1.06,IF('Anvendte oplysninger'!O268&lt;3.75,1.84-'Anvendte oplysninger'!O268*0.24,0.04+'Anvendte oplysninger'!O268*0.24)))</f>
        <v/>
      </c>
      <c r="O268" s="6" t="str">
        <f>IF('Anvendte oplysninger'!I268="Nej","",IF('Anvendte oplysninger'!P268&gt;1.99,0.81,IF('Anvendte oplysninger'!P268&lt;0.2,1.12,1.05-'Anvendte oplysninger'!P268*0.1)))</f>
        <v/>
      </c>
      <c r="P268" s="6" t="str">
        <f>IF('Anvendte oplysninger'!I268="Nej","",IF('Anvendte oplysninger'!Q268&gt;3,0.96,IF('Anvendte oplysninger'!Q268&lt;2,1.12-0.06*'Anvendte oplysninger'!Q268,1.08-0.04*'Anvendte oplysninger'!Q268)))</f>
        <v/>
      </c>
      <c r="Q268" s="6" t="str">
        <f>IF('Anvendte oplysninger'!I268="Nej","",IF('Anvendte oplysninger'!R268="Ja",0.91,1))</f>
        <v/>
      </c>
      <c r="R268" s="6" t="str">
        <f>IF('Anvendte oplysninger'!I268="Nej","",IF('Anvendte oplysninger'!R268="Ja",0.96,1))</f>
        <v/>
      </c>
      <c r="S268" s="6" t="str">
        <f>IF('Anvendte oplysninger'!I268="Nej","",IF('Anvendte oplysninger'!R268="Ja",0.82,1))</f>
        <v/>
      </c>
      <c r="T268" s="6" t="str">
        <f>IF('Anvendte oplysninger'!I268="Nej","",IF('Anvendte oplysninger'!R268="Ja",0.9,1))</f>
        <v/>
      </c>
      <c r="U268" s="6" t="str">
        <f>IF('Anvendte oplysninger'!I268="Nej","",IF('Anvendte oplysninger'!R268="Ja",0.93,1))</f>
        <v/>
      </c>
      <c r="V268" s="6" t="str">
        <f>IF('Anvendte oplysninger'!I268="Nej","",IF('Anvendte oplysninger'!S268="Ja",0.85,1))</f>
        <v/>
      </c>
      <c r="W268" s="6" t="str">
        <f>IF('Anvendte oplysninger'!I268="Nej","",IF('Anvendte oplysninger'!T268&gt;5,1.4,1+0.08*'Anvendte oplysninger'!T268))</f>
        <v/>
      </c>
      <c r="X268" s="6" t="str">
        <f>IF('Anvendte oplysninger'!I268="Nej","",IF('Anvendte oplysninger'!U268=80,1,POWER((80-0.0058*('Anvendte oplysninger'!U268-80)^2+0.2781*('Anvendte oplysninger'!U268-80)-0.2343)/80,1.6)))</f>
        <v/>
      </c>
      <c r="Y268" s="6" t="str">
        <f>IF('Anvendte oplysninger'!I268="Nej","",IF('Anvendte oplysninger'!U268=80,1,POWER((80-0.0058*('Anvendte oplysninger'!U268-80)^2+0.2781*('Anvendte oplysninger'!U268-80)-0.2343)/80,1.5)))</f>
        <v/>
      </c>
      <c r="Z268" s="6" t="str">
        <f>IF('Anvendte oplysninger'!I268="Nej","",IF('Anvendte oplysninger'!U268=80,1,POWER((80-0.0058*('Anvendte oplysninger'!U268-80)^2+0.2781*('Anvendte oplysninger'!U268-80)-0.2343)/80,4.6)))</f>
        <v/>
      </c>
      <c r="AA268" s="6" t="str">
        <f>IF('Anvendte oplysninger'!I268="Nej","",IF('Anvendte oplysninger'!U268=80,1,POWER((80-0.0058*('Anvendte oplysninger'!U268-80)^2+0.2781*('Anvendte oplysninger'!U268-80)-0.2343)/80,3.5)))</f>
        <v/>
      </c>
      <c r="AB268" s="6" t="str">
        <f>IF('Anvendte oplysninger'!I268="Nej","",IF('Anvendte oplysninger'!U268=80,1,POWER((80-0.0058*('Anvendte oplysninger'!U268-80)^2+0.2781*('Anvendte oplysninger'!U268-80)-0.2343)/80,1.4)))</f>
        <v/>
      </c>
      <c r="AC268" s="6"/>
      <c r="AD268" s="7" t="str">
        <f>IF('Anvendte oplysninger'!I268="Nej","",EXP(-10.0958)*POWER(H268,0.8138))</f>
        <v/>
      </c>
      <c r="AE268" s="7" t="str">
        <f>IF('Anvendte oplysninger'!I268="Nej","",EXP(-9.9896)*POWER(H268,0.8381))</f>
        <v/>
      </c>
      <c r="AF268" s="7" t="str">
        <f>IF('Anvendte oplysninger'!I268="Nej","",EXP(-12.5826)*POWER(H268,1.148))</f>
        <v/>
      </c>
      <c r="AG268" s="7" t="str">
        <f>IF('Anvendte oplysninger'!I268="Nej","",EXP(-11.3408)*POWER(H268,0.7373))</f>
        <v/>
      </c>
      <c r="AH268" s="7" t="str">
        <f>IF('Anvendte oplysninger'!I268="Nej","",EXP(-10.8985)*POWER(H268,0.841))</f>
        <v/>
      </c>
      <c r="AI268" s="7" t="str">
        <f>IF('Anvendte oplysninger'!I268="Nej","",EXP(-12.4273)*POWER(H268,1.0197))</f>
        <v/>
      </c>
      <c r="AJ268" s="9" t="str">
        <f>IF('Anvendte oplysninger'!I268="Nej","",SUM(AD268:AE268)*740934+AG268*29492829+AH268*4654307+AI268*608667)</f>
        <v/>
      </c>
    </row>
    <row r="269" spans="1:36" x14ac:dyDescent="0.3">
      <c r="A269" s="4" t="str">
        <f>IF(Inddata!A275="","",Inddata!A275)</f>
        <v/>
      </c>
      <c r="B269" s="4" t="str">
        <f>IF(Inddata!B275="","",Inddata!B275)</f>
        <v/>
      </c>
      <c r="C269" s="4" t="str">
        <f>IF(Inddata!C275="","",Inddata!C275)</f>
        <v/>
      </c>
      <c r="D269" s="4" t="str">
        <f>IF(Inddata!D275="","",Inddata!D275)</f>
        <v/>
      </c>
      <c r="E269" s="4" t="str">
        <f>IF(Inddata!E275="","",Inddata!E275)</f>
        <v/>
      </c>
      <c r="F269" s="4" t="str">
        <f>IF(Inddata!F275="","",Inddata!F275)</f>
        <v/>
      </c>
      <c r="G269" s="20" t="str">
        <f>IF(Inddata!G275=0,"",Inddata!G275)</f>
        <v/>
      </c>
      <c r="H269" s="9" t="str">
        <f>IF(Inddata!H275="","",Inddata!H275)</f>
        <v/>
      </c>
      <c r="I269" s="6" t="str">
        <f>IF('Anvendte oplysninger'!I269="Nej","",IF('Anvendte oplysninger'!L269&lt;10,1.1-'Anvendte oplysninger'!L269*0.01,IF('Anvendte oplysninger'!L269&lt;120,POWER(1.003,'Anvendte oplysninger'!L269)/POWER(1.003,10),1.4)))</f>
        <v/>
      </c>
      <c r="J269" s="6" t="str">
        <f>IF('Anvendte oplysninger'!I269="Nej","",IF('Anvendte oplysninger'!M269&gt;9,1.41,IF('Anvendte oplysninger'!M269&lt;2,0.96+'Anvendte oplysninger'!M269*0.02,POWER(1.05,'Anvendte oplysninger'!M269)/POWER(1.05,2))))</f>
        <v/>
      </c>
      <c r="K269" s="6" t="str">
        <f>IF('Anvendte oplysninger'!I269="Nej","",IF('Anvendte oplysninger'!M269&gt;9,1.15,IF('Anvendte oplysninger'!M269&lt;2,0.98+'Anvendte oplysninger'!M269*0.01,POWER(1.02,'Anvendte oplysninger'!M269)/POWER(1.02,2))))</f>
        <v/>
      </c>
      <c r="L269" s="6" t="str">
        <f>IF('Anvendte oplysninger'!I269="Nej","",IF('Anvendte oplysninger'!N269="Delvis",0.9,IF('Anvendte oplysninger'!N269="Ja",0.75,1)))</f>
        <v/>
      </c>
      <c r="M269" s="6" t="str">
        <f>IF('Anvendte oplysninger'!I269="Nej","",IF('Anvendte oplysninger'!N269="Delvis",0.97,IF('Anvendte oplysninger'!N269="Ja",0.95,1)))</f>
        <v/>
      </c>
      <c r="N269" s="6" t="str">
        <f>IF('Anvendte oplysninger'!I269="Nej","",IF('Anvendte oplysninger'!O269&gt;4.25,1.06,IF('Anvendte oplysninger'!O269&lt;3.75,1.84-'Anvendte oplysninger'!O269*0.24,0.04+'Anvendte oplysninger'!O269*0.24)))</f>
        <v/>
      </c>
      <c r="O269" s="6" t="str">
        <f>IF('Anvendte oplysninger'!I269="Nej","",IF('Anvendte oplysninger'!P269&gt;1.99,0.81,IF('Anvendte oplysninger'!P269&lt;0.2,1.12,1.05-'Anvendte oplysninger'!P269*0.1)))</f>
        <v/>
      </c>
      <c r="P269" s="6" t="str">
        <f>IF('Anvendte oplysninger'!I269="Nej","",IF('Anvendte oplysninger'!Q269&gt;3,0.96,IF('Anvendte oplysninger'!Q269&lt;2,1.12-0.06*'Anvendte oplysninger'!Q269,1.08-0.04*'Anvendte oplysninger'!Q269)))</f>
        <v/>
      </c>
      <c r="Q269" s="6" t="str">
        <f>IF('Anvendte oplysninger'!I269="Nej","",IF('Anvendte oplysninger'!R269="Ja",0.91,1))</f>
        <v/>
      </c>
      <c r="R269" s="6" t="str">
        <f>IF('Anvendte oplysninger'!I269="Nej","",IF('Anvendte oplysninger'!R269="Ja",0.96,1))</f>
        <v/>
      </c>
      <c r="S269" s="6" t="str">
        <f>IF('Anvendte oplysninger'!I269="Nej","",IF('Anvendte oplysninger'!R269="Ja",0.82,1))</f>
        <v/>
      </c>
      <c r="T269" s="6" t="str">
        <f>IF('Anvendte oplysninger'!I269="Nej","",IF('Anvendte oplysninger'!R269="Ja",0.9,1))</f>
        <v/>
      </c>
      <c r="U269" s="6" t="str">
        <f>IF('Anvendte oplysninger'!I269="Nej","",IF('Anvendte oplysninger'!R269="Ja",0.93,1))</f>
        <v/>
      </c>
      <c r="V269" s="6" t="str">
        <f>IF('Anvendte oplysninger'!I269="Nej","",IF('Anvendte oplysninger'!S269="Ja",0.85,1))</f>
        <v/>
      </c>
      <c r="W269" s="6" t="str">
        <f>IF('Anvendte oplysninger'!I269="Nej","",IF('Anvendte oplysninger'!T269&gt;5,1.4,1+0.08*'Anvendte oplysninger'!T269))</f>
        <v/>
      </c>
      <c r="X269" s="6" t="str">
        <f>IF('Anvendte oplysninger'!I269="Nej","",IF('Anvendte oplysninger'!U269=80,1,POWER((80-0.0058*('Anvendte oplysninger'!U269-80)^2+0.2781*('Anvendte oplysninger'!U269-80)-0.2343)/80,1.6)))</f>
        <v/>
      </c>
      <c r="Y269" s="6" t="str">
        <f>IF('Anvendte oplysninger'!I269="Nej","",IF('Anvendte oplysninger'!U269=80,1,POWER((80-0.0058*('Anvendte oplysninger'!U269-80)^2+0.2781*('Anvendte oplysninger'!U269-80)-0.2343)/80,1.5)))</f>
        <v/>
      </c>
      <c r="Z269" s="6" t="str">
        <f>IF('Anvendte oplysninger'!I269="Nej","",IF('Anvendte oplysninger'!U269=80,1,POWER((80-0.0058*('Anvendte oplysninger'!U269-80)^2+0.2781*('Anvendte oplysninger'!U269-80)-0.2343)/80,4.6)))</f>
        <v/>
      </c>
      <c r="AA269" s="6" t="str">
        <f>IF('Anvendte oplysninger'!I269="Nej","",IF('Anvendte oplysninger'!U269=80,1,POWER((80-0.0058*('Anvendte oplysninger'!U269-80)^2+0.2781*('Anvendte oplysninger'!U269-80)-0.2343)/80,3.5)))</f>
        <v/>
      </c>
      <c r="AB269" s="6" t="str">
        <f>IF('Anvendte oplysninger'!I269="Nej","",IF('Anvendte oplysninger'!U269=80,1,POWER((80-0.0058*('Anvendte oplysninger'!U269-80)^2+0.2781*('Anvendte oplysninger'!U269-80)-0.2343)/80,1.4)))</f>
        <v/>
      </c>
      <c r="AC269" s="6"/>
      <c r="AD269" s="7" t="str">
        <f>IF('Anvendte oplysninger'!I269="Nej","",EXP(-10.0958)*POWER(H269,0.8138))</f>
        <v/>
      </c>
      <c r="AE269" s="7" t="str">
        <f>IF('Anvendte oplysninger'!I269="Nej","",EXP(-9.9896)*POWER(H269,0.8381))</f>
        <v/>
      </c>
      <c r="AF269" s="7" t="str">
        <f>IF('Anvendte oplysninger'!I269="Nej","",EXP(-12.5826)*POWER(H269,1.148))</f>
        <v/>
      </c>
      <c r="AG269" s="7" t="str">
        <f>IF('Anvendte oplysninger'!I269="Nej","",EXP(-11.3408)*POWER(H269,0.7373))</f>
        <v/>
      </c>
      <c r="AH269" s="7" t="str">
        <f>IF('Anvendte oplysninger'!I269="Nej","",EXP(-10.8985)*POWER(H269,0.841))</f>
        <v/>
      </c>
      <c r="AI269" s="7" t="str">
        <f>IF('Anvendte oplysninger'!I269="Nej","",EXP(-12.4273)*POWER(H269,1.0197))</f>
        <v/>
      </c>
      <c r="AJ269" s="9" t="str">
        <f>IF('Anvendte oplysninger'!I269="Nej","",SUM(AD269:AE269)*740934+AG269*29492829+AH269*4654307+AI269*608667)</f>
        <v/>
      </c>
    </row>
    <row r="270" spans="1:36" x14ac:dyDescent="0.3">
      <c r="A270" s="4" t="str">
        <f>IF(Inddata!A276="","",Inddata!A276)</f>
        <v/>
      </c>
      <c r="B270" s="4" t="str">
        <f>IF(Inddata!B276="","",Inddata!B276)</f>
        <v/>
      </c>
      <c r="C270" s="4" t="str">
        <f>IF(Inddata!C276="","",Inddata!C276)</f>
        <v/>
      </c>
      <c r="D270" s="4" t="str">
        <f>IF(Inddata!D276="","",Inddata!D276)</f>
        <v/>
      </c>
      <c r="E270" s="4" t="str">
        <f>IF(Inddata!E276="","",Inddata!E276)</f>
        <v/>
      </c>
      <c r="F270" s="4" t="str">
        <f>IF(Inddata!F276="","",Inddata!F276)</f>
        <v/>
      </c>
      <c r="G270" s="20" t="str">
        <f>IF(Inddata!G276=0,"",Inddata!G276)</f>
        <v/>
      </c>
      <c r="H270" s="9" t="str">
        <f>IF(Inddata!H276="","",Inddata!H276)</f>
        <v/>
      </c>
      <c r="I270" s="6" t="str">
        <f>IF('Anvendte oplysninger'!I270="Nej","",IF('Anvendte oplysninger'!L270&lt;10,1.1-'Anvendte oplysninger'!L270*0.01,IF('Anvendte oplysninger'!L270&lt;120,POWER(1.003,'Anvendte oplysninger'!L270)/POWER(1.003,10),1.4)))</f>
        <v/>
      </c>
      <c r="J270" s="6" t="str">
        <f>IF('Anvendte oplysninger'!I270="Nej","",IF('Anvendte oplysninger'!M270&gt;9,1.41,IF('Anvendte oplysninger'!M270&lt;2,0.96+'Anvendte oplysninger'!M270*0.02,POWER(1.05,'Anvendte oplysninger'!M270)/POWER(1.05,2))))</f>
        <v/>
      </c>
      <c r="K270" s="6" t="str">
        <f>IF('Anvendte oplysninger'!I270="Nej","",IF('Anvendte oplysninger'!M270&gt;9,1.15,IF('Anvendte oplysninger'!M270&lt;2,0.98+'Anvendte oplysninger'!M270*0.01,POWER(1.02,'Anvendte oplysninger'!M270)/POWER(1.02,2))))</f>
        <v/>
      </c>
      <c r="L270" s="6" t="str">
        <f>IF('Anvendte oplysninger'!I270="Nej","",IF('Anvendte oplysninger'!N270="Delvis",0.9,IF('Anvendte oplysninger'!N270="Ja",0.75,1)))</f>
        <v/>
      </c>
      <c r="M270" s="6" t="str">
        <f>IF('Anvendte oplysninger'!I270="Nej","",IF('Anvendte oplysninger'!N270="Delvis",0.97,IF('Anvendte oplysninger'!N270="Ja",0.95,1)))</f>
        <v/>
      </c>
      <c r="N270" s="6" t="str">
        <f>IF('Anvendte oplysninger'!I270="Nej","",IF('Anvendte oplysninger'!O270&gt;4.25,1.06,IF('Anvendte oplysninger'!O270&lt;3.75,1.84-'Anvendte oplysninger'!O270*0.24,0.04+'Anvendte oplysninger'!O270*0.24)))</f>
        <v/>
      </c>
      <c r="O270" s="6" t="str">
        <f>IF('Anvendte oplysninger'!I270="Nej","",IF('Anvendte oplysninger'!P270&gt;1.99,0.81,IF('Anvendte oplysninger'!P270&lt;0.2,1.12,1.05-'Anvendte oplysninger'!P270*0.1)))</f>
        <v/>
      </c>
      <c r="P270" s="6" t="str">
        <f>IF('Anvendte oplysninger'!I270="Nej","",IF('Anvendte oplysninger'!Q270&gt;3,0.96,IF('Anvendte oplysninger'!Q270&lt;2,1.12-0.06*'Anvendte oplysninger'!Q270,1.08-0.04*'Anvendte oplysninger'!Q270)))</f>
        <v/>
      </c>
      <c r="Q270" s="6" t="str">
        <f>IF('Anvendte oplysninger'!I270="Nej","",IF('Anvendte oplysninger'!R270="Ja",0.91,1))</f>
        <v/>
      </c>
      <c r="R270" s="6" t="str">
        <f>IF('Anvendte oplysninger'!I270="Nej","",IF('Anvendte oplysninger'!R270="Ja",0.96,1))</f>
        <v/>
      </c>
      <c r="S270" s="6" t="str">
        <f>IF('Anvendte oplysninger'!I270="Nej","",IF('Anvendte oplysninger'!R270="Ja",0.82,1))</f>
        <v/>
      </c>
      <c r="T270" s="6" t="str">
        <f>IF('Anvendte oplysninger'!I270="Nej","",IF('Anvendte oplysninger'!R270="Ja",0.9,1))</f>
        <v/>
      </c>
      <c r="U270" s="6" t="str">
        <f>IF('Anvendte oplysninger'!I270="Nej","",IF('Anvendte oplysninger'!R270="Ja",0.93,1))</f>
        <v/>
      </c>
      <c r="V270" s="6" t="str">
        <f>IF('Anvendte oplysninger'!I270="Nej","",IF('Anvendte oplysninger'!S270="Ja",0.85,1))</f>
        <v/>
      </c>
      <c r="W270" s="6" t="str">
        <f>IF('Anvendte oplysninger'!I270="Nej","",IF('Anvendte oplysninger'!T270&gt;5,1.4,1+0.08*'Anvendte oplysninger'!T270))</f>
        <v/>
      </c>
      <c r="X270" s="6" t="str">
        <f>IF('Anvendte oplysninger'!I270="Nej","",IF('Anvendte oplysninger'!U270=80,1,POWER((80-0.0058*('Anvendte oplysninger'!U270-80)^2+0.2781*('Anvendte oplysninger'!U270-80)-0.2343)/80,1.6)))</f>
        <v/>
      </c>
      <c r="Y270" s="6" t="str">
        <f>IF('Anvendte oplysninger'!I270="Nej","",IF('Anvendte oplysninger'!U270=80,1,POWER((80-0.0058*('Anvendte oplysninger'!U270-80)^2+0.2781*('Anvendte oplysninger'!U270-80)-0.2343)/80,1.5)))</f>
        <v/>
      </c>
      <c r="Z270" s="6" t="str">
        <f>IF('Anvendte oplysninger'!I270="Nej","",IF('Anvendte oplysninger'!U270=80,1,POWER((80-0.0058*('Anvendte oplysninger'!U270-80)^2+0.2781*('Anvendte oplysninger'!U270-80)-0.2343)/80,4.6)))</f>
        <v/>
      </c>
      <c r="AA270" s="6" t="str">
        <f>IF('Anvendte oplysninger'!I270="Nej","",IF('Anvendte oplysninger'!U270=80,1,POWER((80-0.0058*('Anvendte oplysninger'!U270-80)^2+0.2781*('Anvendte oplysninger'!U270-80)-0.2343)/80,3.5)))</f>
        <v/>
      </c>
      <c r="AB270" s="6" t="str">
        <f>IF('Anvendte oplysninger'!I270="Nej","",IF('Anvendte oplysninger'!U270=80,1,POWER((80-0.0058*('Anvendte oplysninger'!U270-80)^2+0.2781*('Anvendte oplysninger'!U270-80)-0.2343)/80,1.4)))</f>
        <v/>
      </c>
      <c r="AC270" s="6"/>
      <c r="AD270" s="7" t="str">
        <f>IF('Anvendte oplysninger'!I270="Nej","",EXP(-10.0958)*POWER(H270,0.8138))</f>
        <v/>
      </c>
      <c r="AE270" s="7" t="str">
        <f>IF('Anvendte oplysninger'!I270="Nej","",EXP(-9.9896)*POWER(H270,0.8381))</f>
        <v/>
      </c>
      <c r="AF270" s="7" t="str">
        <f>IF('Anvendte oplysninger'!I270="Nej","",EXP(-12.5826)*POWER(H270,1.148))</f>
        <v/>
      </c>
      <c r="AG270" s="7" t="str">
        <f>IF('Anvendte oplysninger'!I270="Nej","",EXP(-11.3408)*POWER(H270,0.7373))</f>
        <v/>
      </c>
      <c r="AH270" s="7" t="str">
        <f>IF('Anvendte oplysninger'!I270="Nej","",EXP(-10.8985)*POWER(H270,0.841))</f>
        <v/>
      </c>
      <c r="AI270" s="7" t="str">
        <f>IF('Anvendte oplysninger'!I270="Nej","",EXP(-12.4273)*POWER(H270,1.0197))</f>
        <v/>
      </c>
      <c r="AJ270" s="9" t="str">
        <f>IF('Anvendte oplysninger'!I270="Nej","",SUM(AD270:AE270)*740934+AG270*29492829+AH270*4654307+AI270*608667)</f>
        <v/>
      </c>
    </row>
    <row r="271" spans="1:36" x14ac:dyDescent="0.3">
      <c r="A271" s="4" t="str">
        <f>IF(Inddata!A277="","",Inddata!A277)</f>
        <v/>
      </c>
      <c r="B271" s="4" t="str">
        <f>IF(Inddata!B277="","",Inddata!B277)</f>
        <v/>
      </c>
      <c r="C271" s="4" t="str">
        <f>IF(Inddata!C277="","",Inddata!C277)</f>
        <v/>
      </c>
      <c r="D271" s="4" t="str">
        <f>IF(Inddata!D277="","",Inddata!D277)</f>
        <v/>
      </c>
      <c r="E271" s="4" t="str">
        <f>IF(Inddata!E277="","",Inddata!E277)</f>
        <v/>
      </c>
      <c r="F271" s="4" t="str">
        <f>IF(Inddata!F277="","",Inddata!F277)</f>
        <v/>
      </c>
      <c r="G271" s="20" t="str">
        <f>IF(Inddata!G277=0,"",Inddata!G277)</f>
        <v/>
      </c>
      <c r="H271" s="9" t="str">
        <f>IF(Inddata!H277="","",Inddata!H277)</f>
        <v/>
      </c>
      <c r="I271" s="6" t="str">
        <f>IF('Anvendte oplysninger'!I271="Nej","",IF('Anvendte oplysninger'!L271&lt;10,1.1-'Anvendte oplysninger'!L271*0.01,IF('Anvendte oplysninger'!L271&lt;120,POWER(1.003,'Anvendte oplysninger'!L271)/POWER(1.003,10),1.4)))</f>
        <v/>
      </c>
      <c r="J271" s="6" t="str">
        <f>IF('Anvendte oplysninger'!I271="Nej","",IF('Anvendte oplysninger'!M271&gt;9,1.41,IF('Anvendte oplysninger'!M271&lt;2,0.96+'Anvendte oplysninger'!M271*0.02,POWER(1.05,'Anvendte oplysninger'!M271)/POWER(1.05,2))))</f>
        <v/>
      </c>
      <c r="K271" s="6" t="str">
        <f>IF('Anvendte oplysninger'!I271="Nej","",IF('Anvendte oplysninger'!M271&gt;9,1.15,IF('Anvendte oplysninger'!M271&lt;2,0.98+'Anvendte oplysninger'!M271*0.01,POWER(1.02,'Anvendte oplysninger'!M271)/POWER(1.02,2))))</f>
        <v/>
      </c>
      <c r="L271" s="6" t="str">
        <f>IF('Anvendte oplysninger'!I271="Nej","",IF('Anvendte oplysninger'!N271="Delvis",0.9,IF('Anvendte oplysninger'!N271="Ja",0.75,1)))</f>
        <v/>
      </c>
      <c r="M271" s="6" t="str">
        <f>IF('Anvendte oplysninger'!I271="Nej","",IF('Anvendte oplysninger'!N271="Delvis",0.97,IF('Anvendte oplysninger'!N271="Ja",0.95,1)))</f>
        <v/>
      </c>
      <c r="N271" s="6" t="str">
        <f>IF('Anvendte oplysninger'!I271="Nej","",IF('Anvendte oplysninger'!O271&gt;4.25,1.06,IF('Anvendte oplysninger'!O271&lt;3.75,1.84-'Anvendte oplysninger'!O271*0.24,0.04+'Anvendte oplysninger'!O271*0.24)))</f>
        <v/>
      </c>
      <c r="O271" s="6" t="str">
        <f>IF('Anvendte oplysninger'!I271="Nej","",IF('Anvendte oplysninger'!P271&gt;1.99,0.81,IF('Anvendte oplysninger'!P271&lt;0.2,1.12,1.05-'Anvendte oplysninger'!P271*0.1)))</f>
        <v/>
      </c>
      <c r="P271" s="6" t="str">
        <f>IF('Anvendte oplysninger'!I271="Nej","",IF('Anvendte oplysninger'!Q271&gt;3,0.96,IF('Anvendte oplysninger'!Q271&lt;2,1.12-0.06*'Anvendte oplysninger'!Q271,1.08-0.04*'Anvendte oplysninger'!Q271)))</f>
        <v/>
      </c>
      <c r="Q271" s="6" t="str">
        <f>IF('Anvendte oplysninger'!I271="Nej","",IF('Anvendte oplysninger'!R271="Ja",0.91,1))</f>
        <v/>
      </c>
      <c r="R271" s="6" t="str">
        <f>IF('Anvendte oplysninger'!I271="Nej","",IF('Anvendte oplysninger'!R271="Ja",0.96,1))</f>
        <v/>
      </c>
      <c r="S271" s="6" t="str">
        <f>IF('Anvendte oplysninger'!I271="Nej","",IF('Anvendte oplysninger'!R271="Ja",0.82,1))</f>
        <v/>
      </c>
      <c r="T271" s="6" t="str">
        <f>IF('Anvendte oplysninger'!I271="Nej","",IF('Anvendte oplysninger'!R271="Ja",0.9,1))</f>
        <v/>
      </c>
      <c r="U271" s="6" t="str">
        <f>IF('Anvendte oplysninger'!I271="Nej","",IF('Anvendte oplysninger'!R271="Ja",0.93,1))</f>
        <v/>
      </c>
      <c r="V271" s="6" t="str">
        <f>IF('Anvendte oplysninger'!I271="Nej","",IF('Anvendte oplysninger'!S271="Ja",0.85,1))</f>
        <v/>
      </c>
      <c r="W271" s="6" t="str">
        <f>IF('Anvendte oplysninger'!I271="Nej","",IF('Anvendte oplysninger'!T271&gt;5,1.4,1+0.08*'Anvendte oplysninger'!T271))</f>
        <v/>
      </c>
      <c r="X271" s="6" t="str">
        <f>IF('Anvendte oplysninger'!I271="Nej","",IF('Anvendte oplysninger'!U271=80,1,POWER((80-0.0058*('Anvendte oplysninger'!U271-80)^2+0.2781*('Anvendte oplysninger'!U271-80)-0.2343)/80,1.6)))</f>
        <v/>
      </c>
      <c r="Y271" s="6" t="str">
        <f>IF('Anvendte oplysninger'!I271="Nej","",IF('Anvendte oplysninger'!U271=80,1,POWER((80-0.0058*('Anvendte oplysninger'!U271-80)^2+0.2781*('Anvendte oplysninger'!U271-80)-0.2343)/80,1.5)))</f>
        <v/>
      </c>
      <c r="Z271" s="6" t="str">
        <f>IF('Anvendte oplysninger'!I271="Nej","",IF('Anvendte oplysninger'!U271=80,1,POWER((80-0.0058*('Anvendte oplysninger'!U271-80)^2+0.2781*('Anvendte oplysninger'!U271-80)-0.2343)/80,4.6)))</f>
        <v/>
      </c>
      <c r="AA271" s="6" t="str">
        <f>IF('Anvendte oplysninger'!I271="Nej","",IF('Anvendte oplysninger'!U271=80,1,POWER((80-0.0058*('Anvendte oplysninger'!U271-80)^2+0.2781*('Anvendte oplysninger'!U271-80)-0.2343)/80,3.5)))</f>
        <v/>
      </c>
      <c r="AB271" s="6" t="str">
        <f>IF('Anvendte oplysninger'!I271="Nej","",IF('Anvendte oplysninger'!U271=80,1,POWER((80-0.0058*('Anvendte oplysninger'!U271-80)^2+0.2781*('Anvendte oplysninger'!U271-80)-0.2343)/80,1.4)))</f>
        <v/>
      </c>
      <c r="AC271" s="6"/>
      <c r="AD271" s="7" t="str">
        <f>IF('Anvendte oplysninger'!I271="Nej","",EXP(-10.0958)*POWER(H271,0.8138))</f>
        <v/>
      </c>
      <c r="AE271" s="7" t="str">
        <f>IF('Anvendte oplysninger'!I271="Nej","",EXP(-9.9896)*POWER(H271,0.8381))</f>
        <v/>
      </c>
      <c r="AF271" s="7" t="str">
        <f>IF('Anvendte oplysninger'!I271="Nej","",EXP(-12.5826)*POWER(H271,1.148))</f>
        <v/>
      </c>
      <c r="AG271" s="7" t="str">
        <f>IF('Anvendte oplysninger'!I271="Nej","",EXP(-11.3408)*POWER(H271,0.7373))</f>
        <v/>
      </c>
      <c r="AH271" s="7" t="str">
        <f>IF('Anvendte oplysninger'!I271="Nej","",EXP(-10.8985)*POWER(H271,0.841))</f>
        <v/>
      </c>
      <c r="AI271" s="7" t="str">
        <f>IF('Anvendte oplysninger'!I271="Nej","",EXP(-12.4273)*POWER(H271,1.0197))</f>
        <v/>
      </c>
      <c r="AJ271" s="9" t="str">
        <f>IF('Anvendte oplysninger'!I271="Nej","",SUM(AD271:AE271)*740934+AG271*29492829+AH271*4654307+AI271*608667)</f>
        <v/>
      </c>
    </row>
    <row r="272" spans="1:36" x14ac:dyDescent="0.3">
      <c r="A272" s="4" t="str">
        <f>IF(Inddata!A278="","",Inddata!A278)</f>
        <v/>
      </c>
      <c r="B272" s="4" t="str">
        <f>IF(Inddata!B278="","",Inddata!B278)</f>
        <v/>
      </c>
      <c r="C272" s="4" t="str">
        <f>IF(Inddata!C278="","",Inddata!C278)</f>
        <v/>
      </c>
      <c r="D272" s="4" t="str">
        <f>IF(Inddata!D278="","",Inddata!D278)</f>
        <v/>
      </c>
      <c r="E272" s="4" t="str">
        <f>IF(Inddata!E278="","",Inddata!E278)</f>
        <v/>
      </c>
      <c r="F272" s="4" t="str">
        <f>IF(Inddata!F278="","",Inddata!F278)</f>
        <v/>
      </c>
      <c r="G272" s="20" t="str">
        <f>IF(Inddata!G278=0,"",Inddata!G278)</f>
        <v/>
      </c>
      <c r="H272" s="9" t="str">
        <f>IF(Inddata!H278="","",Inddata!H278)</f>
        <v/>
      </c>
      <c r="I272" s="6" t="str">
        <f>IF('Anvendte oplysninger'!I272="Nej","",IF('Anvendte oplysninger'!L272&lt;10,1.1-'Anvendte oplysninger'!L272*0.01,IF('Anvendte oplysninger'!L272&lt;120,POWER(1.003,'Anvendte oplysninger'!L272)/POWER(1.003,10),1.4)))</f>
        <v/>
      </c>
      <c r="J272" s="6" t="str">
        <f>IF('Anvendte oplysninger'!I272="Nej","",IF('Anvendte oplysninger'!M272&gt;9,1.41,IF('Anvendte oplysninger'!M272&lt;2,0.96+'Anvendte oplysninger'!M272*0.02,POWER(1.05,'Anvendte oplysninger'!M272)/POWER(1.05,2))))</f>
        <v/>
      </c>
      <c r="K272" s="6" t="str">
        <f>IF('Anvendte oplysninger'!I272="Nej","",IF('Anvendte oplysninger'!M272&gt;9,1.15,IF('Anvendte oplysninger'!M272&lt;2,0.98+'Anvendte oplysninger'!M272*0.01,POWER(1.02,'Anvendte oplysninger'!M272)/POWER(1.02,2))))</f>
        <v/>
      </c>
      <c r="L272" s="6" t="str">
        <f>IF('Anvendte oplysninger'!I272="Nej","",IF('Anvendte oplysninger'!N272="Delvis",0.9,IF('Anvendte oplysninger'!N272="Ja",0.75,1)))</f>
        <v/>
      </c>
      <c r="M272" s="6" t="str">
        <f>IF('Anvendte oplysninger'!I272="Nej","",IF('Anvendte oplysninger'!N272="Delvis",0.97,IF('Anvendte oplysninger'!N272="Ja",0.95,1)))</f>
        <v/>
      </c>
      <c r="N272" s="6" t="str">
        <f>IF('Anvendte oplysninger'!I272="Nej","",IF('Anvendte oplysninger'!O272&gt;4.25,1.06,IF('Anvendte oplysninger'!O272&lt;3.75,1.84-'Anvendte oplysninger'!O272*0.24,0.04+'Anvendte oplysninger'!O272*0.24)))</f>
        <v/>
      </c>
      <c r="O272" s="6" t="str">
        <f>IF('Anvendte oplysninger'!I272="Nej","",IF('Anvendte oplysninger'!P272&gt;1.99,0.81,IF('Anvendte oplysninger'!P272&lt;0.2,1.12,1.05-'Anvendte oplysninger'!P272*0.1)))</f>
        <v/>
      </c>
      <c r="P272" s="6" t="str">
        <f>IF('Anvendte oplysninger'!I272="Nej","",IF('Anvendte oplysninger'!Q272&gt;3,0.96,IF('Anvendte oplysninger'!Q272&lt;2,1.12-0.06*'Anvendte oplysninger'!Q272,1.08-0.04*'Anvendte oplysninger'!Q272)))</f>
        <v/>
      </c>
      <c r="Q272" s="6" t="str">
        <f>IF('Anvendte oplysninger'!I272="Nej","",IF('Anvendte oplysninger'!R272="Ja",0.91,1))</f>
        <v/>
      </c>
      <c r="R272" s="6" t="str">
        <f>IF('Anvendte oplysninger'!I272="Nej","",IF('Anvendte oplysninger'!R272="Ja",0.96,1))</f>
        <v/>
      </c>
      <c r="S272" s="6" t="str">
        <f>IF('Anvendte oplysninger'!I272="Nej","",IF('Anvendte oplysninger'!R272="Ja",0.82,1))</f>
        <v/>
      </c>
      <c r="T272" s="6" t="str">
        <f>IF('Anvendte oplysninger'!I272="Nej","",IF('Anvendte oplysninger'!R272="Ja",0.9,1))</f>
        <v/>
      </c>
      <c r="U272" s="6" t="str">
        <f>IF('Anvendte oplysninger'!I272="Nej","",IF('Anvendte oplysninger'!R272="Ja",0.93,1))</f>
        <v/>
      </c>
      <c r="V272" s="6" t="str">
        <f>IF('Anvendte oplysninger'!I272="Nej","",IF('Anvendte oplysninger'!S272="Ja",0.85,1))</f>
        <v/>
      </c>
      <c r="W272" s="6" t="str">
        <f>IF('Anvendte oplysninger'!I272="Nej","",IF('Anvendte oplysninger'!T272&gt;5,1.4,1+0.08*'Anvendte oplysninger'!T272))</f>
        <v/>
      </c>
      <c r="X272" s="6" t="str">
        <f>IF('Anvendte oplysninger'!I272="Nej","",IF('Anvendte oplysninger'!U272=80,1,POWER((80-0.0058*('Anvendte oplysninger'!U272-80)^2+0.2781*('Anvendte oplysninger'!U272-80)-0.2343)/80,1.6)))</f>
        <v/>
      </c>
      <c r="Y272" s="6" t="str">
        <f>IF('Anvendte oplysninger'!I272="Nej","",IF('Anvendte oplysninger'!U272=80,1,POWER((80-0.0058*('Anvendte oplysninger'!U272-80)^2+0.2781*('Anvendte oplysninger'!U272-80)-0.2343)/80,1.5)))</f>
        <v/>
      </c>
      <c r="Z272" s="6" t="str">
        <f>IF('Anvendte oplysninger'!I272="Nej","",IF('Anvendte oplysninger'!U272=80,1,POWER((80-0.0058*('Anvendte oplysninger'!U272-80)^2+0.2781*('Anvendte oplysninger'!U272-80)-0.2343)/80,4.6)))</f>
        <v/>
      </c>
      <c r="AA272" s="6" t="str">
        <f>IF('Anvendte oplysninger'!I272="Nej","",IF('Anvendte oplysninger'!U272=80,1,POWER((80-0.0058*('Anvendte oplysninger'!U272-80)^2+0.2781*('Anvendte oplysninger'!U272-80)-0.2343)/80,3.5)))</f>
        <v/>
      </c>
      <c r="AB272" s="6" t="str">
        <f>IF('Anvendte oplysninger'!I272="Nej","",IF('Anvendte oplysninger'!U272=80,1,POWER((80-0.0058*('Anvendte oplysninger'!U272-80)^2+0.2781*('Anvendte oplysninger'!U272-80)-0.2343)/80,1.4)))</f>
        <v/>
      </c>
      <c r="AC272" s="6"/>
      <c r="AD272" s="7" t="str">
        <f>IF('Anvendte oplysninger'!I272="Nej","",EXP(-10.0958)*POWER(H272,0.8138))</f>
        <v/>
      </c>
      <c r="AE272" s="7" t="str">
        <f>IF('Anvendte oplysninger'!I272="Nej","",EXP(-9.9896)*POWER(H272,0.8381))</f>
        <v/>
      </c>
      <c r="AF272" s="7" t="str">
        <f>IF('Anvendte oplysninger'!I272="Nej","",EXP(-12.5826)*POWER(H272,1.148))</f>
        <v/>
      </c>
      <c r="AG272" s="7" t="str">
        <f>IF('Anvendte oplysninger'!I272="Nej","",EXP(-11.3408)*POWER(H272,0.7373))</f>
        <v/>
      </c>
      <c r="AH272" s="7" t="str">
        <f>IF('Anvendte oplysninger'!I272="Nej","",EXP(-10.8985)*POWER(H272,0.841))</f>
        <v/>
      </c>
      <c r="AI272" s="7" t="str">
        <f>IF('Anvendte oplysninger'!I272="Nej","",EXP(-12.4273)*POWER(H272,1.0197))</f>
        <v/>
      </c>
      <c r="AJ272" s="9" t="str">
        <f>IF('Anvendte oplysninger'!I272="Nej","",SUM(AD272:AE272)*740934+AG272*29492829+AH272*4654307+AI272*608667)</f>
        <v/>
      </c>
    </row>
    <row r="273" spans="1:36" x14ac:dyDescent="0.3">
      <c r="A273" s="4" t="str">
        <f>IF(Inddata!A279="","",Inddata!A279)</f>
        <v/>
      </c>
      <c r="B273" s="4" t="str">
        <f>IF(Inddata!B279="","",Inddata!B279)</f>
        <v/>
      </c>
      <c r="C273" s="4" t="str">
        <f>IF(Inddata!C279="","",Inddata!C279)</f>
        <v/>
      </c>
      <c r="D273" s="4" t="str">
        <f>IF(Inddata!D279="","",Inddata!D279)</f>
        <v/>
      </c>
      <c r="E273" s="4" t="str">
        <f>IF(Inddata!E279="","",Inddata!E279)</f>
        <v/>
      </c>
      <c r="F273" s="4" t="str">
        <f>IF(Inddata!F279="","",Inddata!F279)</f>
        <v/>
      </c>
      <c r="G273" s="20" t="str">
        <f>IF(Inddata!G279=0,"",Inddata!G279)</f>
        <v/>
      </c>
      <c r="H273" s="9" t="str">
        <f>IF(Inddata!H279="","",Inddata!H279)</f>
        <v/>
      </c>
      <c r="I273" s="6" t="str">
        <f>IF('Anvendte oplysninger'!I273="Nej","",IF('Anvendte oplysninger'!L273&lt;10,1.1-'Anvendte oplysninger'!L273*0.01,IF('Anvendte oplysninger'!L273&lt;120,POWER(1.003,'Anvendte oplysninger'!L273)/POWER(1.003,10),1.4)))</f>
        <v/>
      </c>
      <c r="J273" s="6" t="str">
        <f>IF('Anvendte oplysninger'!I273="Nej","",IF('Anvendte oplysninger'!M273&gt;9,1.41,IF('Anvendte oplysninger'!M273&lt;2,0.96+'Anvendte oplysninger'!M273*0.02,POWER(1.05,'Anvendte oplysninger'!M273)/POWER(1.05,2))))</f>
        <v/>
      </c>
      <c r="K273" s="6" t="str">
        <f>IF('Anvendte oplysninger'!I273="Nej","",IF('Anvendte oplysninger'!M273&gt;9,1.15,IF('Anvendte oplysninger'!M273&lt;2,0.98+'Anvendte oplysninger'!M273*0.01,POWER(1.02,'Anvendte oplysninger'!M273)/POWER(1.02,2))))</f>
        <v/>
      </c>
      <c r="L273" s="6" t="str">
        <f>IF('Anvendte oplysninger'!I273="Nej","",IF('Anvendte oplysninger'!N273="Delvis",0.9,IF('Anvendte oplysninger'!N273="Ja",0.75,1)))</f>
        <v/>
      </c>
      <c r="M273" s="6" t="str">
        <f>IF('Anvendte oplysninger'!I273="Nej","",IF('Anvendte oplysninger'!N273="Delvis",0.97,IF('Anvendte oplysninger'!N273="Ja",0.95,1)))</f>
        <v/>
      </c>
      <c r="N273" s="6" t="str">
        <f>IF('Anvendte oplysninger'!I273="Nej","",IF('Anvendte oplysninger'!O273&gt;4.25,1.06,IF('Anvendte oplysninger'!O273&lt;3.75,1.84-'Anvendte oplysninger'!O273*0.24,0.04+'Anvendte oplysninger'!O273*0.24)))</f>
        <v/>
      </c>
      <c r="O273" s="6" t="str">
        <f>IF('Anvendte oplysninger'!I273="Nej","",IF('Anvendte oplysninger'!P273&gt;1.99,0.81,IF('Anvendte oplysninger'!P273&lt;0.2,1.12,1.05-'Anvendte oplysninger'!P273*0.1)))</f>
        <v/>
      </c>
      <c r="P273" s="6" t="str">
        <f>IF('Anvendte oplysninger'!I273="Nej","",IF('Anvendte oplysninger'!Q273&gt;3,0.96,IF('Anvendte oplysninger'!Q273&lt;2,1.12-0.06*'Anvendte oplysninger'!Q273,1.08-0.04*'Anvendte oplysninger'!Q273)))</f>
        <v/>
      </c>
      <c r="Q273" s="6" t="str">
        <f>IF('Anvendte oplysninger'!I273="Nej","",IF('Anvendte oplysninger'!R273="Ja",0.91,1))</f>
        <v/>
      </c>
      <c r="R273" s="6" t="str">
        <f>IF('Anvendte oplysninger'!I273="Nej","",IF('Anvendte oplysninger'!R273="Ja",0.96,1))</f>
        <v/>
      </c>
      <c r="S273" s="6" t="str">
        <f>IF('Anvendte oplysninger'!I273="Nej","",IF('Anvendte oplysninger'!R273="Ja",0.82,1))</f>
        <v/>
      </c>
      <c r="T273" s="6" t="str">
        <f>IF('Anvendte oplysninger'!I273="Nej","",IF('Anvendte oplysninger'!R273="Ja",0.9,1))</f>
        <v/>
      </c>
      <c r="U273" s="6" t="str">
        <f>IF('Anvendte oplysninger'!I273="Nej","",IF('Anvendte oplysninger'!R273="Ja",0.93,1))</f>
        <v/>
      </c>
      <c r="V273" s="6" t="str">
        <f>IF('Anvendte oplysninger'!I273="Nej","",IF('Anvendte oplysninger'!S273="Ja",0.85,1))</f>
        <v/>
      </c>
      <c r="W273" s="6" t="str">
        <f>IF('Anvendte oplysninger'!I273="Nej","",IF('Anvendte oplysninger'!T273&gt;5,1.4,1+0.08*'Anvendte oplysninger'!T273))</f>
        <v/>
      </c>
      <c r="X273" s="6" t="str">
        <f>IF('Anvendte oplysninger'!I273="Nej","",IF('Anvendte oplysninger'!U273=80,1,POWER((80-0.0058*('Anvendte oplysninger'!U273-80)^2+0.2781*('Anvendte oplysninger'!U273-80)-0.2343)/80,1.6)))</f>
        <v/>
      </c>
      <c r="Y273" s="6" t="str">
        <f>IF('Anvendte oplysninger'!I273="Nej","",IF('Anvendte oplysninger'!U273=80,1,POWER((80-0.0058*('Anvendte oplysninger'!U273-80)^2+0.2781*('Anvendte oplysninger'!U273-80)-0.2343)/80,1.5)))</f>
        <v/>
      </c>
      <c r="Z273" s="6" t="str">
        <f>IF('Anvendte oplysninger'!I273="Nej","",IF('Anvendte oplysninger'!U273=80,1,POWER((80-0.0058*('Anvendte oplysninger'!U273-80)^2+0.2781*('Anvendte oplysninger'!U273-80)-0.2343)/80,4.6)))</f>
        <v/>
      </c>
      <c r="AA273" s="6" t="str">
        <f>IF('Anvendte oplysninger'!I273="Nej","",IF('Anvendte oplysninger'!U273=80,1,POWER((80-0.0058*('Anvendte oplysninger'!U273-80)^2+0.2781*('Anvendte oplysninger'!U273-80)-0.2343)/80,3.5)))</f>
        <v/>
      </c>
      <c r="AB273" s="6" t="str">
        <f>IF('Anvendte oplysninger'!I273="Nej","",IF('Anvendte oplysninger'!U273=80,1,POWER((80-0.0058*('Anvendte oplysninger'!U273-80)^2+0.2781*('Anvendte oplysninger'!U273-80)-0.2343)/80,1.4)))</f>
        <v/>
      </c>
      <c r="AC273" s="6"/>
      <c r="AD273" s="7" t="str">
        <f>IF('Anvendte oplysninger'!I273="Nej","",EXP(-10.0958)*POWER(H273,0.8138))</f>
        <v/>
      </c>
      <c r="AE273" s="7" t="str">
        <f>IF('Anvendte oplysninger'!I273="Nej","",EXP(-9.9896)*POWER(H273,0.8381))</f>
        <v/>
      </c>
      <c r="AF273" s="7" t="str">
        <f>IF('Anvendte oplysninger'!I273="Nej","",EXP(-12.5826)*POWER(H273,1.148))</f>
        <v/>
      </c>
      <c r="AG273" s="7" t="str">
        <f>IF('Anvendte oplysninger'!I273="Nej","",EXP(-11.3408)*POWER(H273,0.7373))</f>
        <v/>
      </c>
      <c r="AH273" s="7" t="str">
        <f>IF('Anvendte oplysninger'!I273="Nej","",EXP(-10.8985)*POWER(H273,0.841))</f>
        <v/>
      </c>
      <c r="AI273" s="7" t="str">
        <f>IF('Anvendte oplysninger'!I273="Nej","",EXP(-12.4273)*POWER(H273,1.0197))</f>
        <v/>
      </c>
      <c r="AJ273" s="9" t="str">
        <f>IF('Anvendte oplysninger'!I273="Nej","",SUM(AD273:AE273)*740934+AG273*29492829+AH273*4654307+AI273*608667)</f>
        <v/>
      </c>
    </row>
    <row r="274" spans="1:36" x14ac:dyDescent="0.3">
      <c r="A274" s="4" t="str">
        <f>IF(Inddata!A280="","",Inddata!A280)</f>
        <v/>
      </c>
      <c r="B274" s="4" t="str">
        <f>IF(Inddata!B280="","",Inddata!B280)</f>
        <v/>
      </c>
      <c r="C274" s="4" t="str">
        <f>IF(Inddata!C280="","",Inddata!C280)</f>
        <v/>
      </c>
      <c r="D274" s="4" t="str">
        <f>IF(Inddata!D280="","",Inddata!D280)</f>
        <v/>
      </c>
      <c r="E274" s="4" t="str">
        <f>IF(Inddata!E280="","",Inddata!E280)</f>
        <v/>
      </c>
      <c r="F274" s="4" t="str">
        <f>IF(Inddata!F280="","",Inddata!F280)</f>
        <v/>
      </c>
      <c r="G274" s="20" t="str">
        <f>IF(Inddata!G280=0,"",Inddata!G280)</f>
        <v/>
      </c>
      <c r="H274" s="9" t="str">
        <f>IF(Inddata!H280="","",Inddata!H280)</f>
        <v/>
      </c>
      <c r="I274" s="6" t="str">
        <f>IF('Anvendte oplysninger'!I274="Nej","",IF('Anvendte oplysninger'!L274&lt;10,1.1-'Anvendte oplysninger'!L274*0.01,IF('Anvendte oplysninger'!L274&lt;120,POWER(1.003,'Anvendte oplysninger'!L274)/POWER(1.003,10),1.4)))</f>
        <v/>
      </c>
      <c r="J274" s="6" t="str">
        <f>IF('Anvendte oplysninger'!I274="Nej","",IF('Anvendte oplysninger'!M274&gt;9,1.41,IF('Anvendte oplysninger'!M274&lt;2,0.96+'Anvendte oplysninger'!M274*0.02,POWER(1.05,'Anvendte oplysninger'!M274)/POWER(1.05,2))))</f>
        <v/>
      </c>
      <c r="K274" s="6" t="str">
        <f>IF('Anvendte oplysninger'!I274="Nej","",IF('Anvendte oplysninger'!M274&gt;9,1.15,IF('Anvendte oplysninger'!M274&lt;2,0.98+'Anvendte oplysninger'!M274*0.01,POWER(1.02,'Anvendte oplysninger'!M274)/POWER(1.02,2))))</f>
        <v/>
      </c>
      <c r="L274" s="6" t="str">
        <f>IF('Anvendte oplysninger'!I274="Nej","",IF('Anvendte oplysninger'!N274="Delvis",0.9,IF('Anvendte oplysninger'!N274="Ja",0.75,1)))</f>
        <v/>
      </c>
      <c r="M274" s="6" t="str">
        <f>IF('Anvendte oplysninger'!I274="Nej","",IF('Anvendte oplysninger'!N274="Delvis",0.97,IF('Anvendte oplysninger'!N274="Ja",0.95,1)))</f>
        <v/>
      </c>
      <c r="N274" s="6" t="str">
        <f>IF('Anvendte oplysninger'!I274="Nej","",IF('Anvendte oplysninger'!O274&gt;4.25,1.06,IF('Anvendte oplysninger'!O274&lt;3.75,1.84-'Anvendte oplysninger'!O274*0.24,0.04+'Anvendte oplysninger'!O274*0.24)))</f>
        <v/>
      </c>
      <c r="O274" s="6" t="str">
        <f>IF('Anvendte oplysninger'!I274="Nej","",IF('Anvendte oplysninger'!P274&gt;1.99,0.81,IF('Anvendte oplysninger'!P274&lt;0.2,1.12,1.05-'Anvendte oplysninger'!P274*0.1)))</f>
        <v/>
      </c>
      <c r="P274" s="6" t="str">
        <f>IF('Anvendte oplysninger'!I274="Nej","",IF('Anvendte oplysninger'!Q274&gt;3,0.96,IF('Anvendte oplysninger'!Q274&lt;2,1.12-0.06*'Anvendte oplysninger'!Q274,1.08-0.04*'Anvendte oplysninger'!Q274)))</f>
        <v/>
      </c>
      <c r="Q274" s="6" t="str">
        <f>IF('Anvendte oplysninger'!I274="Nej","",IF('Anvendte oplysninger'!R274="Ja",0.91,1))</f>
        <v/>
      </c>
      <c r="R274" s="6" t="str">
        <f>IF('Anvendte oplysninger'!I274="Nej","",IF('Anvendte oplysninger'!R274="Ja",0.96,1))</f>
        <v/>
      </c>
      <c r="S274" s="6" t="str">
        <f>IF('Anvendte oplysninger'!I274="Nej","",IF('Anvendte oplysninger'!R274="Ja",0.82,1))</f>
        <v/>
      </c>
      <c r="T274" s="6" t="str">
        <f>IF('Anvendte oplysninger'!I274="Nej","",IF('Anvendte oplysninger'!R274="Ja",0.9,1))</f>
        <v/>
      </c>
      <c r="U274" s="6" t="str">
        <f>IF('Anvendte oplysninger'!I274="Nej","",IF('Anvendte oplysninger'!R274="Ja",0.93,1))</f>
        <v/>
      </c>
      <c r="V274" s="6" t="str">
        <f>IF('Anvendte oplysninger'!I274="Nej","",IF('Anvendte oplysninger'!S274="Ja",0.85,1))</f>
        <v/>
      </c>
      <c r="W274" s="6" t="str">
        <f>IF('Anvendte oplysninger'!I274="Nej","",IF('Anvendte oplysninger'!T274&gt;5,1.4,1+0.08*'Anvendte oplysninger'!T274))</f>
        <v/>
      </c>
      <c r="X274" s="6" t="str">
        <f>IF('Anvendte oplysninger'!I274="Nej","",IF('Anvendte oplysninger'!U274=80,1,POWER((80-0.0058*('Anvendte oplysninger'!U274-80)^2+0.2781*('Anvendte oplysninger'!U274-80)-0.2343)/80,1.6)))</f>
        <v/>
      </c>
      <c r="Y274" s="6" t="str">
        <f>IF('Anvendte oplysninger'!I274="Nej","",IF('Anvendte oplysninger'!U274=80,1,POWER((80-0.0058*('Anvendte oplysninger'!U274-80)^2+0.2781*('Anvendte oplysninger'!U274-80)-0.2343)/80,1.5)))</f>
        <v/>
      </c>
      <c r="Z274" s="6" t="str">
        <f>IF('Anvendte oplysninger'!I274="Nej","",IF('Anvendte oplysninger'!U274=80,1,POWER((80-0.0058*('Anvendte oplysninger'!U274-80)^2+0.2781*('Anvendte oplysninger'!U274-80)-0.2343)/80,4.6)))</f>
        <v/>
      </c>
      <c r="AA274" s="6" t="str">
        <f>IF('Anvendte oplysninger'!I274="Nej","",IF('Anvendte oplysninger'!U274=80,1,POWER((80-0.0058*('Anvendte oplysninger'!U274-80)^2+0.2781*('Anvendte oplysninger'!U274-80)-0.2343)/80,3.5)))</f>
        <v/>
      </c>
      <c r="AB274" s="6" t="str">
        <f>IF('Anvendte oplysninger'!I274="Nej","",IF('Anvendte oplysninger'!U274=80,1,POWER((80-0.0058*('Anvendte oplysninger'!U274-80)^2+0.2781*('Anvendte oplysninger'!U274-80)-0.2343)/80,1.4)))</f>
        <v/>
      </c>
      <c r="AC274" s="6"/>
      <c r="AD274" s="7" t="str">
        <f>IF('Anvendte oplysninger'!I274="Nej","",EXP(-10.0958)*POWER(H274,0.8138))</f>
        <v/>
      </c>
      <c r="AE274" s="7" t="str">
        <f>IF('Anvendte oplysninger'!I274="Nej","",EXP(-9.9896)*POWER(H274,0.8381))</f>
        <v/>
      </c>
      <c r="AF274" s="7" t="str">
        <f>IF('Anvendte oplysninger'!I274="Nej","",EXP(-12.5826)*POWER(H274,1.148))</f>
        <v/>
      </c>
      <c r="AG274" s="7" t="str">
        <f>IF('Anvendte oplysninger'!I274="Nej","",EXP(-11.3408)*POWER(H274,0.7373))</f>
        <v/>
      </c>
      <c r="AH274" s="7" t="str">
        <f>IF('Anvendte oplysninger'!I274="Nej","",EXP(-10.8985)*POWER(H274,0.841))</f>
        <v/>
      </c>
      <c r="AI274" s="7" t="str">
        <f>IF('Anvendte oplysninger'!I274="Nej","",EXP(-12.4273)*POWER(H274,1.0197))</f>
        <v/>
      </c>
      <c r="AJ274" s="9" t="str">
        <f>IF('Anvendte oplysninger'!I274="Nej","",SUM(AD274:AE274)*740934+AG274*29492829+AH274*4654307+AI274*608667)</f>
        <v/>
      </c>
    </row>
    <row r="275" spans="1:36" x14ac:dyDescent="0.3">
      <c r="A275" s="4" t="str">
        <f>IF(Inddata!A281="","",Inddata!A281)</f>
        <v/>
      </c>
      <c r="B275" s="4" t="str">
        <f>IF(Inddata!B281="","",Inddata!B281)</f>
        <v/>
      </c>
      <c r="C275" s="4" t="str">
        <f>IF(Inddata!C281="","",Inddata!C281)</f>
        <v/>
      </c>
      <c r="D275" s="4" t="str">
        <f>IF(Inddata!D281="","",Inddata!D281)</f>
        <v/>
      </c>
      <c r="E275" s="4" t="str">
        <f>IF(Inddata!E281="","",Inddata!E281)</f>
        <v/>
      </c>
      <c r="F275" s="4" t="str">
        <f>IF(Inddata!F281="","",Inddata!F281)</f>
        <v/>
      </c>
      <c r="G275" s="20" t="str">
        <f>IF(Inddata!G281=0,"",Inddata!G281)</f>
        <v/>
      </c>
      <c r="H275" s="9" t="str">
        <f>IF(Inddata!H281="","",Inddata!H281)</f>
        <v/>
      </c>
      <c r="I275" s="6" t="str">
        <f>IF('Anvendte oplysninger'!I275="Nej","",IF('Anvendte oplysninger'!L275&lt;10,1.1-'Anvendte oplysninger'!L275*0.01,IF('Anvendte oplysninger'!L275&lt;120,POWER(1.003,'Anvendte oplysninger'!L275)/POWER(1.003,10),1.4)))</f>
        <v/>
      </c>
      <c r="J275" s="6" t="str">
        <f>IF('Anvendte oplysninger'!I275="Nej","",IF('Anvendte oplysninger'!M275&gt;9,1.41,IF('Anvendte oplysninger'!M275&lt;2,0.96+'Anvendte oplysninger'!M275*0.02,POWER(1.05,'Anvendte oplysninger'!M275)/POWER(1.05,2))))</f>
        <v/>
      </c>
      <c r="K275" s="6" t="str">
        <f>IF('Anvendte oplysninger'!I275="Nej","",IF('Anvendte oplysninger'!M275&gt;9,1.15,IF('Anvendte oplysninger'!M275&lt;2,0.98+'Anvendte oplysninger'!M275*0.01,POWER(1.02,'Anvendte oplysninger'!M275)/POWER(1.02,2))))</f>
        <v/>
      </c>
      <c r="L275" s="6" t="str">
        <f>IF('Anvendte oplysninger'!I275="Nej","",IF('Anvendte oplysninger'!N275="Delvis",0.9,IF('Anvendte oplysninger'!N275="Ja",0.75,1)))</f>
        <v/>
      </c>
      <c r="M275" s="6" t="str">
        <f>IF('Anvendte oplysninger'!I275="Nej","",IF('Anvendte oplysninger'!N275="Delvis",0.97,IF('Anvendte oplysninger'!N275="Ja",0.95,1)))</f>
        <v/>
      </c>
      <c r="N275" s="6" t="str">
        <f>IF('Anvendte oplysninger'!I275="Nej","",IF('Anvendte oplysninger'!O275&gt;4.25,1.06,IF('Anvendte oplysninger'!O275&lt;3.75,1.84-'Anvendte oplysninger'!O275*0.24,0.04+'Anvendte oplysninger'!O275*0.24)))</f>
        <v/>
      </c>
      <c r="O275" s="6" t="str">
        <f>IF('Anvendte oplysninger'!I275="Nej","",IF('Anvendte oplysninger'!P275&gt;1.99,0.81,IF('Anvendte oplysninger'!P275&lt;0.2,1.12,1.05-'Anvendte oplysninger'!P275*0.1)))</f>
        <v/>
      </c>
      <c r="P275" s="6" t="str">
        <f>IF('Anvendte oplysninger'!I275="Nej","",IF('Anvendte oplysninger'!Q275&gt;3,0.96,IF('Anvendte oplysninger'!Q275&lt;2,1.12-0.06*'Anvendte oplysninger'!Q275,1.08-0.04*'Anvendte oplysninger'!Q275)))</f>
        <v/>
      </c>
      <c r="Q275" s="6" t="str">
        <f>IF('Anvendte oplysninger'!I275="Nej","",IF('Anvendte oplysninger'!R275="Ja",0.91,1))</f>
        <v/>
      </c>
      <c r="R275" s="6" t="str">
        <f>IF('Anvendte oplysninger'!I275="Nej","",IF('Anvendte oplysninger'!R275="Ja",0.96,1))</f>
        <v/>
      </c>
      <c r="S275" s="6" t="str">
        <f>IF('Anvendte oplysninger'!I275="Nej","",IF('Anvendte oplysninger'!R275="Ja",0.82,1))</f>
        <v/>
      </c>
      <c r="T275" s="6" t="str">
        <f>IF('Anvendte oplysninger'!I275="Nej","",IF('Anvendte oplysninger'!R275="Ja",0.9,1))</f>
        <v/>
      </c>
      <c r="U275" s="6" t="str">
        <f>IF('Anvendte oplysninger'!I275="Nej","",IF('Anvendte oplysninger'!R275="Ja",0.93,1))</f>
        <v/>
      </c>
      <c r="V275" s="6" t="str">
        <f>IF('Anvendte oplysninger'!I275="Nej","",IF('Anvendte oplysninger'!S275="Ja",0.85,1))</f>
        <v/>
      </c>
      <c r="W275" s="6" t="str">
        <f>IF('Anvendte oplysninger'!I275="Nej","",IF('Anvendte oplysninger'!T275&gt;5,1.4,1+0.08*'Anvendte oplysninger'!T275))</f>
        <v/>
      </c>
      <c r="X275" s="6" t="str">
        <f>IF('Anvendte oplysninger'!I275="Nej","",IF('Anvendte oplysninger'!U275=80,1,POWER((80-0.0058*('Anvendte oplysninger'!U275-80)^2+0.2781*('Anvendte oplysninger'!U275-80)-0.2343)/80,1.6)))</f>
        <v/>
      </c>
      <c r="Y275" s="6" t="str">
        <f>IF('Anvendte oplysninger'!I275="Nej","",IF('Anvendte oplysninger'!U275=80,1,POWER((80-0.0058*('Anvendte oplysninger'!U275-80)^2+0.2781*('Anvendte oplysninger'!U275-80)-0.2343)/80,1.5)))</f>
        <v/>
      </c>
      <c r="Z275" s="6" t="str">
        <f>IF('Anvendte oplysninger'!I275="Nej","",IF('Anvendte oplysninger'!U275=80,1,POWER((80-0.0058*('Anvendte oplysninger'!U275-80)^2+0.2781*('Anvendte oplysninger'!U275-80)-0.2343)/80,4.6)))</f>
        <v/>
      </c>
      <c r="AA275" s="6" t="str">
        <f>IF('Anvendte oplysninger'!I275="Nej","",IF('Anvendte oplysninger'!U275=80,1,POWER((80-0.0058*('Anvendte oplysninger'!U275-80)^2+0.2781*('Anvendte oplysninger'!U275-80)-0.2343)/80,3.5)))</f>
        <v/>
      </c>
      <c r="AB275" s="6" t="str">
        <f>IF('Anvendte oplysninger'!I275="Nej","",IF('Anvendte oplysninger'!U275=80,1,POWER((80-0.0058*('Anvendte oplysninger'!U275-80)^2+0.2781*('Anvendte oplysninger'!U275-80)-0.2343)/80,1.4)))</f>
        <v/>
      </c>
      <c r="AC275" s="6"/>
      <c r="AD275" s="7" t="str">
        <f>IF('Anvendte oplysninger'!I275="Nej","",EXP(-10.0958)*POWER(H275,0.8138))</f>
        <v/>
      </c>
      <c r="AE275" s="7" t="str">
        <f>IF('Anvendte oplysninger'!I275="Nej","",EXP(-9.9896)*POWER(H275,0.8381))</f>
        <v/>
      </c>
      <c r="AF275" s="7" t="str">
        <f>IF('Anvendte oplysninger'!I275="Nej","",EXP(-12.5826)*POWER(H275,1.148))</f>
        <v/>
      </c>
      <c r="AG275" s="7" t="str">
        <f>IF('Anvendte oplysninger'!I275="Nej","",EXP(-11.3408)*POWER(H275,0.7373))</f>
        <v/>
      </c>
      <c r="AH275" s="7" t="str">
        <f>IF('Anvendte oplysninger'!I275="Nej","",EXP(-10.8985)*POWER(H275,0.841))</f>
        <v/>
      </c>
      <c r="AI275" s="7" t="str">
        <f>IF('Anvendte oplysninger'!I275="Nej","",EXP(-12.4273)*POWER(H275,1.0197))</f>
        <v/>
      </c>
      <c r="AJ275" s="9" t="str">
        <f>IF('Anvendte oplysninger'!I275="Nej","",SUM(AD275:AE275)*740934+AG275*29492829+AH275*4654307+AI275*608667)</f>
        <v/>
      </c>
    </row>
    <row r="276" spans="1:36" x14ac:dyDescent="0.3">
      <c r="A276" s="4" t="str">
        <f>IF(Inddata!A282="","",Inddata!A282)</f>
        <v/>
      </c>
      <c r="B276" s="4" t="str">
        <f>IF(Inddata!B282="","",Inddata!B282)</f>
        <v/>
      </c>
      <c r="C276" s="4" t="str">
        <f>IF(Inddata!C282="","",Inddata!C282)</f>
        <v/>
      </c>
      <c r="D276" s="4" t="str">
        <f>IF(Inddata!D282="","",Inddata!D282)</f>
        <v/>
      </c>
      <c r="E276" s="4" t="str">
        <f>IF(Inddata!E282="","",Inddata!E282)</f>
        <v/>
      </c>
      <c r="F276" s="4" t="str">
        <f>IF(Inddata!F282="","",Inddata!F282)</f>
        <v/>
      </c>
      <c r="G276" s="20" t="str">
        <f>IF(Inddata!G282=0,"",Inddata!G282)</f>
        <v/>
      </c>
      <c r="H276" s="9" t="str">
        <f>IF(Inddata!H282="","",Inddata!H282)</f>
        <v/>
      </c>
      <c r="I276" s="6" t="str">
        <f>IF('Anvendte oplysninger'!I276="Nej","",IF('Anvendte oplysninger'!L276&lt;10,1.1-'Anvendte oplysninger'!L276*0.01,IF('Anvendte oplysninger'!L276&lt;120,POWER(1.003,'Anvendte oplysninger'!L276)/POWER(1.003,10),1.4)))</f>
        <v/>
      </c>
      <c r="J276" s="6" t="str">
        <f>IF('Anvendte oplysninger'!I276="Nej","",IF('Anvendte oplysninger'!M276&gt;9,1.41,IF('Anvendte oplysninger'!M276&lt;2,0.96+'Anvendte oplysninger'!M276*0.02,POWER(1.05,'Anvendte oplysninger'!M276)/POWER(1.05,2))))</f>
        <v/>
      </c>
      <c r="K276" s="6" t="str">
        <f>IF('Anvendte oplysninger'!I276="Nej","",IF('Anvendte oplysninger'!M276&gt;9,1.15,IF('Anvendte oplysninger'!M276&lt;2,0.98+'Anvendte oplysninger'!M276*0.01,POWER(1.02,'Anvendte oplysninger'!M276)/POWER(1.02,2))))</f>
        <v/>
      </c>
      <c r="L276" s="6" t="str">
        <f>IF('Anvendte oplysninger'!I276="Nej","",IF('Anvendte oplysninger'!N276="Delvis",0.9,IF('Anvendte oplysninger'!N276="Ja",0.75,1)))</f>
        <v/>
      </c>
      <c r="M276" s="6" t="str">
        <f>IF('Anvendte oplysninger'!I276="Nej","",IF('Anvendte oplysninger'!N276="Delvis",0.97,IF('Anvendte oplysninger'!N276="Ja",0.95,1)))</f>
        <v/>
      </c>
      <c r="N276" s="6" t="str">
        <f>IF('Anvendte oplysninger'!I276="Nej","",IF('Anvendte oplysninger'!O276&gt;4.25,1.06,IF('Anvendte oplysninger'!O276&lt;3.75,1.84-'Anvendte oplysninger'!O276*0.24,0.04+'Anvendte oplysninger'!O276*0.24)))</f>
        <v/>
      </c>
      <c r="O276" s="6" t="str">
        <f>IF('Anvendte oplysninger'!I276="Nej","",IF('Anvendte oplysninger'!P276&gt;1.99,0.81,IF('Anvendte oplysninger'!P276&lt;0.2,1.12,1.05-'Anvendte oplysninger'!P276*0.1)))</f>
        <v/>
      </c>
      <c r="P276" s="6" t="str">
        <f>IF('Anvendte oplysninger'!I276="Nej","",IF('Anvendte oplysninger'!Q276&gt;3,0.96,IF('Anvendte oplysninger'!Q276&lt;2,1.12-0.06*'Anvendte oplysninger'!Q276,1.08-0.04*'Anvendte oplysninger'!Q276)))</f>
        <v/>
      </c>
      <c r="Q276" s="6" t="str">
        <f>IF('Anvendte oplysninger'!I276="Nej","",IF('Anvendte oplysninger'!R276="Ja",0.91,1))</f>
        <v/>
      </c>
      <c r="R276" s="6" t="str">
        <f>IF('Anvendte oplysninger'!I276="Nej","",IF('Anvendte oplysninger'!R276="Ja",0.96,1))</f>
        <v/>
      </c>
      <c r="S276" s="6" t="str">
        <f>IF('Anvendte oplysninger'!I276="Nej","",IF('Anvendte oplysninger'!R276="Ja",0.82,1))</f>
        <v/>
      </c>
      <c r="T276" s="6" t="str">
        <f>IF('Anvendte oplysninger'!I276="Nej","",IF('Anvendte oplysninger'!R276="Ja",0.9,1))</f>
        <v/>
      </c>
      <c r="U276" s="6" t="str">
        <f>IF('Anvendte oplysninger'!I276="Nej","",IF('Anvendte oplysninger'!R276="Ja",0.93,1))</f>
        <v/>
      </c>
      <c r="V276" s="6" t="str">
        <f>IF('Anvendte oplysninger'!I276="Nej","",IF('Anvendte oplysninger'!S276="Ja",0.85,1))</f>
        <v/>
      </c>
      <c r="W276" s="6" t="str">
        <f>IF('Anvendte oplysninger'!I276="Nej","",IF('Anvendte oplysninger'!T276&gt;5,1.4,1+0.08*'Anvendte oplysninger'!T276))</f>
        <v/>
      </c>
      <c r="X276" s="6" t="str">
        <f>IF('Anvendte oplysninger'!I276="Nej","",IF('Anvendte oplysninger'!U276=80,1,POWER((80-0.0058*('Anvendte oplysninger'!U276-80)^2+0.2781*('Anvendte oplysninger'!U276-80)-0.2343)/80,1.6)))</f>
        <v/>
      </c>
      <c r="Y276" s="6" t="str">
        <f>IF('Anvendte oplysninger'!I276="Nej","",IF('Anvendte oplysninger'!U276=80,1,POWER((80-0.0058*('Anvendte oplysninger'!U276-80)^2+0.2781*('Anvendte oplysninger'!U276-80)-0.2343)/80,1.5)))</f>
        <v/>
      </c>
      <c r="Z276" s="6" t="str">
        <f>IF('Anvendte oplysninger'!I276="Nej","",IF('Anvendte oplysninger'!U276=80,1,POWER((80-0.0058*('Anvendte oplysninger'!U276-80)^2+0.2781*('Anvendte oplysninger'!U276-80)-0.2343)/80,4.6)))</f>
        <v/>
      </c>
      <c r="AA276" s="6" t="str">
        <f>IF('Anvendte oplysninger'!I276="Nej","",IF('Anvendte oplysninger'!U276=80,1,POWER((80-0.0058*('Anvendte oplysninger'!U276-80)^2+0.2781*('Anvendte oplysninger'!U276-80)-0.2343)/80,3.5)))</f>
        <v/>
      </c>
      <c r="AB276" s="6" t="str">
        <f>IF('Anvendte oplysninger'!I276="Nej","",IF('Anvendte oplysninger'!U276=80,1,POWER((80-0.0058*('Anvendte oplysninger'!U276-80)^2+0.2781*('Anvendte oplysninger'!U276-80)-0.2343)/80,1.4)))</f>
        <v/>
      </c>
      <c r="AC276" s="6"/>
      <c r="AD276" s="7" t="str">
        <f>IF('Anvendte oplysninger'!I276="Nej","",EXP(-10.0958)*POWER(H276,0.8138))</f>
        <v/>
      </c>
      <c r="AE276" s="7" t="str">
        <f>IF('Anvendte oplysninger'!I276="Nej","",EXP(-9.9896)*POWER(H276,0.8381))</f>
        <v/>
      </c>
      <c r="AF276" s="7" t="str">
        <f>IF('Anvendte oplysninger'!I276="Nej","",EXP(-12.5826)*POWER(H276,1.148))</f>
        <v/>
      </c>
      <c r="AG276" s="7" t="str">
        <f>IF('Anvendte oplysninger'!I276="Nej","",EXP(-11.3408)*POWER(H276,0.7373))</f>
        <v/>
      </c>
      <c r="AH276" s="7" t="str">
        <f>IF('Anvendte oplysninger'!I276="Nej","",EXP(-10.8985)*POWER(H276,0.841))</f>
        <v/>
      </c>
      <c r="AI276" s="7" t="str">
        <f>IF('Anvendte oplysninger'!I276="Nej","",EXP(-12.4273)*POWER(H276,1.0197))</f>
        <v/>
      </c>
      <c r="AJ276" s="9" t="str">
        <f>IF('Anvendte oplysninger'!I276="Nej","",SUM(AD276:AE276)*740934+AG276*29492829+AH276*4654307+AI276*608667)</f>
        <v/>
      </c>
    </row>
    <row r="277" spans="1:36" x14ac:dyDescent="0.3">
      <c r="A277" s="4" t="str">
        <f>IF(Inddata!A283="","",Inddata!A283)</f>
        <v/>
      </c>
      <c r="B277" s="4" t="str">
        <f>IF(Inddata!B283="","",Inddata!B283)</f>
        <v/>
      </c>
      <c r="C277" s="4" t="str">
        <f>IF(Inddata!C283="","",Inddata!C283)</f>
        <v/>
      </c>
      <c r="D277" s="4" t="str">
        <f>IF(Inddata!D283="","",Inddata!D283)</f>
        <v/>
      </c>
      <c r="E277" s="4" t="str">
        <f>IF(Inddata!E283="","",Inddata!E283)</f>
        <v/>
      </c>
      <c r="F277" s="4" t="str">
        <f>IF(Inddata!F283="","",Inddata!F283)</f>
        <v/>
      </c>
      <c r="G277" s="20" t="str">
        <f>IF(Inddata!G283=0,"",Inddata!G283)</f>
        <v/>
      </c>
      <c r="H277" s="9" t="str">
        <f>IF(Inddata!H283="","",Inddata!H283)</f>
        <v/>
      </c>
      <c r="I277" s="6" t="str">
        <f>IF('Anvendte oplysninger'!I277="Nej","",IF('Anvendte oplysninger'!L277&lt;10,1.1-'Anvendte oplysninger'!L277*0.01,IF('Anvendte oplysninger'!L277&lt;120,POWER(1.003,'Anvendte oplysninger'!L277)/POWER(1.003,10),1.4)))</f>
        <v/>
      </c>
      <c r="J277" s="6" t="str">
        <f>IF('Anvendte oplysninger'!I277="Nej","",IF('Anvendte oplysninger'!M277&gt;9,1.41,IF('Anvendte oplysninger'!M277&lt;2,0.96+'Anvendte oplysninger'!M277*0.02,POWER(1.05,'Anvendte oplysninger'!M277)/POWER(1.05,2))))</f>
        <v/>
      </c>
      <c r="K277" s="6" t="str">
        <f>IF('Anvendte oplysninger'!I277="Nej","",IF('Anvendte oplysninger'!M277&gt;9,1.15,IF('Anvendte oplysninger'!M277&lt;2,0.98+'Anvendte oplysninger'!M277*0.01,POWER(1.02,'Anvendte oplysninger'!M277)/POWER(1.02,2))))</f>
        <v/>
      </c>
      <c r="L277" s="6" t="str">
        <f>IF('Anvendte oplysninger'!I277="Nej","",IF('Anvendte oplysninger'!N277="Delvis",0.9,IF('Anvendte oplysninger'!N277="Ja",0.75,1)))</f>
        <v/>
      </c>
      <c r="M277" s="6" t="str">
        <f>IF('Anvendte oplysninger'!I277="Nej","",IF('Anvendte oplysninger'!N277="Delvis",0.97,IF('Anvendte oplysninger'!N277="Ja",0.95,1)))</f>
        <v/>
      </c>
      <c r="N277" s="6" t="str">
        <f>IF('Anvendte oplysninger'!I277="Nej","",IF('Anvendte oplysninger'!O277&gt;4.25,1.06,IF('Anvendte oplysninger'!O277&lt;3.75,1.84-'Anvendte oplysninger'!O277*0.24,0.04+'Anvendte oplysninger'!O277*0.24)))</f>
        <v/>
      </c>
      <c r="O277" s="6" t="str">
        <f>IF('Anvendte oplysninger'!I277="Nej","",IF('Anvendte oplysninger'!P277&gt;1.99,0.81,IF('Anvendte oplysninger'!P277&lt;0.2,1.12,1.05-'Anvendte oplysninger'!P277*0.1)))</f>
        <v/>
      </c>
      <c r="P277" s="6" t="str">
        <f>IF('Anvendte oplysninger'!I277="Nej","",IF('Anvendte oplysninger'!Q277&gt;3,0.96,IF('Anvendte oplysninger'!Q277&lt;2,1.12-0.06*'Anvendte oplysninger'!Q277,1.08-0.04*'Anvendte oplysninger'!Q277)))</f>
        <v/>
      </c>
      <c r="Q277" s="6" t="str">
        <f>IF('Anvendte oplysninger'!I277="Nej","",IF('Anvendte oplysninger'!R277="Ja",0.91,1))</f>
        <v/>
      </c>
      <c r="R277" s="6" t="str">
        <f>IF('Anvendte oplysninger'!I277="Nej","",IF('Anvendte oplysninger'!R277="Ja",0.96,1))</f>
        <v/>
      </c>
      <c r="S277" s="6" t="str">
        <f>IF('Anvendte oplysninger'!I277="Nej","",IF('Anvendte oplysninger'!R277="Ja",0.82,1))</f>
        <v/>
      </c>
      <c r="T277" s="6" t="str">
        <f>IF('Anvendte oplysninger'!I277="Nej","",IF('Anvendte oplysninger'!R277="Ja",0.9,1))</f>
        <v/>
      </c>
      <c r="U277" s="6" t="str">
        <f>IF('Anvendte oplysninger'!I277="Nej","",IF('Anvendte oplysninger'!R277="Ja",0.93,1))</f>
        <v/>
      </c>
      <c r="V277" s="6" t="str">
        <f>IF('Anvendte oplysninger'!I277="Nej","",IF('Anvendte oplysninger'!S277="Ja",0.85,1))</f>
        <v/>
      </c>
      <c r="W277" s="6" t="str">
        <f>IF('Anvendte oplysninger'!I277="Nej","",IF('Anvendte oplysninger'!T277&gt;5,1.4,1+0.08*'Anvendte oplysninger'!T277))</f>
        <v/>
      </c>
      <c r="X277" s="6" t="str">
        <f>IF('Anvendte oplysninger'!I277="Nej","",IF('Anvendte oplysninger'!U277=80,1,POWER((80-0.0058*('Anvendte oplysninger'!U277-80)^2+0.2781*('Anvendte oplysninger'!U277-80)-0.2343)/80,1.6)))</f>
        <v/>
      </c>
      <c r="Y277" s="6" t="str">
        <f>IF('Anvendte oplysninger'!I277="Nej","",IF('Anvendte oplysninger'!U277=80,1,POWER((80-0.0058*('Anvendte oplysninger'!U277-80)^2+0.2781*('Anvendte oplysninger'!U277-80)-0.2343)/80,1.5)))</f>
        <v/>
      </c>
      <c r="Z277" s="6" t="str">
        <f>IF('Anvendte oplysninger'!I277="Nej","",IF('Anvendte oplysninger'!U277=80,1,POWER((80-0.0058*('Anvendte oplysninger'!U277-80)^2+0.2781*('Anvendte oplysninger'!U277-80)-0.2343)/80,4.6)))</f>
        <v/>
      </c>
      <c r="AA277" s="6" t="str">
        <f>IF('Anvendte oplysninger'!I277="Nej","",IF('Anvendte oplysninger'!U277=80,1,POWER((80-0.0058*('Anvendte oplysninger'!U277-80)^2+0.2781*('Anvendte oplysninger'!U277-80)-0.2343)/80,3.5)))</f>
        <v/>
      </c>
      <c r="AB277" s="6" t="str">
        <f>IF('Anvendte oplysninger'!I277="Nej","",IF('Anvendte oplysninger'!U277=80,1,POWER((80-0.0058*('Anvendte oplysninger'!U277-80)^2+0.2781*('Anvendte oplysninger'!U277-80)-0.2343)/80,1.4)))</f>
        <v/>
      </c>
      <c r="AC277" s="6"/>
      <c r="AD277" s="7" t="str">
        <f>IF('Anvendte oplysninger'!I277="Nej","",EXP(-10.0958)*POWER(H277,0.8138))</f>
        <v/>
      </c>
      <c r="AE277" s="7" t="str">
        <f>IF('Anvendte oplysninger'!I277="Nej","",EXP(-9.9896)*POWER(H277,0.8381))</f>
        <v/>
      </c>
      <c r="AF277" s="7" t="str">
        <f>IF('Anvendte oplysninger'!I277="Nej","",EXP(-12.5826)*POWER(H277,1.148))</f>
        <v/>
      </c>
      <c r="AG277" s="7" t="str">
        <f>IF('Anvendte oplysninger'!I277="Nej","",EXP(-11.3408)*POWER(H277,0.7373))</f>
        <v/>
      </c>
      <c r="AH277" s="7" t="str">
        <f>IF('Anvendte oplysninger'!I277="Nej","",EXP(-10.8985)*POWER(H277,0.841))</f>
        <v/>
      </c>
      <c r="AI277" s="7" t="str">
        <f>IF('Anvendte oplysninger'!I277="Nej","",EXP(-12.4273)*POWER(H277,1.0197))</f>
        <v/>
      </c>
      <c r="AJ277" s="9" t="str">
        <f>IF('Anvendte oplysninger'!I277="Nej","",SUM(AD277:AE277)*740934+AG277*29492829+AH277*4654307+AI277*608667)</f>
        <v/>
      </c>
    </row>
    <row r="278" spans="1:36" x14ac:dyDescent="0.3">
      <c r="A278" s="4" t="str">
        <f>IF(Inddata!A284="","",Inddata!A284)</f>
        <v/>
      </c>
      <c r="B278" s="4" t="str">
        <f>IF(Inddata!B284="","",Inddata!B284)</f>
        <v/>
      </c>
      <c r="C278" s="4" t="str">
        <f>IF(Inddata!C284="","",Inddata!C284)</f>
        <v/>
      </c>
      <c r="D278" s="4" t="str">
        <f>IF(Inddata!D284="","",Inddata!D284)</f>
        <v/>
      </c>
      <c r="E278" s="4" t="str">
        <f>IF(Inddata!E284="","",Inddata!E284)</f>
        <v/>
      </c>
      <c r="F278" s="4" t="str">
        <f>IF(Inddata!F284="","",Inddata!F284)</f>
        <v/>
      </c>
      <c r="G278" s="20" t="str">
        <f>IF(Inddata!G284=0,"",Inddata!G284)</f>
        <v/>
      </c>
      <c r="H278" s="9" t="str">
        <f>IF(Inddata!H284="","",Inddata!H284)</f>
        <v/>
      </c>
      <c r="I278" s="6" t="str">
        <f>IF('Anvendte oplysninger'!I278="Nej","",IF('Anvendte oplysninger'!L278&lt;10,1.1-'Anvendte oplysninger'!L278*0.01,IF('Anvendte oplysninger'!L278&lt;120,POWER(1.003,'Anvendte oplysninger'!L278)/POWER(1.003,10),1.4)))</f>
        <v/>
      </c>
      <c r="J278" s="6" t="str">
        <f>IF('Anvendte oplysninger'!I278="Nej","",IF('Anvendte oplysninger'!M278&gt;9,1.41,IF('Anvendte oplysninger'!M278&lt;2,0.96+'Anvendte oplysninger'!M278*0.02,POWER(1.05,'Anvendte oplysninger'!M278)/POWER(1.05,2))))</f>
        <v/>
      </c>
      <c r="K278" s="6" t="str">
        <f>IF('Anvendte oplysninger'!I278="Nej","",IF('Anvendte oplysninger'!M278&gt;9,1.15,IF('Anvendte oplysninger'!M278&lt;2,0.98+'Anvendte oplysninger'!M278*0.01,POWER(1.02,'Anvendte oplysninger'!M278)/POWER(1.02,2))))</f>
        <v/>
      </c>
      <c r="L278" s="6" t="str">
        <f>IF('Anvendte oplysninger'!I278="Nej","",IF('Anvendte oplysninger'!N278="Delvis",0.9,IF('Anvendte oplysninger'!N278="Ja",0.75,1)))</f>
        <v/>
      </c>
      <c r="M278" s="6" t="str">
        <f>IF('Anvendte oplysninger'!I278="Nej","",IF('Anvendte oplysninger'!N278="Delvis",0.97,IF('Anvendte oplysninger'!N278="Ja",0.95,1)))</f>
        <v/>
      </c>
      <c r="N278" s="6" t="str">
        <f>IF('Anvendte oplysninger'!I278="Nej","",IF('Anvendte oplysninger'!O278&gt;4.25,1.06,IF('Anvendte oplysninger'!O278&lt;3.75,1.84-'Anvendte oplysninger'!O278*0.24,0.04+'Anvendte oplysninger'!O278*0.24)))</f>
        <v/>
      </c>
      <c r="O278" s="6" t="str">
        <f>IF('Anvendte oplysninger'!I278="Nej","",IF('Anvendte oplysninger'!P278&gt;1.99,0.81,IF('Anvendte oplysninger'!P278&lt;0.2,1.12,1.05-'Anvendte oplysninger'!P278*0.1)))</f>
        <v/>
      </c>
      <c r="P278" s="6" t="str">
        <f>IF('Anvendte oplysninger'!I278="Nej","",IF('Anvendte oplysninger'!Q278&gt;3,0.96,IF('Anvendte oplysninger'!Q278&lt;2,1.12-0.06*'Anvendte oplysninger'!Q278,1.08-0.04*'Anvendte oplysninger'!Q278)))</f>
        <v/>
      </c>
      <c r="Q278" s="6" t="str">
        <f>IF('Anvendte oplysninger'!I278="Nej","",IF('Anvendte oplysninger'!R278="Ja",0.91,1))</f>
        <v/>
      </c>
      <c r="R278" s="6" t="str">
        <f>IF('Anvendte oplysninger'!I278="Nej","",IF('Anvendte oplysninger'!R278="Ja",0.96,1))</f>
        <v/>
      </c>
      <c r="S278" s="6" t="str">
        <f>IF('Anvendte oplysninger'!I278="Nej","",IF('Anvendte oplysninger'!R278="Ja",0.82,1))</f>
        <v/>
      </c>
      <c r="T278" s="6" t="str">
        <f>IF('Anvendte oplysninger'!I278="Nej","",IF('Anvendte oplysninger'!R278="Ja",0.9,1))</f>
        <v/>
      </c>
      <c r="U278" s="6" t="str">
        <f>IF('Anvendte oplysninger'!I278="Nej","",IF('Anvendte oplysninger'!R278="Ja",0.93,1))</f>
        <v/>
      </c>
      <c r="V278" s="6" t="str">
        <f>IF('Anvendte oplysninger'!I278="Nej","",IF('Anvendte oplysninger'!S278="Ja",0.85,1))</f>
        <v/>
      </c>
      <c r="W278" s="6" t="str">
        <f>IF('Anvendte oplysninger'!I278="Nej","",IF('Anvendte oplysninger'!T278&gt;5,1.4,1+0.08*'Anvendte oplysninger'!T278))</f>
        <v/>
      </c>
      <c r="X278" s="6" t="str">
        <f>IF('Anvendte oplysninger'!I278="Nej","",IF('Anvendte oplysninger'!U278=80,1,POWER((80-0.0058*('Anvendte oplysninger'!U278-80)^2+0.2781*('Anvendte oplysninger'!U278-80)-0.2343)/80,1.6)))</f>
        <v/>
      </c>
      <c r="Y278" s="6" t="str">
        <f>IF('Anvendte oplysninger'!I278="Nej","",IF('Anvendte oplysninger'!U278=80,1,POWER((80-0.0058*('Anvendte oplysninger'!U278-80)^2+0.2781*('Anvendte oplysninger'!U278-80)-0.2343)/80,1.5)))</f>
        <v/>
      </c>
      <c r="Z278" s="6" t="str">
        <f>IF('Anvendte oplysninger'!I278="Nej","",IF('Anvendte oplysninger'!U278=80,1,POWER((80-0.0058*('Anvendte oplysninger'!U278-80)^2+0.2781*('Anvendte oplysninger'!U278-80)-0.2343)/80,4.6)))</f>
        <v/>
      </c>
      <c r="AA278" s="6" t="str">
        <f>IF('Anvendte oplysninger'!I278="Nej","",IF('Anvendte oplysninger'!U278=80,1,POWER((80-0.0058*('Anvendte oplysninger'!U278-80)^2+0.2781*('Anvendte oplysninger'!U278-80)-0.2343)/80,3.5)))</f>
        <v/>
      </c>
      <c r="AB278" s="6" t="str">
        <f>IF('Anvendte oplysninger'!I278="Nej","",IF('Anvendte oplysninger'!U278=80,1,POWER((80-0.0058*('Anvendte oplysninger'!U278-80)^2+0.2781*('Anvendte oplysninger'!U278-80)-0.2343)/80,1.4)))</f>
        <v/>
      </c>
      <c r="AC278" s="6"/>
      <c r="AD278" s="7" t="str">
        <f>IF('Anvendte oplysninger'!I278="Nej","",EXP(-10.0958)*POWER(H278,0.8138))</f>
        <v/>
      </c>
      <c r="AE278" s="7" t="str">
        <f>IF('Anvendte oplysninger'!I278="Nej","",EXP(-9.9896)*POWER(H278,0.8381))</f>
        <v/>
      </c>
      <c r="AF278" s="7" t="str">
        <f>IF('Anvendte oplysninger'!I278="Nej","",EXP(-12.5826)*POWER(H278,1.148))</f>
        <v/>
      </c>
      <c r="AG278" s="7" t="str">
        <f>IF('Anvendte oplysninger'!I278="Nej","",EXP(-11.3408)*POWER(H278,0.7373))</f>
        <v/>
      </c>
      <c r="AH278" s="7" t="str">
        <f>IF('Anvendte oplysninger'!I278="Nej","",EXP(-10.8985)*POWER(H278,0.841))</f>
        <v/>
      </c>
      <c r="AI278" s="7" t="str">
        <f>IF('Anvendte oplysninger'!I278="Nej","",EXP(-12.4273)*POWER(H278,1.0197))</f>
        <v/>
      </c>
      <c r="AJ278" s="9" t="str">
        <f>IF('Anvendte oplysninger'!I278="Nej","",SUM(AD278:AE278)*740934+AG278*29492829+AH278*4654307+AI278*608667)</f>
        <v/>
      </c>
    </row>
    <row r="279" spans="1:36" x14ac:dyDescent="0.3">
      <c r="A279" s="4" t="str">
        <f>IF(Inddata!A285="","",Inddata!A285)</f>
        <v/>
      </c>
      <c r="B279" s="4" t="str">
        <f>IF(Inddata!B285="","",Inddata!B285)</f>
        <v/>
      </c>
      <c r="C279" s="4" t="str">
        <f>IF(Inddata!C285="","",Inddata!C285)</f>
        <v/>
      </c>
      <c r="D279" s="4" t="str">
        <f>IF(Inddata!D285="","",Inddata!D285)</f>
        <v/>
      </c>
      <c r="E279" s="4" t="str">
        <f>IF(Inddata!E285="","",Inddata!E285)</f>
        <v/>
      </c>
      <c r="F279" s="4" t="str">
        <f>IF(Inddata!F285="","",Inddata!F285)</f>
        <v/>
      </c>
      <c r="G279" s="20" t="str">
        <f>IF(Inddata!G285=0,"",Inddata!G285)</f>
        <v/>
      </c>
      <c r="H279" s="9" t="str">
        <f>IF(Inddata!H285="","",Inddata!H285)</f>
        <v/>
      </c>
      <c r="I279" s="6" t="str">
        <f>IF('Anvendte oplysninger'!I279="Nej","",IF('Anvendte oplysninger'!L279&lt;10,1.1-'Anvendte oplysninger'!L279*0.01,IF('Anvendte oplysninger'!L279&lt;120,POWER(1.003,'Anvendte oplysninger'!L279)/POWER(1.003,10),1.4)))</f>
        <v/>
      </c>
      <c r="J279" s="6" t="str">
        <f>IF('Anvendte oplysninger'!I279="Nej","",IF('Anvendte oplysninger'!M279&gt;9,1.41,IF('Anvendte oplysninger'!M279&lt;2,0.96+'Anvendte oplysninger'!M279*0.02,POWER(1.05,'Anvendte oplysninger'!M279)/POWER(1.05,2))))</f>
        <v/>
      </c>
      <c r="K279" s="6" t="str">
        <f>IF('Anvendte oplysninger'!I279="Nej","",IF('Anvendte oplysninger'!M279&gt;9,1.15,IF('Anvendte oplysninger'!M279&lt;2,0.98+'Anvendte oplysninger'!M279*0.01,POWER(1.02,'Anvendte oplysninger'!M279)/POWER(1.02,2))))</f>
        <v/>
      </c>
      <c r="L279" s="6" t="str">
        <f>IF('Anvendte oplysninger'!I279="Nej","",IF('Anvendte oplysninger'!N279="Delvis",0.9,IF('Anvendte oplysninger'!N279="Ja",0.75,1)))</f>
        <v/>
      </c>
      <c r="M279" s="6" t="str">
        <f>IF('Anvendte oplysninger'!I279="Nej","",IF('Anvendte oplysninger'!N279="Delvis",0.97,IF('Anvendte oplysninger'!N279="Ja",0.95,1)))</f>
        <v/>
      </c>
      <c r="N279" s="6" t="str">
        <f>IF('Anvendte oplysninger'!I279="Nej","",IF('Anvendte oplysninger'!O279&gt;4.25,1.06,IF('Anvendte oplysninger'!O279&lt;3.75,1.84-'Anvendte oplysninger'!O279*0.24,0.04+'Anvendte oplysninger'!O279*0.24)))</f>
        <v/>
      </c>
      <c r="O279" s="6" t="str">
        <f>IF('Anvendte oplysninger'!I279="Nej","",IF('Anvendte oplysninger'!P279&gt;1.99,0.81,IF('Anvendte oplysninger'!P279&lt;0.2,1.12,1.05-'Anvendte oplysninger'!P279*0.1)))</f>
        <v/>
      </c>
      <c r="P279" s="6" t="str">
        <f>IF('Anvendte oplysninger'!I279="Nej","",IF('Anvendte oplysninger'!Q279&gt;3,0.96,IF('Anvendte oplysninger'!Q279&lt;2,1.12-0.06*'Anvendte oplysninger'!Q279,1.08-0.04*'Anvendte oplysninger'!Q279)))</f>
        <v/>
      </c>
      <c r="Q279" s="6" t="str">
        <f>IF('Anvendte oplysninger'!I279="Nej","",IF('Anvendte oplysninger'!R279="Ja",0.91,1))</f>
        <v/>
      </c>
      <c r="R279" s="6" t="str">
        <f>IF('Anvendte oplysninger'!I279="Nej","",IF('Anvendte oplysninger'!R279="Ja",0.96,1))</f>
        <v/>
      </c>
      <c r="S279" s="6" t="str">
        <f>IF('Anvendte oplysninger'!I279="Nej","",IF('Anvendte oplysninger'!R279="Ja",0.82,1))</f>
        <v/>
      </c>
      <c r="T279" s="6" t="str">
        <f>IF('Anvendte oplysninger'!I279="Nej","",IF('Anvendte oplysninger'!R279="Ja",0.9,1))</f>
        <v/>
      </c>
      <c r="U279" s="6" t="str">
        <f>IF('Anvendte oplysninger'!I279="Nej","",IF('Anvendte oplysninger'!R279="Ja",0.93,1))</f>
        <v/>
      </c>
      <c r="V279" s="6" t="str">
        <f>IF('Anvendte oplysninger'!I279="Nej","",IF('Anvendte oplysninger'!S279="Ja",0.85,1))</f>
        <v/>
      </c>
      <c r="W279" s="6" t="str">
        <f>IF('Anvendte oplysninger'!I279="Nej","",IF('Anvendte oplysninger'!T279&gt;5,1.4,1+0.08*'Anvendte oplysninger'!T279))</f>
        <v/>
      </c>
      <c r="X279" s="6" t="str">
        <f>IF('Anvendte oplysninger'!I279="Nej","",IF('Anvendte oplysninger'!U279=80,1,POWER((80-0.0058*('Anvendte oplysninger'!U279-80)^2+0.2781*('Anvendte oplysninger'!U279-80)-0.2343)/80,1.6)))</f>
        <v/>
      </c>
      <c r="Y279" s="6" t="str">
        <f>IF('Anvendte oplysninger'!I279="Nej","",IF('Anvendte oplysninger'!U279=80,1,POWER((80-0.0058*('Anvendte oplysninger'!U279-80)^2+0.2781*('Anvendte oplysninger'!U279-80)-0.2343)/80,1.5)))</f>
        <v/>
      </c>
      <c r="Z279" s="6" t="str">
        <f>IF('Anvendte oplysninger'!I279="Nej","",IF('Anvendte oplysninger'!U279=80,1,POWER((80-0.0058*('Anvendte oplysninger'!U279-80)^2+0.2781*('Anvendte oplysninger'!U279-80)-0.2343)/80,4.6)))</f>
        <v/>
      </c>
      <c r="AA279" s="6" t="str">
        <f>IF('Anvendte oplysninger'!I279="Nej","",IF('Anvendte oplysninger'!U279=80,1,POWER((80-0.0058*('Anvendte oplysninger'!U279-80)^2+0.2781*('Anvendte oplysninger'!U279-80)-0.2343)/80,3.5)))</f>
        <v/>
      </c>
      <c r="AB279" s="6" t="str">
        <f>IF('Anvendte oplysninger'!I279="Nej","",IF('Anvendte oplysninger'!U279=80,1,POWER((80-0.0058*('Anvendte oplysninger'!U279-80)^2+0.2781*('Anvendte oplysninger'!U279-80)-0.2343)/80,1.4)))</f>
        <v/>
      </c>
      <c r="AC279" s="6"/>
      <c r="AD279" s="7" t="str">
        <f>IF('Anvendte oplysninger'!I279="Nej","",EXP(-10.0958)*POWER(H279,0.8138))</f>
        <v/>
      </c>
      <c r="AE279" s="7" t="str">
        <f>IF('Anvendte oplysninger'!I279="Nej","",EXP(-9.9896)*POWER(H279,0.8381))</f>
        <v/>
      </c>
      <c r="AF279" s="7" t="str">
        <f>IF('Anvendte oplysninger'!I279="Nej","",EXP(-12.5826)*POWER(H279,1.148))</f>
        <v/>
      </c>
      <c r="AG279" s="7" t="str">
        <f>IF('Anvendte oplysninger'!I279="Nej","",EXP(-11.3408)*POWER(H279,0.7373))</f>
        <v/>
      </c>
      <c r="AH279" s="7" t="str">
        <f>IF('Anvendte oplysninger'!I279="Nej","",EXP(-10.8985)*POWER(H279,0.841))</f>
        <v/>
      </c>
      <c r="AI279" s="7" t="str">
        <f>IF('Anvendte oplysninger'!I279="Nej","",EXP(-12.4273)*POWER(H279,1.0197))</f>
        <v/>
      </c>
      <c r="AJ279" s="9" t="str">
        <f>IF('Anvendte oplysninger'!I279="Nej","",SUM(AD279:AE279)*740934+AG279*29492829+AH279*4654307+AI279*608667)</f>
        <v/>
      </c>
    </row>
    <row r="280" spans="1:36" x14ac:dyDescent="0.3">
      <c r="A280" s="4" t="str">
        <f>IF(Inddata!A286="","",Inddata!A286)</f>
        <v/>
      </c>
      <c r="B280" s="4" t="str">
        <f>IF(Inddata!B286="","",Inddata!B286)</f>
        <v/>
      </c>
      <c r="C280" s="4" t="str">
        <f>IF(Inddata!C286="","",Inddata!C286)</f>
        <v/>
      </c>
      <c r="D280" s="4" t="str">
        <f>IF(Inddata!D286="","",Inddata!D286)</f>
        <v/>
      </c>
      <c r="E280" s="4" t="str">
        <f>IF(Inddata!E286="","",Inddata!E286)</f>
        <v/>
      </c>
      <c r="F280" s="4" t="str">
        <f>IF(Inddata!F286="","",Inddata!F286)</f>
        <v/>
      </c>
      <c r="G280" s="20" t="str">
        <f>IF(Inddata!G286=0,"",Inddata!G286)</f>
        <v/>
      </c>
      <c r="H280" s="9" t="str">
        <f>IF(Inddata!H286="","",Inddata!H286)</f>
        <v/>
      </c>
      <c r="I280" s="6" t="str">
        <f>IF('Anvendte oplysninger'!I280="Nej","",IF('Anvendte oplysninger'!L280&lt;10,1.1-'Anvendte oplysninger'!L280*0.01,IF('Anvendte oplysninger'!L280&lt;120,POWER(1.003,'Anvendte oplysninger'!L280)/POWER(1.003,10),1.4)))</f>
        <v/>
      </c>
      <c r="J280" s="6" t="str">
        <f>IF('Anvendte oplysninger'!I280="Nej","",IF('Anvendte oplysninger'!M280&gt;9,1.41,IF('Anvendte oplysninger'!M280&lt;2,0.96+'Anvendte oplysninger'!M280*0.02,POWER(1.05,'Anvendte oplysninger'!M280)/POWER(1.05,2))))</f>
        <v/>
      </c>
      <c r="K280" s="6" t="str">
        <f>IF('Anvendte oplysninger'!I280="Nej","",IF('Anvendte oplysninger'!M280&gt;9,1.15,IF('Anvendte oplysninger'!M280&lt;2,0.98+'Anvendte oplysninger'!M280*0.01,POWER(1.02,'Anvendte oplysninger'!M280)/POWER(1.02,2))))</f>
        <v/>
      </c>
      <c r="L280" s="6" t="str">
        <f>IF('Anvendte oplysninger'!I280="Nej","",IF('Anvendte oplysninger'!N280="Delvis",0.9,IF('Anvendte oplysninger'!N280="Ja",0.75,1)))</f>
        <v/>
      </c>
      <c r="M280" s="6" t="str">
        <f>IF('Anvendte oplysninger'!I280="Nej","",IF('Anvendte oplysninger'!N280="Delvis",0.97,IF('Anvendte oplysninger'!N280="Ja",0.95,1)))</f>
        <v/>
      </c>
      <c r="N280" s="6" t="str">
        <f>IF('Anvendte oplysninger'!I280="Nej","",IF('Anvendte oplysninger'!O280&gt;4.25,1.06,IF('Anvendte oplysninger'!O280&lt;3.75,1.84-'Anvendte oplysninger'!O280*0.24,0.04+'Anvendte oplysninger'!O280*0.24)))</f>
        <v/>
      </c>
      <c r="O280" s="6" t="str">
        <f>IF('Anvendte oplysninger'!I280="Nej","",IF('Anvendte oplysninger'!P280&gt;1.99,0.81,IF('Anvendte oplysninger'!P280&lt;0.2,1.12,1.05-'Anvendte oplysninger'!P280*0.1)))</f>
        <v/>
      </c>
      <c r="P280" s="6" t="str">
        <f>IF('Anvendte oplysninger'!I280="Nej","",IF('Anvendte oplysninger'!Q280&gt;3,0.96,IF('Anvendte oplysninger'!Q280&lt;2,1.12-0.06*'Anvendte oplysninger'!Q280,1.08-0.04*'Anvendte oplysninger'!Q280)))</f>
        <v/>
      </c>
      <c r="Q280" s="6" t="str">
        <f>IF('Anvendte oplysninger'!I280="Nej","",IF('Anvendte oplysninger'!R280="Ja",0.91,1))</f>
        <v/>
      </c>
      <c r="R280" s="6" t="str">
        <f>IF('Anvendte oplysninger'!I280="Nej","",IF('Anvendte oplysninger'!R280="Ja",0.96,1))</f>
        <v/>
      </c>
      <c r="S280" s="6" t="str">
        <f>IF('Anvendte oplysninger'!I280="Nej","",IF('Anvendte oplysninger'!R280="Ja",0.82,1))</f>
        <v/>
      </c>
      <c r="T280" s="6" t="str">
        <f>IF('Anvendte oplysninger'!I280="Nej","",IF('Anvendte oplysninger'!R280="Ja",0.9,1))</f>
        <v/>
      </c>
      <c r="U280" s="6" t="str">
        <f>IF('Anvendte oplysninger'!I280="Nej","",IF('Anvendte oplysninger'!R280="Ja",0.93,1))</f>
        <v/>
      </c>
      <c r="V280" s="6" t="str">
        <f>IF('Anvendte oplysninger'!I280="Nej","",IF('Anvendte oplysninger'!S280="Ja",0.85,1))</f>
        <v/>
      </c>
      <c r="W280" s="6" t="str">
        <f>IF('Anvendte oplysninger'!I280="Nej","",IF('Anvendte oplysninger'!T280&gt;5,1.4,1+0.08*'Anvendte oplysninger'!T280))</f>
        <v/>
      </c>
      <c r="X280" s="6" t="str">
        <f>IF('Anvendte oplysninger'!I280="Nej","",IF('Anvendte oplysninger'!U280=80,1,POWER((80-0.0058*('Anvendte oplysninger'!U280-80)^2+0.2781*('Anvendte oplysninger'!U280-80)-0.2343)/80,1.6)))</f>
        <v/>
      </c>
      <c r="Y280" s="6" t="str">
        <f>IF('Anvendte oplysninger'!I280="Nej","",IF('Anvendte oplysninger'!U280=80,1,POWER((80-0.0058*('Anvendte oplysninger'!U280-80)^2+0.2781*('Anvendte oplysninger'!U280-80)-0.2343)/80,1.5)))</f>
        <v/>
      </c>
      <c r="Z280" s="6" t="str">
        <f>IF('Anvendte oplysninger'!I280="Nej","",IF('Anvendte oplysninger'!U280=80,1,POWER((80-0.0058*('Anvendte oplysninger'!U280-80)^2+0.2781*('Anvendte oplysninger'!U280-80)-0.2343)/80,4.6)))</f>
        <v/>
      </c>
      <c r="AA280" s="6" t="str">
        <f>IF('Anvendte oplysninger'!I280="Nej","",IF('Anvendte oplysninger'!U280=80,1,POWER((80-0.0058*('Anvendte oplysninger'!U280-80)^2+0.2781*('Anvendte oplysninger'!U280-80)-0.2343)/80,3.5)))</f>
        <v/>
      </c>
      <c r="AB280" s="6" t="str">
        <f>IF('Anvendte oplysninger'!I280="Nej","",IF('Anvendte oplysninger'!U280=80,1,POWER((80-0.0058*('Anvendte oplysninger'!U280-80)^2+0.2781*('Anvendte oplysninger'!U280-80)-0.2343)/80,1.4)))</f>
        <v/>
      </c>
      <c r="AC280" s="6"/>
      <c r="AD280" s="7" t="str">
        <f>IF('Anvendte oplysninger'!I280="Nej","",EXP(-10.0958)*POWER(H280,0.8138))</f>
        <v/>
      </c>
      <c r="AE280" s="7" t="str">
        <f>IF('Anvendte oplysninger'!I280="Nej","",EXP(-9.9896)*POWER(H280,0.8381))</f>
        <v/>
      </c>
      <c r="AF280" s="7" t="str">
        <f>IF('Anvendte oplysninger'!I280="Nej","",EXP(-12.5826)*POWER(H280,1.148))</f>
        <v/>
      </c>
      <c r="AG280" s="7" t="str">
        <f>IF('Anvendte oplysninger'!I280="Nej","",EXP(-11.3408)*POWER(H280,0.7373))</f>
        <v/>
      </c>
      <c r="AH280" s="7" t="str">
        <f>IF('Anvendte oplysninger'!I280="Nej","",EXP(-10.8985)*POWER(H280,0.841))</f>
        <v/>
      </c>
      <c r="AI280" s="7" t="str">
        <f>IF('Anvendte oplysninger'!I280="Nej","",EXP(-12.4273)*POWER(H280,1.0197))</f>
        <v/>
      </c>
      <c r="AJ280" s="9" t="str">
        <f>IF('Anvendte oplysninger'!I280="Nej","",SUM(AD280:AE280)*740934+AG280*29492829+AH280*4654307+AI280*608667)</f>
        <v/>
      </c>
    </row>
    <row r="281" spans="1:36" x14ac:dyDescent="0.3">
      <c r="A281" s="4" t="str">
        <f>IF(Inddata!A287="","",Inddata!A287)</f>
        <v/>
      </c>
      <c r="B281" s="4" t="str">
        <f>IF(Inddata!B287="","",Inddata!B287)</f>
        <v/>
      </c>
      <c r="C281" s="4" t="str">
        <f>IF(Inddata!C287="","",Inddata!C287)</f>
        <v/>
      </c>
      <c r="D281" s="4" t="str">
        <f>IF(Inddata!D287="","",Inddata!D287)</f>
        <v/>
      </c>
      <c r="E281" s="4" t="str">
        <f>IF(Inddata!E287="","",Inddata!E287)</f>
        <v/>
      </c>
      <c r="F281" s="4" t="str">
        <f>IF(Inddata!F287="","",Inddata!F287)</f>
        <v/>
      </c>
      <c r="G281" s="20" t="str">
        <f>IF(Inddata!G287=0,"",Inddata!G287)</f>
        <v/>
      </c>
      <c r="H281" s="9" t="str">
        <f>IF(Inddata!H287="","",Inddata!H287)</f>
        <v/>
      </c>
      <c r="I281" s="6" t="str">
        <f>IF('Anvendte oplysninger'!I281="Nej","",IF('Anvendte oplysninger'!L281&lt;10,1.1-'Anvendte oplysninger'!L281*0.01,IF('Anvendte oplysninger'!L281&lt;120,POWER(1.003,'Anvendte oplysninger'!L281)/POWER(1.003,10),1.4)))</f>
        <v/>
      </c>
      <c r="J281" s="6" t="str">
        <f>IF('Anvendte oplysninger'!I281="Nej","",IF('Anvendte oplysninger'!M281&gt;9,1.41,IF('Anvendte oplysninger'!M281&lt;2,0.96+'Anvendte oplysninger'!M281*0.02,POWER(1.05,'Anvendte oplysninger'!M281)/POWER(1.05,2))))</f>
        <v/>
      </c>
      <c r="K281" s="6" t="str">
        <f>IF('Anvendte oplysninger'!I281="Nej","",IF('Anvendte oplysninger'!M281&gt;9,1.15,IF('Anvendte oplysninger'!M281&lt;2,0.98+'Anvendte oplysninger'!M281*0.01,POWER(1.02,'Anvendte oplysninger'!M281)/POWER(1.02,2))))</f>
        <v/>
      </c>
      <c r="L281" s="6" t="str">
        <f>IF('Anvendte oplysninger'!I281="Nej","",IF('Anvendte oplysninger'!N281="Delvis",0.9,IF('Anvendte oplysninger'!N281="Ja",0.75,1)))</f>
        <v/>
      </c>
      <c r="M281" s="6" t="str">
        <f>IF('Anvendte oplysninger'!I281="Nej","",IF('Anvendte oplysninger'!N281="Delvis",0.97,IF('Anvendte oplysninger'!N281="Ja",0.95,1)))</f>
        <v/>
      </c>
      <c r="N281" s="6" t="str">
        <f>IF('Anvendte oplysninger'!I281="Nej","",IF('Anvendte oplysninger'!O281&gt;4.25,1.06,IF('Anvendte oplysninger'!O281&lt;3.75,1.84-'Anvendte oplysninger'!O281*0.24,0.04+'Anvendte oplysninger'!O281*0.24)))</f>
        <v/>
      </c>
      <c r="O281" s="6" t="str">
        <f>IF('Anvendte oplysninger'!I281="Nej","",IF('Anvendte oplysninger'!P281&gt;1.99,0.81,IF('Anvendte oplysninger'!P281&lt;0.2,1.12,1.05-'Anvendte oplysninger'!P281*0.1)))</f>
        <v/>
      </c>
      <c r="P281" s="6" t="str">
        <f>IF('Anvendte oplysninger'!I281="Nej","",IF('Anvendte oplysninger'!Q281&gt;3,0.96,IF('Anvendte oplysninger'!Q281&lt;2,1.12-0.06*'Anvendte oplysninger'!Q281,1.08-0.04*'Anvendte oplysninger'!Q281)))</f>
        <v/>
      </c>
      <c r="Q281" s="6" t="str">
        <f>IF('Anvendte oplysninger'!I281="Nej","",IF('Anvendte oplysninger'!R281="Ja",0.91,1))</f>
        <v/>
      </c>
      <c r="R281" s="6" t="str">
        <f>IF('Anvendte oplysninger'!I281="Nej","",IF('Anvendte oplysninger'!R281="Ja",0.96,1))</f>
        <v/>
      </c>
      <c r="S281" s="6" t="str">
        <f>IF('Anvendte oplysninger'!I281="Nej","",IF('Anvendte oplysninger'!R281="Ja",0.82,1))</f>
        <v/>
      </c>
      <c r="T281" s="6" t="str">
        <f>IF('Anvendte oplysninger'!I281="Nej","",IF('Anvendte oplysninger'!R281="Ja",0.9,1))</f>
        <v/>
      </c>
      <c r="U281" s="6" t="str">
        <f>IF('Anvendte oplysninger'!I281="Nej","",IF('Anvendte oplysninger'!R281="Ja",0.93,1))</f>
        <v/>
      </c>
      <c r="V281" s="6" t="str">
        <f>IF('Anvendte oplysninger'!I281="Nej","",IF('Anvendte oplysninger'!S281="Ja",0.85,1))</f>
        <v/>
      </c>
      <c r="W281" s="6" t="str">
        <f>IF('Anvendte oplysninger'!I281="Nej","",IF('Anvendte oplysninger'!T281&gt;5,1.4,1+0.08*'Anvendte oplysninger'!T281))</f>
        <v/>
      </c>
      <c r="X281" s="6" t="str">
        <f>IF('Anvendte oplysninger'!I281="Nej","",IF('Anvendte oplysninger'!U281=80,1,POWER((80-0.0058*('Anvendte oplysninger'!U281-80)^2+0.2781*('Anvendte oplysninger'!U281-80)-0.2343)/80,1.6)))</f>
        <v/>
      </c>
      <c r="Y281" s="6" t="str">
        <f>IF('Anvendte oplysninger'!I281="Nej","",IF('Anvendte oplysninger'!U281=80,1,POWER((80-0.0058*('Anvendte oplysninger'!U281-80)^2+0.2781*('Anvendte oplysninger'!U281-80)-0.2343)/80,1.5)))</f>
        <v/>
      </c>
      <c r="Z281" s="6" t="str">
        <f>IF('Anvendte oplysninger'!I281="Nej","",IF('Anvendte oplysninger'!U281=80,1,POWER((80-0.0058*('Anvendte oplysninger'!U281-80)^2+0.2781*('Anvendte oplysninger'!U281-80)-0.2343)/80,4.6)))</f>
        <v/>
      </c>
      <c r="AA281" s="6" t="str">
        <f>IF('Anvendte oplysninger'!I281="Nej","",IF('Anvendte oplysninger'!U281=80,1,POWER((80-0.0058*('Anvendte oplysninger'!U281-80)^2+0.2781*('Anvendte oplysninger'!U281-80)-0.2343)/80,3.5)))</f>
        <v/>
      </c>
      <c r="AB281" s="6" t="str">
        <f>IF('Anvendte oplysninger'!I281="Nej","",IF('Anvendte oplysninger'!U281=80,1,POWER((80-0.0058*('Anvendte oplysninger'!U281-80)^2+0.2781*('Anvendte oplysninger'!U281-80)-0.2343)/80,1.4)))</f>
        <v/>
      </c>
      <c r="AC281" s="6"/>
      <c r="AD281" s="7" t="str">
        <f>IF('Anvendte oplysninger'!I281="Nej","",EXP(-10.0958)*POWER(H281,0.8138))</f>
        <v/>
      </c>
      <c r="AE281" s="7" t="str">
        <f>IF('Anvendte oplysninger'!I281="Nej","",EXP(-9.9896)*POWER(H281,0.8381))</f>
        <v/>
      </c>
      <c r="AF281" s="7" t="str">
        <f>IF('Anvendte oplysninger'!I281="Nej","",EXP(-12.5826)*POWER(H281,1.148))</f>
        <v/>
      </c>
      <c r="AG281" s="7" t="str">
        <f>IF('Anvendte oplysninger'!I281="Nej","",EXP(-11.3408)*POWER(H281,0.7373))</f>
        <v/>
      </c>
      <c r="AH281" s="7" t="str">
        <f>IF('Anvendte oplysninger'!I281="Nej","",EXP(-10.8985)*POWER(H281,0.841))</f>
        <v/>
      </c>
      <c r="AI281" s="7" t="str">
        <f>IF('Anvendte oplysninger'!I281="Nej","",EXP(-12.4273)*POWER(H281,1.0197))</f>
        <v/>
      </c>
      <c r="AJ281" s="9" t="str">
        <f>IF('Anvendte oplysninger'!I281="Nej","",SUM(AD281:AE281)*740934+AG281*29492829+AH281*4654307+AI281*608667)</f>
        <v/>
      </c>
    </row>
    <row r="282" spans="1:36" x14ac:dyDescent="0.3">
      <c r="A282" s="4" t="str">
        <f>IF(Inddata!A288="","",Inddata!A288)</f>
        <v/>
      </c>
      <c r="B282" s="4" t="str">
        <f>IF(Inddata!B288="","",Inddata!B288)</f>
        <v/>
      </c>
      <c r="C282" s="4" t="str">
        <f>IF(Inddata!C288="","",Inddata!C288)</f>
        <v/>
      </c>
      <c r="D282" s="4" t="str">
        <f>IF(Inddata!D288="","",Inddata!D288)</f>
        <v/>
      </c>
      <c r="E282" s="4" t="str">
        <f>IF(Inddata!E288="","",Inddata!E288)</f>
        <v/>
      </c>
      <c r="F282" s="4" t="str">
        <f>IF(Inddata!F288="","",Inddata!F288)</f>
        <v/>
      </c>
      <c r="G282" s="20" t="str">
        <f>IF(Inddata!G288=0,"",Inddata!G288)</f>
        <v/>
      </c>
      <c r="H282" s="9" t="str">
        <f>IF(Inddata!H288="","",Inddata!H288)</f>
        <v/>
      </c>
      <c r="I282" s="6" t="str">
        <f>IF('Anvendte oplysninger'!I282="Nej","",IF('Anvendte oplysninger'!L282&lt;10,1.1-'Anvendte oplysninger'!L282*0.01,IF('Anvendte oplysninger'!L282&lt;120,POWER(1.003,'Anvendte oplysninger'!L282)/POWER(1.003,10),1.4)))</f>
        <v/>
      </c>
      <c r="J282" s="6" t="str">
        <f>IF('Anvendte oplysninger'!I282="Nej","",IF('Anvendte oplysninger'!M282&gt;9,1.41,IF('Anvendte oplysninger'!M282&lt;2,0.96+'Anvendte oplysninger'!M282*0.02,POWER(1.05,'Anvendte oplysninger'!M282)/POWER(1.05,2))))</f>
        <v/>
      </c>
      <c r="K282" s="6" t="str">
        <f>IF('Anvendte oplysninger'!I282="Nej","",IF('Anvendte oplysninger'!M282&gt;9,1.15,IF('Anvendte oplysninger'!M282&lt;2,0.98+'Anvendte oplysninger'!M282*0.01,POWER(1.02,'Anvendte oplysninger'!M282)/POWER(1.02,2))))</f>
        <v/>
      </c>
      <c r="L282" s="6" t="str">
        <f>IF('Anvendte oplysninger'!I282="Nej","",IF('Anvendte oplysninger'!N282="Delvis",0.9,IF('Anvendte oplysninger'!N282="Ja",0.75,1)))</f>
        <v/>
      </c>
      <c r="M282" s="6" t="str">
        <f>IF('Anvendte oplysninger'!I282="Nej","",IF('Anvendte oplysninger'!N282="Delvis",0.97,IF('Anvendte oplysninger'!N282="Ja",0.95,1)))</f>
        <v/>
      </c>
      <c r="N282" s="6" t="str">
        <f>IF('Anvendte oplysninger'!I282="Nej","",IF('Anvendte oplysninger'!O282&gt;4.25,1.06,IF('Anvendte oplysninger'!O282&lt;3.75,1.84-'Anvendte oplysninger'!O282*0.24,0.04+'Anvendte oplysninger'!O282*0.24)))</f>
        <v/>
      </c>
      <c r="O282" s="6" t="str">
        <f>IF('Anvendte oplysninger'!I282="Nej","",IF('Anvendte oplysninger'!P282&gt;1.99,0.81,IF('Anvendte oplysninger'!P282&lt;0.2,1.12,1.05-'Anvendte oplysninger'!P282*0.1)))</f>
        <v/>
      </c>
      <c r="P282" s="6" t="str">
        <f>IF('Anvendte oplysninger'!I282="Nej","",IF('Anvendte oplysninger'!Q282&gt;3,0.96,IF('Anvendte oplysninger'!Q282&lt;2,1.12-0.06*'Anvendte oplysninger'!Q282,1.08-0.04*'Anvendte oplysninger'!Q282)))</f>
        <v/>
      </c>
      <c r="Q282" s="6" t="str">
        <f>IF('Anvendte oplysninger'!I282="Nej","",IF('Anvendte oplysninger'!R282="Ja",0.91,1))</f>
        <v/>
      </c>
      <c r="R282" s="6" t="str">
        <f>IF('Anvendte oplysninger'!I282="Nej","",IF('Anvendte oplysninger'!R282="Ja",0.96,1))</f>
        <v/>
      </c>
      <c r="S282" s="6" t="str">
        <f>IF('Anvendte oplysninger'!I282="Nej","",IF('Anvendte oplysninger'!R282="Ja",0.82,1))</f>
        <v/>
      </c>
      <c r="T282" s="6" t="str">
        <f>IF('Anvendte oplysninger'!I282="Nej","",IF('Anvendte oplysninger'!R282="Ja",0.9,1))</f>
        <v/>
      </c>
      <c r="U282" s="6" t="str">
        <f>IF('Anvendte oplysninger'!I282="Nej","",IF('Anvendte oplysninger'!R282="Ja",0.93,1))</f>
        <v/>
      </c>
      <c r="V282" s="6" t="str">
        <f>IF('Anvendte oplysninger'!I282="Nej","",IF('Anvendte oplysninger'!S282="Ja",0.85,1))</f>
        <v/>
      </c>
      <c r="W282" s="6" t="str">
        <f>IF('Anvendte oplysninger'!I282="Nej","",IF('Anvendte oplysninger'!T282&gt;5,1.4,1+0.08*'Anvendte oplysninger'!T282))</f>
        <v/>
      </c>
      <c r="X282" s="6" t="str">
        <f>IF('Anvendte oplysninger'!I282="Nej","",IF('Anvendte oplysninger'!U282=80,1,POWER((80-0.0058*('Anvendte oplysninger'!U282-80)^2+0.2781*('Anvendte oplysninger'!U282-80)-0.2343)/80,1.6)))</f>
        <v/>
      </c>
      <c r="Y282" s="6" t="str">
        <f>IF('Anvendte oplysninger'!I282="Nej","",IF('Anvendte oplysninger'!U282=80,1,POWER((80-0.0058*('Anvendte oplysninger'!U282-80)^2+0.2781*('Anvendte oplysninger'!U282-80)-0.2343)/80,1.5)))</f>
        <v/>
      </c>
      <c r="Z282" s="6" t="str">
        <f>IF('Anvendte oplysninger'!I282="Nej","",IF('Anvendte oplysninger'!U282=80,1,POWER((80-0.0058*('Anvendte oplysninger'!U282-80)^2+0.2781*('Anvendte oplysninger'!U282-80)-0.2343)/80,4.6)))</f>
        <v/>
      </c>
      <c r="AA282" s="6" t="str">
        <f>IF('Anvendte oplysninger'!I282="Nej","",IF('Anvendte oplysninger'!U282=80,1,POWER((80-0.0058*('Anvendte oplysninger'!U282-80)^2+0.2781*('Anvendte oplysninger'!U282-80)-0.2343)/80,3.5)))</f>
        <v/>
      </c>
      <c r="AB282" s="6" t="str">
        <f>IF('Anvendte oplysninger'!I282="Nej","",IF('Anvendte oplysninger'!U282=80,1,POWER((80-0.0058*('Anvendte oplysninger'!U282-80)^2+0.2781*('Anvendte oplysninger'!U282-80)-0.2343)/80,1.4)))</f>
        <v/>
      </c>
      <c r="AC282" s="6"/>
      <c r="AD282" s="7" t="str">
        <f>IF('Anvendte oplysninger'!I282="Nej","",EXP(-10.0958)*POWER(H282,0.8138))</f>
        <v/>
      </c>
      <c r="AE282" s="7" t="str">
        <f>IF('Anvendte oplysninger'!I282="Nej","",EXP(-9.9896)*POWER(H282,0.8381))</f>
        <v/>
      </c>
      <c r="AF282" s="7" t="str">
        <f>IF('Anvendte oplysninger'!I282="Nej","",EXP(-12.5826)*POWER(H282,1.148))</f>
        <v/>
      </c>
      <c r="AG282" s="7" t="str">
        <f>IF('Anvendte oplysninger'!I282="Nej","",EXP(-11.3408)*POWER(H282,0.7373))</f>
        <v/>
      </c>
      <c r="AH282" s="7" t="str">
        <f>IF('Anvendte oplysninger'!I282="Nej","",EXP(-10.8985)*POWER(H282,0.841))</f>
        <v/>
      </c>
      <c r="AI282" s="7" t="str">
        <f>IF('Anvendte oplysninger'!I282="Nej","",EXP(-12.4273)*POWER(H282,1.0197))</f>
        <v/>
      </c>
      <c r="AJ282" s="9" t="str">
        <f>IF('Anvendte oplysninger'!I282="Nej","",SUM(AD282:AE282)*740934+AG282*29492829+AH282*4654307+AI282*608667)</f>
        <v/>
      </c>
    </row>
    <row r="283" spans="1:36" x14ac:dyDescent="0.3">
      <c r="A283" s="4" t="str">
        <f>IF(Inddata!A289="","",Inddata!A289)</f>
        <v/>
      </c>
      <c r="B283" s="4" t="str">
        <f>IF(Inddata!B289="","",Inddata!B289)</f>
        <v/>
      </c>
      <c r="C283" s="4" t="str">
        <f>IF(Inddata!C289="","",Inddata!C289)</f>
        <v/>
      </c>
      <c r="D283" s="4" t="str">
        <f>IF(Inddata!D289="","",Inddata!D289)</f>
        <v/>
      </c>
      <c r="E283" s="4" t="str">
        <f>IF(Inddata!E289="","",Inddata!E289)</f>
        <v/>
      </c>
      <c r="F283" s="4" t="str">
        <f>IF(Inddata!F289="","",Inddata!F289)</f>
        <v/>
      </c>
      <c r="G283" s="20" t="str">
        <f>IF(Inddata!G289=0,"",Inddata!G289)</f>
        <v/>
      </c>
      <c r="H283" s="9" t="str">
        <f>IF(Inddata!H289="","",Inddata!H289)</f>
        <v/>
      </c>
      <c r="I283" s="6" t="str">
        <f>IF('Anvendte oplysninger'!I283="Nej","",IF('Anvendte oplysninger'!L283&lt;10,1.1-'Anvendte oplysninger'!L283*0.01,IF('Anvendte oplysninger'!L283&lt;120,POWER(1.003,'Anvendte oplysninger'!L283)/POWER(1.003,10),1.4)))</f>
        <v/>
      </c>
      <c r="J283" s="6" t="str">
        <f>IF('Anvendte oplysninger'!I283="Nej","",IF('Anvendte oplysninger'!M283&gt;9,1.41,IF('Anvendte oplysninger'!M283&lt;2,0.96+'Anvendte oplysninger'!M283*0.02,POWER(1.05,'Anvendte oplysninger'!M283)/POWER(1.05,2))))</f>
        <v/>
      </c>
      <c r="K283" s="6" t="str">
        <f>IF('Anvendte oplysninger'!I283="Nej","",IF('Anvendte oplysninger'!M283&gt;9,1.15,IF('Anvendte oplysninger'!M283&lt;2,0.98+'Anvendte oplysninger'!M283*0.01,POWER(1.02,'Anvendte oplysninger'!M283)/POWER(1.02,2))))</f>
        <v/>
      </c>
      <c r="L283" s="6" t="str">
        <f>IF('Anvendte oplysninger'!I283="Nej","",IF('Anvendte oplysninger'!N283="Delvis",0.9,IF('Anvendte oplysninger'!N283="Ja",0.75,1)))</f>
        <v/>
      </c>
      <c r="M283" s="6" t="str">
        <f>IF('Anvendte oplysninger'!I283="Nej","",IF('Anvendte oplysninger'!N283="Delvis",0.97,IF('Anvendte oplysninger'!N283="Ja",0.95,1)))</f>
        <v/>
      </c>
      <c r="N283" s="6" t="str">
        <f>IF('Anvendte oplysninger'!I283="Nej","",IF('Anvendte oplysninger'!O283&gt;4.25,1.06,IF('Anvendte oplysninger'!O283&lt;3.75,1.84-'Anvendte oplysninger'!O283*0.24,0.04+'Anvendte oplysninger'!O283*0.24)))</f>
        <v/>
      </c>
      <c r="O283" s="6" t="str">
        <f>IF('Anvendte oplysninger'!I283="Nej","",IF('Anvendte oplysninger'!P283&gt;1.99,0.81,IF('Anvendte oplysninger'!P283&lt;0.2,1.12,1.05-'Anvendte oplysninger'!P283*0.1)))</f>
        <v/>
      </c>
      <c r="P283" s="6" t="str">
        <f>IF('Anvendte oplysninger'!I283="Nej","",IF('Anvendte oplysninger'!Q283&gt;3,0.96,IF('Anvendte oplysninger'!Q283&lt;2,1.12-0.06*'Anvendte oplysninger'!Q283,1.08-0.04*'Anvendte oplysninger'!Q283)))</f>
        <v/>
      </c>
      <c r="Q283" s="6" t="str">
        <f>IF('Anvendte oplysninger'!I283="Nej","",IF('Anvendte oplysninger'!R283="Ja",0.91,1))</f>
        <v/>
      </c>
      <c r="R283" s="6" t="str">
        <f>IF('Anvendte oplysninger'!I283="Nej","",IF('Anvendte oplysninger'!R283="Ja",0.96,1))</f>
        <v/>
      </c>
      <c r="S283" s="6" t="str">
        <f>IF('Anvendte oplysninger'!I283="Nej","",IF('Anvendte oplysninger'!R283="Ja",0.82,1))</f>
        <v/>
      </c>
      <c r="T283" s="6" t="str">
        <f>IF('Anvendte oplysninger'!I283="Nej","",IF('Anvendte oplysninger'!R283="Ja",0.9,1))</f>
        <v/>
      </c>
      <c r="U283" s="6" t="str">
        <f>IF('Anvendte oplysninger'!I283="Nej","",IF('Anvendte oplysninger'!R283="Ja",0.93,1))</f>
        <v/>
      </c>
      <c r="V283" s="6" t="str">
        <f>IF('Anvendte oplysninger'!I283="Nej","",IF('Anvendte oplysninger'!S283="Ja",0.85,1))</f>
        <v/>
      </c>
      <c r="W283" s="6" t="str">
        <f>IF('Anvendte oplysninger'!I283="Nej","",IF('Anvendte oplysninger'!T283&gt;5,1.4,1+0.08*'Anvendte oplysninger'!T283))</f>
        <v/>
      </c>
      <c r="X283" s="6" t="str">
        <f>IF('Anvendte oplysninger'!I283="Nej","",IF('Anvendte oplysninger'!U283=80,1,POWER((80-0.0058*('Anvendte oplysninger'!U283-80)^2+0.2781*('Anvendte oplysninger'!U283-80)-0.2343)/80,1.6)))</f>
        <v/>
      </c>
      <c r="Y283" s="6" t="str">
        <f>IF('Anvendte oplysninger'!I283="Nej","",IF('Anvendte oplysninger'!U283=80,1,POWER((80-0.0058*('Anvendte oplysninger'!U283-80)^2+0.2781*('Anvendte oplysninger'!U283-80)-0.2343)/80,1.5)))</f>
        <v/>
      </c>
      <c r="Z283" s="6" t="str">
        <f>IF('Anvendte oplysninger'!I283="Nej","",IF('Anvendte oplysninger'!U283=80,1,POWER((80-0.0058*('Anvendte oplysninger'!U283-80)^2+0.2781*('Anvendte oplysninger'!U283-80)-0.2343)/80,4.6)))</f>
        <v/>
      </c>
      <c r="AA283" s="6" t="str">
        <f>IF('Anvendte oplysninger'!I283="Nej","",IF('Anvendte oplysninger'!U283=80,1,POWER((80-0.0058*('Anvendte oplysninger'!U283-80)^2+0.2781*('Anvendte oplysninger'!U283-80)-0.2343)/80,3.5)))</f>
        <v/>
      </c>
      <c r="AB283" s="6" t="str">
        <f>IF('Anvendte oplysninger'!I283="Nej","",IF('Anvendte oplysninger'!U283=80,1,POWER((80-0.0058*('Anvendte oplysninger'!U283-80)^2+0.2781*('Anvendte oplysninger'!U283-80)-0.2343)/80,1.4)))</f>
        <v/>
      </c>
      <c r="AC283" s="6"/>
      <c r="AD283" s="7" t="str">
        <f>IF('Anvendte oplysninger'!I283="Nej","",EXP(-10.0958)*POWER(H283,0.8138))</f>
        <v/>
      </c>
      <c r="AE283" s="7" t="str">
        <f>IF('Anvendte oplysninger'!I283="Nej","",EXP(-9.9896)*POWER(H283,0.8381))</f>
        <v/>
      </c>
      <c r="AF283" s="7" t="str">
        <f>IF('Anvendte oplysninger'!I283="Nej","",EXP(-12.5826)*POWER(H283,1.148))</f>
        <v/>
      </c>
      <c r="AG283" s="7" t="str">
        <f>IF('Anvendte oplysninger'!I283="Nej","",EXP(-11.3408)*POWER(H283,0.7373))</f>
        <v/>
      </c>
      <c r="AH283" s="7" t="str">
        <f>IF('Anvendte oplysninger'!I283="Nej","",EXP(-10.8985)*POWER(H283,0.841))</f>
        <v/>
      </c>
      <c r="AI283" s="7" t="str">
        <f>IF('Anvendte oplysninger'!I283="Nej","",EXP(-12.4273)*POWER(H283,1.0197))</f>
        <v/>
      </c>
      <c r="AJ283" s="9" t="str">
        <f>IF('Anvendte oplysninger'!I283="Nej","",SUM(AD283:AE283)*740934+AG283*29492829+AH283*4654307+AI283*608667)</f>
        <v/>
      </c>
    </row>
    <row r="284" spans="1:36" x14ac:dyDescent="0.3">
      <c r="A284" s="4" t="str">
        <f>IF(Inddata!A290="","",Inddata!A290)</f>
        <v/>
      </c>
      <c r="B284" s="4" t="str">
        <f>IF(Inddata!B290="","",Inddata!B290)</f>
        <v/>
      </c>
      <c r="C284" s="4" t="str">
        <f>IF(Inddata!C290="","",Inddata!C290)</f>
        <v/>
      </c>
      <c r="D284" s="4" t="str">
        <f>IF(Inddata!D290="","",Inddata!D290)</f>
        <v/>
      </c>
      <c r="E284" s="4" t="str">
        <f>IF(Inddata!E290="","",Inddata!E290)</f>
        <v/>
      </c>
      <c r="F284" s="4" t="str">
        <f>IF(Inddata!F290="","",Inddata!F290)</f>
        <v/>
      </c>
      <c r="G284" s="20" t="str">
        <f>IF(Inddata!G290=0,"",Inddata!G290)</f>
        <v/>
      </c>
      <c r="H284" s="9" t="str">
        <f>IF(Inddata!H290="","",Inddata!H290)</f>
        <v/>
      </c>
      <c r="I284" s="6" t="str">
        <f>IF('Anvendte oplysninger'!I284="Nej","",IF('Anvendte oplysninger'!L284&lt;10,1.1-'Anvendte oplysninger'!L284*0.01,IF('Anvendte oplysninger'!L284&lt;120,POWER(1.003,'Anvendte oplysninger'!L284)/POWER(1.003,10),1.4)))</f>
        <v/>
      </c>
      <c r="J284" s="6" t="str">
        <f>IF('Anvendte oplysninger'!I284="Nej","",IF('Anvendte oplysninger'!M284&gt;9,1.41,IF('Anvendte oplysninger'!M284&lt;2,0.96+'Anvendte oplysninger'!M284*0.02,POWER(1.05,'Anvendte oplysninger'!M284)/POWER(1.05,2))))</f>
        <v/>
      </c>
      <c r="K284" s="6" t="str">
        <f>IF('Anvendte oplysninger'!I284="Nej","",IF('Anvendte oplysninger'!M284&gt;9,1.15,IF('Anvendte oplysninger'!M284&lt;2,0.98+'Anvendte oplysninger'!M284*0.01,POWER(1.02,'Anvendte oplysninger'!M284)/POWER(1.02,2))))</f>
        <v/>
      </c>
      <c r="L284" s="6" t="str">
        <f>IF('Anvendte oplysninger'!I284="Nej","",IF('Anvendte oplysninger'!N284="Delvis",0.9,IF('Anvendte oplysninger'!N284="Ja",0.75,1)))</f>
        <v/>
      </c>
      <c r="M284" s="6" t="str">
        <f>IF('Anvendte oplysninger'!I284="Nej","",IF('Anvendte oplysninger'!N284="Delvis",0.97,IF('Anvendte oplysninger'!N284="Ja",0.95,1)))</f>
        <v/>
      </c>
      <c r="N284" s="6" t="str">
        <f>IF('Anvendte oplysninger'!I284="Nej","",IF('Anvendte oplysninger'!O284&gt;4.25,1.06,IF('Anvendte oplysninger'!O284&lt;3.75,1.84-'Anvendte oplysninger'!O284*0.24,0.04+'Anvendte oplysninger'!O284*0.24)))</f>
        <v/>
      </c>
      <c r="O284" s="6" t="str">
        <f>IF('Anvendte oplysninger'!I284="Nej","",IF('Anvendte oplysninger'!P284&gt;1.99,0.81,IF('Anvendte oplysninger'!P284&lt;0.2,1.12,1.05-'Anvendte oplysninger'!P284*0.1)))</f>
        <v/>
      </c>
      <c r="P284" s="6" t="str">
        <f>IF('Anvendte oplysninger'!I284="Nej","",IF('Anvendte oplysninger'!Q284&gt;3,0.96,IF('Anvendte oplysninger'!Q284&lt;2,1.12-0.06*'Anvendte oplysninger'!Q284,1.08-0.04*'Anvendte oplysninger'!Q284)))</f>
        <v/>
      </c>
      <c r="Q284" s="6" t="str">
        <f>IF('Anvendte oplysninger'!I284="Nej","",IF('Anvendte oplysninger'!R284="Ja",0.91,1))</f>
        <v/>
      </c>
      <c r="R284" s="6" t="str">
        <f>IF('Anvendte oplysninger'!I284="Nej","",IF('Anvendte oplysninger'!R284="Ja",0.96,1))</f>
        <v/>
      </c>
      <c r="S284" s="6" t="str">
        <f>IF('Anvendte oplysninger'!I284="Nej","",IF('Anvendte oplysninger'!R284="Ja",0.82,1))</f>
        <v/>
      </c>
      <c r="T284" s="6" t="str">
        <f>IF('Anvendte oplysninger'!I284="Nej","",IF('Anvendte oplysninger'!R284="Ja",0.9,1))</f>
        <v/>
      </c>
      <c r="U284" s="6" t="str">
        <f>IF('Anvendte oplysninger'!I284="Nej","",IF('Anvendte oplysninger'!R284="Ja",0.93,1))</f>
        <v/>
      </c>
      <c r="V284" s="6" t="str">
        <f>IF('Anvendte oplysninger'!I284="Nej","",IF('Anvendte oplysninger'!S284="Ja",0.85,1))</f>
        <v/>
      </c>
      <c r="W284" s="6" t="str">
        <f>IF('Anvendte oplysninger'!I284="Nej","",IF('Anvendte oplysninger'!T284&gt;5,1.4,1+0.08*'Anvendte oplysninger'!T284))</f>
        <v/>
      </c>
      <c r="X284" s="6" t="str">
        <f>IF('Anvendte oplysninger'!I284="Nej","",IF('Anvendte oplysninger'!U284=80,1,POWER((80-0.0058*('Anvendte oplysninger'!U284-80)^2+0.2781*('Anvendte oplysninger'!U284-80)-0.2343)/80,1.6)))</f>
        <v/>
      </c>
      <c r="Y284" s="6" t="str">
        <f>IF('Anvendte oplysninger'!I284="Nej","",IF('Anvendte oplysninger'!U284=80,1,POWER((80-0.0058*('Anvendte oplysninger'!U284-80)^2+0.2781*('Anvendte oplysninger'!U284-80)-0.2343)/80,1.5)))</f>
        <v/>
      </c>
      <c r="Z284" s="6" t="str">
        <f>IF('Anvendte oplysninger'!I284="Nej","",IF('Anvendte oplysninger'!U284=80,1,POWER((80-0.0058*('Anvendte oplysninger'!U284-80)^2+0.2781*('Anvendte oplysninger'!U284-80)-0.2343)/80,4.6)))</f>
        <v/>
      </c>
      <c r="AA284" s="6" t="str">
        <f>IF('Anvendte oplysninger'!I284="Nej","",IF('Anvendte oplysninger'!U284=80,1,POWER((80-0.0058*('Anvendte oplysninger'!U284-80)^2+0.2781*('Anvendte oplysninger'!U284-80)-0.2343)/80,3.5)))</f>
        <v/>
      </c>
      <c r="AB284" s="6" t="str">
        <f>IF('Anvendte oplysninger'!I284="Nej","",IF('Anvendte oplysninger'!U284=80,1,POWER((80-0.0058*('Anvendte oplysninger'!U284-80)^2+0.2781*('Anvendte oplysninger'!U284-80)-0.2343)/80,1.4)))</f>
        <v/>
      </c>
      <c r="AC284" s="6"/>
      <c r="AD284" s="7" t="str">
        <f>IF('Anvendte oplysninger'!I284="Nej","",EXP(-10.0958)*POWER(H284,0.8138))</f>
        <v/>
      </c>
      <c r="AE284" s="7" t="str">
        <f>IF('Anvendte oplysninger'!I284="Nej","",EXP(-9.9896)*POWER(H284,0.8381))</f>
        <v/>
      </c>
      <c r="AF284" s="7" t="str">
        <f>IF('Anvendte oplysninger'!I284="Nej","",EXP(-12.5826)*POWER(H284,1.148))</f>
        <v/>
      </c>
      <c r="AG284" s="7" t="str">
        <f>IF('Anvendte oplysninger'!I284="Nej","",EXP(-11.3408)*POWER(H284,0.7373))</f>
        <v/>
      </c>
      <c r="AH284" s="7" t="str">
        <f>IF('Anvendte oplysninger'!I284="Nej","",EXP(-10.8985)*POWER(H284,0.841))</f>
        <v/>
      </c>
      <c r="AI284" s="7" t="str">
        <f>IF('Anvendte oplysninger'!I284="Nej","",EXP(-12.4273)*POWER(H284,1.0197))</f>
        <v/>
      </c>
      <c r="AJ284" s="9" t="str">
        <f>IF('Anvendte oplysninger'!I284="Nej","",SUM(AD284:AE284)*740934+AG284*29492829+AH284*4654307+AI284*608667)</f>
        <v/>
      </c>
    </row>
    <row r="285" spans="1:36" x14ac:dyDescent="0.3">
      <c r="A285" s="4" t="str">
        <f>IF(Inddata!A291="","",Inddata!A291)</f>
        <v/>
      </c>
      <c r="B285" s="4" t="str">
        <f>IF(Inddata!B291="","",Inddata!B291)</f>
        <v/>
      </c>
      <c r="C285" s="4" t="str">
        <f>IF(Inddata!C291="","",Inddata!C291)</f>
        <v/>
      </c>
      <c r="D285" s="4" t="str">
        <f>IF(Inddata!D291="","",Inddata!D291)</f>
        <v/>
      </c>
      <c r="E285" s="4" t="str">
        <f>IF(Inddata!E291="","",Inddata!E291)</f>
        <v/>
      </c>
      <c r="F285" s="4" t="str">
        <f>IF(Inddata!F291="","",Inddata!F291)</f>
        <v/>
      </c>
      <c r="G285" s="20" t="str">
        <f>IF(Inddata!G291=0,"",Inddata!G291)</f>
        <v/>
      </c>
      <c r="H285" s="9" t="str">
        <f>IF(Inddata!H291="","",Inddata!H291)</f>
        <v/>
      </c>
      <c r="I285" s="6" t="str">
        <f>IF('Anvendte oplysninger'!I285="Nej","",IF('Anvendte oplysninger'!L285&lt;10,1.1-'Anvendte oplysninger'!L285*0.01,IF('Anvendte oplysninger'!L285&lt;120,POWER(1.003,'Anvendte oplysninger'!L285)/POWER(1.003,10),1.4)))</f>
        <v/>
      </c>
      <c r="J285" s="6" t="str">
        <f>IF('Anvendte oplysninger'!I285="Nej","",IF('Anvendte oplysninger'!M285&gt;9,1.41,IF('Anvendte oplysninger'!M285&lt;2,0.96+'Anvendte oplysninger'!M285*0.02,POWER(1.05,'Anvendte oplysninger'!M285)/POWER(1.05,2))))</f>
        <v/>
      </c>
      <c r="K285" s="6" t="str">
        <f>IF('Anvendte oplysninger'!I285="Nej","",IF('Anvendte oplysninger'!M285&gt;9,1.15,IF('Anvendte oplysninger'!M285&lt;2,0.98+'Anvendte oplysninger'!M285*0.01,POWER(1.02,'Anvendte oplysninger'!M285)/POWER(1.02,2))))</f>
        <v/>
      </c>
      <c r="L285" s="6" t="str">
        <f>IF('Anvendte oplysninger'!I285="Nej","",IF('Anvendte oplysninger'!N285="Delvis",0.9,IF('Anvendte oplysninger'!N285="Ja",0.75,1)))</f>
        <v/>
      </c>
      <c r="M285" s="6" t="str">
        <f>IF('Anvendte oplysninger'!I285="Nej","",IF('Anvendte oplysninger'!N285="Delvis",0.97,IF('Anvendte oplysninger'!N285="Ja",0.95,1)))</f>
        <v/>
      </c>
      <c r="N285" s="6" t="str">
        <f>IF('Anvendte oplysninger'!I285="Nej","",IF('Anvendte oplysninger'!O285&gt;4.25,1.06,IF('Anvendte oplysninger'!O285&lt;3.75,1.84-'Anvendte oplysninger'!O285*0.24,0.04+'Anvendte oplysninger'!O285*0.24)))</f>
        <v/>
      </c>
      <c r="O285" s="6" t="str">
        <f>IF('Anvendte oplysninger'!I285="Nej","",IF('Anvendte oplysninger'!P285&gt;1.99,0.81,IF('Anvendte oplysninger'!P285&lt;0.2,1.12,1.05-'Anvendte oplysninger'!P285*0.1)))</f>
        <v/>
      </c>
      <c r="P285" s="6" t="str">
        <f>IF('Anvendte oplysninger'!I285="Nej","",IF('Anvendte oplysninger'!Q285&gt;3,0.96,IF('Anvendte oplysninger'!Q285&lt;2,1.12-0.06*'Anvendte oplysninger'!Q285,1.08-0.04*'Anvendte oplysninger'!Q285)))</f>
        <v/>
      </c>
      <c r="Q285" s="6" t="str">
        <f>IF('Anvendte oplysninger'!I285="Nej","",IF('Anvendte oplysninger'!R285="Ja",0.91,1))</f>
        <v/>
      </c>
      <c r="R285" s="6" t="str">
        <f>IF('Anvendte oplysninger'!I285="Nej","",IF('Anvendte oplysninger'!R285="Ja",0.96,1))</f>
        <v/>
      </c>
      <c r="S285" s="6" t="str">
        <f>IF('Anvendte oplysninger'!I285="Nej","",IF('Anvendte oplysninger'!R285="Ja",0.82,1))</f>
        <v/>
      </c>
      <c r="T285" s="6" t="str">
        <f>IF('Anvendte oplysninger'!I285="Nej","",IF('Anvendte oplysninger'!R285="Ja",0.9,1))</f>
        <v/>
      </c>
      <c r="U285" s="6" t="str">
        <f>IF('Anvendte oplysninger'!I285="Nej","",IF('Anvendte oplysninger'!R285="Ja",0.93,1))</f>
        <v/>
      </c>
      <c r="V285" s="6" t="str">
        <f>IF('Anvendte oplysninger'!I285="Nej","",IF('Anvendte oplysninger'!S285="Ja",0.85,1))</f>
        <v/>
      </c>
      <c r="W285" s="6" t="str">
        <f>IF('Anvendte oplysninger'!I285="Nej","",IF('Anvendte oplysninger'!T285&gt;5,1.4,1+0.08*'Anvendte oplysninger'!T285))</f>
        <v/>
      </c>
      <c r="X285" s="6" t="str">
        <f>IF('Anvendte oplysninger'!I285="Nej","",IF('Anvendte oplysninger'!U285=80,1,POWER((80-0.0058*('Anvendte oplysninger'!U285-80)^2+0.2781*('Anvendte oplysninger'!U285-80)-0.2343)/80,1.6)))</f>
        <v/>
      </c>
      <c r="Y285" s="6" t="str">
        <f>IF('Anvendte oplysninger'!I285="Nej","",IF('Anvendte oplysninger'!U285=80,1,POWER((80-0.0058*('Anvendte oplysninger'!U285-80)^2+0.2781*('Anvendte oplysninger'!U285-80)-0.2343)/80,1.5)))</f>
        <v/>
      </c>
      <c r="Z285" s="6" t="str">
        <f>IF('Anvendte oplysninger'!I285="Nej","",IF('Anvendte oplysninger'!U285=80,1,POWER((80-0.0058*('Anvendte oplysninger'!U285-80)^2+0.2781*('Anvendte oplysninger'!U285-80)-0.2343)/80,4.6)))</f>
        <v/>
      </c>
      <c r="AA285" s="6" t="str">
        <f>IF('Anvendte oplysninger'!I285="Nej","",IF('Anvendte oplysninger'!U285=80,1,POWER((80-0.0058*('Anvendte oplysninger'!U285-80)^2+0.2781*('Anvendte oplysninger'!U285-80)-0.2343)/80,3.5)))</f>
        <v/>
      </c>
      <c r="AB285" s="6" t="str">
        <f>IF('Anvendte oplysninger'!I285="Nej","",IF('Anvendte oplysninger'!U285=80,1,POWER((80-0.0058*('Anvendte oplysninger'!U285-80)^2+0.2781*('Anvendte oplysninger'!U285-80)-0.2343)/80,1.4)))</f>
        <v/>
      </c>
      <c r="AC285" s="6"/>
      <c r="AD285" s="7" t="str">
        <f>IF('Anvendte oplysninger'!I285="Nej","",EXP(-10.0958)*POWER(H285,0.8138))</f>
        <v/>
      </c>
      <c r="AE285" s="7" t="str">
        <f>IF('Anvendte oplysninger'!I285="Nej","",EXP(-9.9896)*POWER(H285,0.8381))</f>
        <v/>
      </c>
      <c r="AF285" s="7" t="str">
        <f>IF('Anvendte oplysninger'!I285="Nej","",EXP(-12.5826)*POWER(H285,1.148))</f>
        <v/>
      </c>
      <c r="AG285" s="7" t="str">
        <f>IF('Anvendte oplysninger'!I285="Nej","",EXP(-11.3408)*POWER(H285,0.7373))</f>
        <v/>
      </c>
      <c r="AH285" s="7" t="str">
        <f>IF('Anvendte oplysninger'!I285="Nej","",EXP(-10.8985)*POWER(H285,0.841))</f>
        <v/>
      </c>
      <c r="AI285" s="7" t="str">
        <f>IF('Anvendte oplysninger'!I285="Nej","",EXP(-12.4273)*POWER(H285,1.0197))</f>
        <v/>
      </c>
      <c r="AJ285" s="9" t="str">
        <f>IF('Anvendte oplysninger'!I285="Nej","",SUM(AD285:AE285)*740934+AG285*29492829+AH285*4654307+AI285*608667)</f>
        <v/>
      </c>
    </row>
    <row r="286" spans="1:36" x14ac:dyDescent="0.3">
      <c r="A286" s="4" t="str">
        <f>IF(Inddata!A292="","",Inddata!A292)</f>
        <v/>
      </c>
      <c r="B286" s="4" t="str">
        <f>IF(Inddata!B292="","",Inddata!B292)</f>
        <v/>
      </c>
      <c r="C286" s="4" t="str">
        <f>IF(Inddata!C292="","",Inddata!C292)</f>
        <v/>
      </c>
      <c r="D286" s="4" t="str">
        <f>IF(Inddata!D292="","",Inddata!D292)</f>
        <v/>
      </c>
      <c r="E286" s="4" t="str">
        <f>IF(Inddata!E292="","",Inddata!E292)</f>
        <v/>
      </c>
      <c r="F286" s="4" t="str">
        <f>IF(Inddata!F292="","",Inddata!F292)</f>
        <v/>
      </c>
      <c r="G286" s="20" t="str">
        <f>IF(Inddata!G292=0,"",Inddata!G292)</f>
        <v/>
      </c>
      <c r="H286" s="9" t="str">
        <f>IF(Inddata!H292="","",Inddata!H292)</f>
        <v/>
      </c>
      <c r="I286" s="6" t="str">
        <f>IF('Anvendte oplysninger'!I286="Nej","",IF('Anvendte oplysninger'!L286&lt;10,1.1-'Anvendte oplysninger'!L286*0.01,IF('Anvendte oplysninger'!L286&lt;120,POWER(1.003,'Anvendte oplysninger'!L286)/POWER(1.003,10),1.4)))</f>
        <v/>
      </c>
      <c r="J286" s="6" t="str">
        <f>IF('Anvendte oplysninger'!I286="Nej","",IF('Anvendte oplysninger'!M286&gt;9,1.41,IF('Anvendte oplysninger'!M286&lt;2,0.96+'Anvendte oplysninger'!M286*0.02,POWER(1.05,'Anvendte oplysninger'!M286)/POWER(1.05,2))))</f>
        <v/>
      </c>
      <c r="K286" s="6" t="str">
        <f>IF('Anvendte oplysninger'!I286="Nej","",IF('Anvendte oplysninger'!M286&gt;9,1.15,IF('Anvendte oplysninger'!M286&lt;2,0.98+'Anvendte oplysninger'!M286*0.01,POWER(1.02,'Anvendte oplysninger'!M286)/POWER(1.02,2))))</f>
        <v/>
      </c>
      <c r="L286" s="6" t="str">
        <f>IF('Anvendte oplysninger'!I286="Nej","",IF('Anvendte oplysninger'!N286="Delvis",0.9,IF('Anvendte oplysninger'!N286="Ja",0.75,1)))</f>
        <v/>
      </c>
      <c r="M286" s="6" t="str">
        <f>IF('Anvendte oplysninger'!I286="Nej","",IF('Anvendte oplysninger'!N286="Delvis",0.97,IF('Anvendte oplysninger'!N286="Ja",0.95,1)))</f>
        <v/>
      </c>
      <c r="N286" s="6" t="str">
        <f>IF('Anvendte oplysninger'!I286="Nej","",IF('Anvendte oplysninger'!O286&gt;4.25,1.06,IF('Anvendte oplysninger'!O286&lt;3.75,1.84-'Anvendte oplysninger'!O286*0.24,0.04+'Anvendte oplysninger'!O286*0.24)))</f>
        <v/>
      </c>
      <c r="O286" s="6" t="str">
        <f>IF('Anvendte oplysninger'!I286="Nej","",IF('Anvendte oplysninger'!P286&gt;1.99,0.81,IF('Anvendte oplysninger'!P286&lt;0.2,1.12,1.05-'Anvendte oplysninger'!P286*0.1)))</f>
        <v/>
      </c>
      <c r="P286" s="6" t="str">
        <f>IF('Anvendte oplysninger'!I286="Nej","",IF('Anvendte oplysninger'!Q286&gt;3,0.96,IF('Anvendte oplysninger'!Q286&lt;2,1.12-0.06*'Anvendte oplysninger'!Q286,1.08-0.04*'Anvendte oplysninger'!Q286)))</f>
        <v/>
      </c>
      <c r="Q286" s="6" t="str">
        <f>IF('Anvendte oplysninger'!I286="Nej","",IF('Anvendte oplysninger'!R286="Ja",0.91,1))</f>
        <v/>
      </c>
      <c r="R286" s="6" t="str">
        <f>IF('Anvendte oplysninger'!I286="Nej","",IF('Anvendte oplysninger'!R286="Ja",0.96,1))</f>
        <v/>
      </c>
      <c r="S286" s="6" t="str">
        <f>IF('Anvendte oplysninger'!I286="Nej","",IF('Anvendte oplysninger'!R286="Ja",0.82,1))</f>
        <v/>
      </c>
      <c r="T286" s="6" t="str">
        <f>IF('Anvendte oplysninger'!I286="Nej","",IF('Anvendte oplysninger'!R286="Ja",0.9,1))</f>
        <v/>
      </c>
      <c r="U286" s="6" t="str">
        <f>IF('Anvendte oplysninger'!I286="Nej","",IF('Anvendte oplysninger'!R286="Ja",0.93,1))</f>
        <v/>
      </c>
      <c r="V286" s="6" t="str">
        <f>IF('Anvendte oplysninger'!I286="Nej","",IF('Anvendte oplysninger'!S286="Ja",0.85,1))</f>
        <v/>
      </c>
      <c r="W286" s="6" t="str">
        <f>IF('Anvendte oplysninger'!I286="Nej","",IF('Anvendte oplysninger'!T286&gt;5,1.4,1+0.08*'Anvendte oplysninger'!T286))</f>
        <v/>
      </c>
      <c r="X286" s="6" t="str">
        <f>IF('Anvendte oplysninger'!I286="Nej","",IF('Anvendte oplysninger'!U286=80,1,POWER((80-0.0058*('Anvendte oplysninger'!U286-80)^2+0.2781*('Anvendte oplysninger'!U286-80)-0.2343)/80,1.6)))</f>
        <v/>
      </c>
      <c r="Y286" s="6" t="str">
        <f>IF('Anvendte oplysninger'!I286="Nej","",IF('Anvendte oplysninger'!U286=80,1,POWER((80-0.0058*('Anvendte oplysninger'!U286-80)^2+0.2781*('Anvendte oplysninger'!U286-80)-0.2343)/80,1.5)))</f>
        <v/>
      </c>
      <c r="Z286" s="6" t="str">
        <f>IF('Anvendte oplysninger'!I286="Nej","",IF('Anvendte oplysninger'!U286=80,1,POWER((80-0.0058*('Anvendte oplysninger'!U286-80)^2+0.2781*('Anvendte oplysninger'!U286-80)-0.2343)/80,4.6)))</f>
        <v/>
      </c>
      <c r="AA286" s="6" t="str">
        <f>IF('Anvendte oplysninger'!I286="Nej","",IF('Anvendte oplysninger'!U286=80,1,POWER((80-0.0058*('Anvendte oplysninger'!U286-80)^2+0.2781*('Anvendte oplysninger'!U286-80)-0.2343)/80,3.5)))</f>
        <v/>
      </c>
      <c r="AB286" s="6" t="str">
        <f>IF('Anvendte oplysninger'!I286="Nej","",IF('Anvendte oplysninger'!U286=80,1,POWER((80-0.0058*('Anvendte oplysninger'!U286-80)^2+0.2781*('Anvendte oplysninger'!U286-80)-0.2343)/80,1.4)))</f>
        <v/>
      </c>
      <c r="AC286" s="6"/>
      <c r="AD286" s="7" t="str">
        <f>IF('Anvendte oplysninger'!I286="Nej","",EXP(-10.0958)*POWER(H286,0.8138))</f>
        <v/>
      </c>
      <c r="AE286" s="7" t="str">
        <f>IF('Anvendte oplysninger'!I286="Nej","",EXP(-9.9896)*POWER(H286,0.8381))</f>
        <v/>
      </c>
      <c r="AF286" s="7" t="str">
        <f>IF('Anvendte oplysninger'!I286="Nej","",EXP(-12.5826)*POWER(H286,1.148))</f>
        <v/>
      </c>
      <c r="AG286" s="7" t="str">
        <f>IF('Anvendte oplysninger'!I286="Nej","",EXP(-11.3408)*POWER(H286,0.7373))</f>
        <v/>
      </c>
      <c r="AH286" s="7" t="str">
        <f>IF('Anvendte oplysninger'!I286="Nej","",EXP(-10.8985)*POWER(H286,0.841))</f>
        <v/>
      </c>
      <c r="AI286" s="7" t="str">
        <f>IF('Anvendte oplysninger'!I286="Nej","",EXP(-12.4273)*POWER(H286,1.0197))</f>
        <v/>
      </c>
      <c r="AJ286" s="9" t="str">
        <f>IF('Anvendte oplysninger'!I286="Nej","",SUM(AD286:AE286)*740934+AG286*29492829+AH286*4654307+AI286*608667)</f>
        <v/>
      </c>
    </row>
    <row r="287" spans="1:36" x14ac:dyDescent="0.3">
      <c r="A287" s="4" t="str">
        <f>IF(Inddata!A293="","",Inddata!A293)</f>
        <v/>
      </c>
      <c r="B287" s="4" t="str">
        <f>IF(Inddata!B293="","",Inddata!B293)</f>
        <v/>
      </c>
      <c r="C287" s="4" t="str">
        <f>IF(Inddata!C293="","",Inddata!C293)</f>
        <v/>
      </c>
      <c r="D287" s="4" t="str">
        <f>IF(Inddata!D293="","",Inddata!D293)</f>
        <v/>
      </c>
      <c r="E287" s="4" t="str">
        <f>IF(Inddata!E293="","",Inddata!E293)</f>
        <v/>
      </c>
      <c r="F287" s="4" t="str">
        <f>IF(Inddata!F293="","",Inddata!F293)</f>
        <v/>
      </c>
      <c r="G287" s="20" t="str">
        <f>IF(Inddata!G293=0,"",Inddata!G293)</f>
        <v/>
      </c>
      <c r="H287" s="9" t="str">
        <f>IF(Inddata!H293="","",Inddata!H293)</f>
        <v/>
      </c>
      <c r="I287" s="6" t="str">
        <f>IF('Anvendte oplysninger'!I287="Nej","",IF('Anvendte oplysninger'!L287&lt;10,1.1-'Anvendte oplysninger'!L287*0.01,IF('Anvendte oplysninger'!L287&lt;120,POWER(1.003,'Anvendte oplysninger'!L287)/POWER(1.003,10),1.4)))</f>
        <v/>
      </c>
      <c r="J287" s="6" t="str">
        <f>IF('Anvendte oplysninger'!I287="Nej","",IF('Anvendte oplysninger'!M287&gt;9,1.41,IF('Anvendte oplysninger'!M287&lt;2,0.96+'Anvendte oplysninger'!M287*0.02,POWER(1.05,'Anvendte oplysninger'!M287)/POWER(1.05,2))))</f>
        <v/>
      </c>
      <c r="K287" s="6" t="str">
        <f>IF('Anvendte oplysninger'!I287="Nej","",IF('Anvendte oplysninger'!M287&gt;9,1.15,IF('Anvendte oplysninger'!M287&lt;2,0.98+'Anvendte oplysninger'!M287*0.01,POWER(1.02,'Anvendte oplysninger'!M287)/POWER(1.02,2))))</f>
        <v/>
      </c>
      <c r="L287" s="6" t="str">
        <f>IF('Anvendte oplysninger'!I287="Nej","",IF('Anvendte oplysninger'!N287="Delvis",0.9,IF('Anvendte oplysninger'!N287="Ja",0.75,1)))</f>
        <v/>
      </c>
      <c r="M287" s="6" t="str">
        <f>IF('Anvendte oplysninger'!I287="Nej","",IF('Anvendte oplysninger'!N287="Delvis",0.97,IF('Anvendte oplysninger'!N287="Ja",0.95,1)))</f>
        <v/>
      </c>
      <c r="N287" s="6" t="str">
        <f>IF('Anvendte oplysninger'!I287="Nej","",IF('Anvendte oplysninger'!O287&gt;4.25,1.06,IF('Anvendte oplysninger'!O287&lt;3.75,1.84-'Anvendte oplysninger'!O287*0.24,0.04+'Anvendte oplysninger'!O287*0.24)))</f>
        <v/>
      </c>
      <c r="O287" s="6" t="str">
        <f>IF('Anvendte oplysninger'!I287="Nej","",IF('Anvendte oplysninger'!P287&gt;1.99,0.81,IF('Anvendte oplysninger'!P287&lt;0.2,1.12,1.05-'Anvendte oplysninger'!P287*0.1)))</f>
        <v/>
      </c>
      <c r="P287" s="6" t="str">
        <f>IF('Anvendte oplysninger'!I287="Nej","",IF('Anvendte oplysninger'!Q287&gt;3,0.96,IF('Anvendte oplysninger'!Q287&lt;2,1.12-0.06*'Anvendte oplysninger'!Q287,1.08-0.04*'Anvendte oplysninger'!Q287)))</f>
        <v/>
      </c>
      <c r="Q287" s="6" t="str">
        <f>IF('Anvendte oplysninger'!I287="Nej","",IF('Anvendte oplysninger'!R287="Ja",0.91,1))</f>
        <v/>
      </c>
      <c r="R287" s="6" t="str">
        <f>IF('Anvendte oplysninger'!I287="Nej","",IF('Anvendte oplysninger'!R287="Ja",0.96,1))</f>
        <v/>
      </c>
      <c r="S287" s="6" t="str">
        <f>IF('Anvendte oplysninger'!I287="Nej","",IF('Anvendte oplysninger'!R287="Ja",0.82,1))</f>
        <v/>
      </c>
      <c r="T287" s="6" t="str">
        <f>IF('Anvendte oplysninger'!I287="Nej","",IF('Anvendte oplysninger'!R287="Ja",0.9,1))</f>
        <v/>
      </c>
      <c r="U287" s="6" t="str">
        <f>IF('Anvendte oplysninger'!I287="Nej","",IF('Anvendte oplysninger'!R287="Ja",0.93,1))</f>
        <v/>
      </c>
      <c r="V287" s="6" t="str">
        <f>IF('Anvendte oplysninger'!I287="Nej","",IF('Anvendte oplysninger'!S287="Ja",0.85,1))</f>
        <v/>
      </c>
      <c r="W287" s="6" t="str">
        <f>IF('Anvendte oplysninger'!I287="Nej","",IF('Anvendte oplysninger'!T287&gt;5,1.4,1+0.08*'Anvendte oplysninger'!T287))</f>
        <v/>
      </c>
      <c r="X287" s="6" t="str">
        <f>IF('Anvendte oplysninger'!I287="Nej","",IF('Anvendte oplysninger'!U287=80,1,POWER((80-0.0058*('Anvendte oplysninger'!U287-80)^2+0.2781*('Anvendte oplysninger'!U287-80)-0.2343)/80,1.6)))</f>
        <v/>
      </c>
      <c r="Y287" s="6" t="str">
        <f>IF('Anvendte oplysninger'!I287="Nej","",IF('Anvendte oplysninger'!U287=80,1,POWER((80-0.0058*('Anvendte oplysninger'!U287-80)^2+0.2781*('Anvendte oplysninger'!U287-80)-0.2343)/80,1.5)))</f>
        <v/>
      </c>
      <c r="Z287" s="6" t="str">
        <f>IF('Anvendte oplysninger'!I287="Nej","",IF('Anvendte oplysninger'!U287=80,1,POWER((80-0.0058*('Anvendte oplysninger'!U287-80)^2+0.2781*('Anvendte oplysninger'!U287-80)-0.2343)/80,4.6)))</f>
        <v/>
      </c>
      <c r="AA287" s="6" t="str">
        <f>IF('Anvendte oplysninger'!I287="Nej","",IF('Anvendte oplysninger'!U287=80,1,POWER((80-0.0058*('Anvendte oplysninger'!U287-80)^2+0.2781*('Anvendte oplysninger'!U287-80)-0.2343)/80,3.5)))</f>
        <v/>
      </c>
      <c r="AB287" s="6" t="str">
        <f>IF('Anvendte oplysninger'!I287="Nej","",IF('Anvendte oplysninger'!U287=80,1,POWER((80-0.0058*('Anvendte oplysninger'!U287-80)^2+0.2781*('Anvendte oplysninger'!U287-80)-0.2343)/80,1.4)))</f>
        <v/>
      </c>
      <c r="AC287" s="6"/>
      <c r="AD287" s="7" t="str">
        <f>IF('Anvendte oplysninger'!I287="Nej","",EXP(-10.0958)*POWER(H287,0.8138))</f>
        <v/>
      </c>
      <c r="AE287" s="7" t="str">
        <f>IF('Anvendte oplysninger'!I287="Nej","",EXP(-9.9896)*POWER(H287,0.8381))</f>
        <v/>
      </c>
      <c r="AF287" s="7" t="str">
        <f>IF('Anvendte oplysninger'!I287="Nej","",EXP(-12.5826)*POWER(H287,1.148))</f>
        <v/>
      </c>
      <c r="AG287" s="7" t="str">
        <f>IF('Anvendte oplysninger'!I287="Nej","",EXP(-11.3408)*POWER(H287,0.7373))</f>
        <v/>
      </c>
      <c r="AH287" s="7" t="str">
        <f>IF('Anvendte oplysninger'!I287="Nej","",EXP(-10.8985)*POWER(H287,0.841))</f>
        <v/>
      </c>
      <c r="AI287" s="7" t="str">
        <f>IF('Anvendte oplysninger'!I287="Nej","",EXP(-12.4273)*POWER(H287,1.0197))</f>
        <v/>
      </c>
      <c r="AJ287" s="9" t="str">
        <f>IF('Anvendte oplysninger'!I287="Nej","",SUM(AD287:AE287)*740934+AG287*29492829+AH287*4654307+AI287*608667)</f>
        <v/>
      </c>
    </row>
    <row r="288" spans="1:36" x14ac:dyDescent="0.3">
      <c r="A288" s="4" t="str">
        <f>IF(Inddata!A294="","",Inddata!A294)</f>
        <v/>
      </c>
      <c r="B288" s="4" t="str">
        <f>IF(Inddata!B294="","",Inddata!B294)</f>
        <v/>
      </c>
      <c r="C288" s="4" t="str">
        <f>IF(Inddata!C294="","",Inddata!C294)</f>
        <v/>
      </c>
      <c r="D288" s="4" t="str">
        <f>IF(Inddata!D294="","",Inddata!D294)</f>
        <v/>
      </c>
      <c r="E288" s="4" t="str">
        <f>IF(Inddata!E294="","",Inddata!E294)</f>
        <v/>
      </c>
      <c r="F288" s="4" t="str">
        <f>IF(Inddata!F294="","",Inddata!F294)</f>
        <v/>
      </c>
      <c r="G288" s="20" t="str">
        <f>IF(Inddata!G294=0,"",Inddata!G294)</f>
        <v/>
      </c>
      <c r="H288" s="9" t="str">
        <f>IF(Inddata!H294="","",Inddata!H294)</f>
        <v/>
      </c>
      <c r="I288" s="6" t="str">
        <f>IF('Anvendte oplysninger'!I288="Nej","",IF('Anvendte oplysninger'!L288&lt;10,1.1-'Anvendte oplysninger'!L288*0.01,IF('Anvendte oplysninger'!L288&lt;120,POWER(1.003,'Anvendte oplysninger'!L288)/POWER(1.003,10),1.4)))</f>
        <v/>
      </c>
      <c r="J288" s="6" t="str">
        <f>IF('Anvendte oplysninger'!I288="Nej","",IF('Anvendte oplysninger'!M288&gt;9,1.41,IF('Anvendte oplysninger'!M288&lt;2,0.96+'Anvendte oplysninger'!M288*0.02,POWER(1.05,'Anvendte oplysninger'!M288)/POWER(1.05,2))))</f>
        <v/>
      </c>
      <c r="K288" s="6" t="str">
        <f>IF('Anvendte oplysninger'!I288="Nej","",IF('Anvendte oplysninger'!M288&gt;9,1.15,IF('Anvendte oplysninger'!M288&lt;2,0.98+'Anvendte oplysninger'!M288*0.01,POWER(1.02,'Anvendte oplysninger'!M288)/POWER(1.02,2))))</f>
        <v/>
      </c>
      <c r="L288" s="6" t="str">
        <f>IF('Anvendte oplysninger'!I288="Nej","",IF('Anvendte oplysninger'!N288="Delvis",0.9,IF('Anvendte oplysninger'!N288="Ja",0.75,1)))</f>
        <v/>
      </c>
      <c r="M288" s="6" t="str">
        <f>IF('Anvendte oplysninger'!I288="Nej","",IF('Anvendte oplysninger'!N288="Delvis",0.97,IF('Anvendte oplysninger'!N288="Ja",0.95,1)))</f>
        <v/>
      </c>
      <c r="N288" s="6" t="str">
        <f>IF('Anvendte oplysninger'!I288="Nej","",IF('Anvendte oplysninger'!O288&gt;4.25,1.06,IF('Anvendte oplysninger'!O288&lt;3.75,1.84-'Anvendte oplysninger'!O288*0.24,0.04+'Anvendte oplysninger'!O288*0.24)))</f>
        <v/>
      </c>
      <c r="O288" s="6" t="str">
        <f>IF('Anvendte oplysninger'!I288="Nej","",IF('Anvendte oplysninger'!P288&gt;1.99,0.81,IF('Anvendte oplysninger'!P288&lt;0.2,1.12,1.05-'Anvendte oplysninger'!P288*0.1)))</f>
        <v/>
      </c>
      <c r="P288" s="6" t="str">
        <f>IF('Anvendte oplysninger'!I288="Nej","",IF('Anvendte oplysninger'!Q288&gt;3,0.96,IF('Anvendte oplysninger'!Q288&lt;2,1.12-0.06*'Anvendte oplysninger'!Q288,1.08-0.04*'Anvendte oplysninger'!Q288)))</f>
        <v/>
      </c>
      <c r="Q288" s="6" t="str">
        <f>IF('Anvendte oplysninger'!I288="Nej","",IF('Anvendte oplysninger'!R288="Ja",0.91,1))</f>
        <v/>
      </c>
      <c r="R288" s="6" t="str">
        <f>IF('Anvendte oplysninger'!I288="Nej","",IF('Anvendte oplysninger'!R288="Ja",0.96,1))</f>
        <v/>
      </c>
      <c r="S288" s="6" t="str">
        <f>IF('Anvendte oplysninger'!I288="Nej","",IF('Anvendte oplysninger'!R288="Ja",0.82,1))</f>
        <v/>
      </c>
      <c r="T288" s="6" t="str">
        <f>IF('Anvendte oplysninger'!I288="Nej","",IF('Anvendte oplysninger'!R288="Ja",0.9,1))</f>
        <v/>
      </c>
      <c r="U288" s="6" t="str">
        <f>IF('Anvendte oplysninger'!I288="Nej","",IF('Anvendte oplysninger'!R288="Ja",0.93,1))</f>
        <v/>
      </c>
      <c r="V288" s="6" t="str">
        <f>IF('Anvendte oplysninger'!I288="Nej","",IF('Anvendte oplysninger'!S288="Ja",0.85,1))</f>
        <v/>
      </c>
      <c r="W288" s="6" t="str">
        <f>IF('Anvendte oplysninger'!I288="Nej","",IF('Anvendte oplysninger'!T288&gt;5,1.4,1+0.08*'Anvendte oplysninger'!T288))</f>
        <v/>
      </c>
      <c r="X288" s="6" t="str">
        <f>IF('Anvendte oplysninger'!I288="Nej","",IF('Anvendte oplysninger'!U288=80,1,POWER((80-0.0058*('Anvendte oplysninger'!U288-80)^2+0.2781*('Anvendte oplysninger'!U288-80)-0.2343)/80,1.6)))</f>
        <v/>
      </c>
      <c r="Y288" s="6" t="str">
        <f>IF('Anvendte oplysninger'!I288="Nej","",IF('Anvendte oplysninger'!U288=80,1,POWER((80-0.0058*('Anvendte oplysninger'!U288-80)^2+0.2781*('Anvendte oplysninger'!U288-80)-0.2343)/80,1.5)))</f>
        <v/>
      </c>
      <c r="Z288" s="6" t="str">
        <f>IF('Anvendte oplysninger'!I288="Nej","",IF('Anvendte oplysninger'!U288=80,1,POWER((80-0.0058*('Anvendte oplysninger'!U288-80)^2+0.2781*('Anvendte oplysninger'!U288-80)-0.2343)/80,4.6)))</f>
        <v/>
      </c>
      <c r="AA288" s="6" t="str">
        <f>IF('Anvendte oplysninger'!I288="Nej","",IF('Anvendte oplysninger'!U288=80,1,POWER((80-0.0058*('Anvendte oplysninger'!U288-80)^2+0.2781*('Anvendte oplysninger'!U288-80)-0.2343)/80,3.5)))</f>
        <v/>
      </c>
      <c r="AB288" s="6" t="str">
        <f>IF('Anvendte oplysninger'!I288="Nej","",IF('Anvendte oplysninger'!U288=80,1,POWER((80-0.0058*('Anvendte oplysninger'!U288-80)^2+0.2781*('Anvendte oplysninger'!U288-80)-0.2343)/80,1.4)))</f>
        <v/>
      </c>
      <c r="AC288" s="6"/>
      <c r="AD288" s="7" t="str">
        <f>IF('Anvendte oplysninger'!I288="Nej","",EXP(-10.0958)*POWER(H288,0.8138))</f>
        <v/>
      </c>
      <c r="AE288" s="7" t="str">
        <f>IF('Anvendte oplysninger'!I288="Nej","",EXP(-9.9896)*POWER(H288,0.8381))</f>
        <v/>
      </c>
      <c r="AF288" s="7" t="str">
        <f>IF('Anvendte oplysninger'!I288="Nej","",EXP(-12.5826)*POWER(H288,1.148))</f>
        <v/>
      </c>
      <c r="AG288" s="7" t="str">
        <f>IF('Anvendte oplysninger'!I288="Nej","",EXP(-11.3408)*POWER(H288,0.7373))</f>
        <v/>
      </c>
      <c r="AH288" s="7" t="str">
        <f>IF('Anvendte oplysninger'!I288="Nej","",EXP(-10.8985)*POWER(H288,0.841))</f>
        <v/>
      </c>
      <c r="AI288" s="7" t="str">
        <f>IF('Anvendte oplysninger'!I288="Nej","",EXP(-12.4273)*POWER(H288,1.0197))</f>
        <v/>
      </c>
      <c r="AJ288" s="9" t="str">
        <f>IF('Anvendte oplysninger'!I288="Nej","",SUM(AD288:AE288)*740934+AG288*29492829+AH288*4654307+AI288*608667)</f>
        <v/>
      </c>
    </row>
    <row r="289" spans="1:36" x14ac:dyDescent="0.3">
      <c r="A289" s="4" t="str">
        <f>IF(Inddata!A295="","",Inddata!A295)</f>
        <v/>
      </c>
      <c r="B289" s="4" t="str">
        <f>IF(Inddata!B295="","",Inddata!B295)</f>
        <v/>
      </c>
      <c r="C289" s="4" t="str">
        <f>IF(Inddata!C295="","",Inddata!C295)</f>
        <v/>
      </c>
      <c r="D289" s="4" t="str">
        <f>IF(Inddata!D295="","",Inddata!D295)</f>
        <v/>
      </c>
      <c r="E289" s="4" t="str">
        <f>IF(Inddata!E295="","",Inddata!E295)</f>
        <v/>
      </c>
      <c r="F289" s="4" t="str">
        <f>IF(Inddata!F295="","",Inddata!F295)</f>
        <v/>
      </c>
      <c r="G289" s="20" t="str">
        <f>IF(Inddata!G295=0,"",Inddata!G295)</f>
        <v/>
      </c>
      <c r="H289" s="9" t="str">
        <f>IF(Inddata!H295="","",Inddata!H295)</f>
        <v/>
      </c>
      <c r="I289" s="6" t="str">
        <f>IF('Anvendte oplysninger'!I289="Nej","",IF('Anvendte oplysninger'!L289&lt;10,1.1-'Anvendte oplysninger'!L289*0.01,IF('Anvendte oplysninger'!L289&lt;120,POWER(1.003,'Anvendte oplysninger'!L289)/POWER(1.003,10),1.4)))</f>
        <v/>
      </c>
      <c r="J289" s="6" t="str">
        <f>IF('Anvendte oplysninger'!I289="Nej","",IF('Anvendte oplysninger'!M289&gt;9,1.41,IF('Anvendte oplysninger'!M289&lt;2,0.96+'Anvendte oplysninger'!M289*0.02,POWER(1.05,'Anvendte oplysninger'!M289)/POWER(1.05,2))))</f>
        <v/>
      </c>
      <c r="K289" s="6" t="str">
        <f>IF('Anvendte oplysninger'!I289="Nej","",IF('Anvendte oplysninger'!M289&gt;9,1.15,IF('Anvendte oplysninger'!M289&lt;2,0.98+'Anvendte oplysninger'!M289*0.01,POWER(1.02,'Anvendte oplysninger'!M289)/POWER(1.02,2))))</f>
        <v/>
      </c>
      <c r="L289" s="6" t="str">
        <f>IF('Anvendte oplysninger'!I289="Nej","",IF('Anvendte oplysninger'!N289="Delvis",0.9,IF('Anvendte oplysninger'!N289="Ja",0.75,1)))</f>
        <v/>
      </c>
      <c r="M289" s="6" t="str">
        <f>IF('Anvendte oplysninger'!I289="Nej","",IF('Anvendte oplysninger'!N289="Delvis",0.97,IF('Anvendte oplysninger'!N289="Ja",0.95,1)))</f>
        <v/>
      </c>
      <c r="N289" s="6" t="str">
        <f>IF('Anvendte oplysninger'!I289="Nej","",IF('Anvendte oplysninger'!O289&gt;4.25,1.06,IF('Anvendte oplysninger'!O289&lt;3.75,1.84-'Anvendte oplysninger'!O289*0.24,0.04+'Anvendte oplysninger'!O289*0.24)))</f>
        <v/>
      </c>
      <c r="O289" s="6" t="str">
        <f>IF('Anvendte oplysninger'!I289="Nej","",IF('Anvendte oplysninger'!P289&gt;1.99,0.81,IF('Anvendte oplysninger'!P289&lt;0.2,1.12,1.05-'Anvendte oplysninger'!P289*0.1)))</f>
        <v/>
      </c>
      <c r="P289" s="6" t="str">
        <f>IF('Anvendte oplysninger'!I289="Nej","",IF('Anvendte oplysninger'!Q289&gt;3,0.96,IF('Anvendte oplysninger'!Q289&lt;2,1.12-0.06*'Anvendte oplysninger'!Q289,1.08-0.04*'Anvendte oplysninger'!Q289)))</f>
        <v/>
      </c>
      <c r="Q289" s="6" t="str">
        <f>IF('Anvendte oplysninger'!I289="Nej","",IF('Anvendte oplysninger'!R289="Ja",0.91,1))</f>
        <v/>
      </c>
      <c r="R289" s="6" t="str">
        <f>IF('Anvendte oplysninger'!I289="Nej","",IF('Anvendte oplysninger'!R289="Ja",0.96,1))</f>
        <v/>
      </c>
      <c r="S289" s="6" t="str">
        <f>IF('Anvendte oplysninger'!I289="Nej","",IF('Anvendte oplysninger'!R289="Ja",0.82,1))</f>
        <v/>
      </c>
      <c r="T289" s="6" t="str">
        <f>IF('Anvendte oplysninger'!I289="Nej","",IF('Anvendte oplysninger'!R289="Ja",0.9,1))</f>
        <v/>
      </c>
      <c r="U289" s="6" t="str">
        <f>IF('Anvendte oplysninger'!I289="Nej","",IF('Anvendte oplysninger'!R289="Ja",0.93,1))</f>
        <v/>
      </c>
      <c r="V289" s="6" t="str">
        <f>IF('Anvendte oplysninger'!I289="Nej","",IF('Anvendte oplysninger'!S289="Ja",0.85,1))</f>
        <v/>
      </c>
      <c r="W289" s="6" t="str">
        <f>IF('Anvendte oplysninger'!I289="Nej","",IF('Anvendte oplysninger'!T289&gt;5,1.4,1+0.08*'Anvendte oplysninger'!T289))</f>
        <v/>
      </c>
      <c r="X289" s="6" t="str">
        <f>IF('Anvendte oplysninger'!I289="Nej","",IF('Anvendte oplysninger'!U289=80,1,POWER((80-0.0058*('Anvendte oplysninger'!U289-80)^2+0.2781*('Anvendte oplysninger'!U289-80)-0.2343)/80,1.6)))</f>
        <v/>
      </c>
      <c r="Y289" s="6" t="str">
        <f>IF('Anvendte oplysninger'!I289="Nej","",IF('Anvendte oplysninger'!U289=80,1,POWER((80-0.0058*('Anvendte oplysninger'!U289-80)^2+0.2781*('Anvendte oplysninger'!U289-80)-0.2343)/80,1.5)))</f>
        <v/>
      </c>
      <c r="Z289" s="6" t="str">
        <f>IF('Anvendte oplysninger'!I289="Nej","",IF('Anvendte oplysninger'!U289=80,1,POWER((80-0.0058*('Anvendte oplysninger'!U289-80)^2+0.2781*('Anvendte oplysninger'!U289-80)-0.2343)/80,4.6)))</f>
        <v/>
      </c>
      <c r="AA289" s="6" t="str">
        <f>IF('Anvendte oplysninger'!I289="Nej","",IF('Anvendte oplysninger'!U289=80,1,POWER((80-0.0058*('Anvendte oplysninger'!U289-80)^2+0.2781*('Anvendte oplysninger'!U289-80)-0.2343)/80,3.5)))</f>
        <v/>
      </c>
      <c r="AB289" s="6" t="str">
        <f>IF('Anvendte oplysninger'!I289="Nej","",IF('Anvendte oplysninger'!U289=80,1,POWER((80-0.0058*('Anvendte oplysninger'!U289-80)^2+0.2781*('Anvendte oplysninger'!U289-80)-0.2343)/80,1.4)))</f>
        <v/>
      </c>
      <c r="AC289" s="6"/>
      <c r="AD289" s="7" t="str">
        <f>IF('Anvendte oplysninger'!I289="Nej","",EXP(-10.0958)*POWER(H289,0.8138))</f>
        <v/>
      </c>
      <c r="AE289" s="7" t="str">
        <f>IF('Anvendte oplysninger'!I289="Nej","",EXP(-9.9896)*POWER(H289,0.8381))</f>
        <v/>
      </c>
      <c r="AF289" s="7" t="str">
        <f>IF('Anvendte oplysninger'!I289="Nej","",EXP(-12.5826)*POWER(H289,1.148))</f>
        <v/>
      </c>
      <c r="AG289" s="7" t="str">
        <f>IF('Anvendte oplysninger'!I289="Nej","",EXP(-11.3408)*POWER(H289,0.7373))</f>
        <v/>
      </c>
      <c r="AH289" s="7" t="str">
        <f>IF('Anvendte oplysninger'!I289="Nej","",EXP(-10.8985)*POWER(H289,0.841))</f>
        <v/>
      </c>
      <c r="AI289" s="7" t="str">
        <f>IF('Anvendte oplysninger'!I289="Nej","",EXP(-12.4273)*POWER(H289,1.0197))</f>
        <v/>
      </c>
      <c r="AJ289" s="9" t="str">
        <f>IF('Anvendte oplysninger'!I289="Nej","",SUM(AD289:AE289)*740934+AG289*29492829+AH289*4654307+AI289*608667)</f>
        <v/>
      </c>
    </row>
    <row r="290" spans="1:36" x14ac:dyDescent="0.3">
      <c r="A290" s="4" t="str">
        <f>IF(Inddata!A296="","",Inddata!A296)</f>
        <v/>
      </c>
      <c r="B290" s="4" t="str">
        <f>IF(Inddata!B296="","",Inddata!B296)</f>
        <v/>
      </c>
      <c r="C290" s="4" t="str">
        <f>IF(Inddata!C296="","",Inddata!C296)</f>
        <v/>
      </c>
      <c r="D290" s="4" t="str">
        <f>IF(Inddata!D296="","",Inddata!D296)</f>
        <v/>
      </c>
      <c r="E290" s="4" t="str">
        <f>IF(Inddata!E296="","",Inddata!E296)</f>
        <v/>
      </c>
      <c r="F290" s="4" t="str">
        <f>IF(Inddata!F296="","",Inddata!F296)</f>
        <v/>
      </c>
      <c r="G290" s="20" t="str">
        <f>IF(Inddata!G296=0,"",Inddata!G296)</f>
        <v/>
      </c>
      <c r="H290" s="9" t="str">
        <f>IF(Inddata!H296="","",Inddata!H296)</f>
        <v/>
      </c>
      <c r="I290" s="6" t="str">
        <f>IF('Anvendte oplysninger'!I290="Nej","",IF('Anvendte oplysninger'!L290&lt;10,1.1-'Anvendte oplysninger'!L290*0.01,IF('Anvendte oplysninger'!L290&lt;120,POWER(1.003,'Anvendte oplysninger'!L290)/POWER(1.003,10),1.4)))</f>
        <v/>
      </c>
      <c r="J290" s="6" t="str">
        <f>IF('Anvendte oplysninger'!I290="Nej","",IF('Anvendte oplysninger'!M290&gt;9,1.41,IF('Anvendte oplysninger'!M290&lt;2,0.96+'Anvendte oplysninger'!M290*0.02,POWER(1.05,'Anvendte oplysninger'!M290)/POWER(1.05,2))))</f>
        <v/>
      </c>
      <c r="K290" s="6" t="str">
        <f>IF('Anvendte oplysninger'!I290="Nej","",IF('Anvendte oplysninger'!M290&gt;9,1.15,IF('Anvendte oplysninger'!M290&lt;2,0.98+'Anvendte oplysninger'!M290*0.01,POWER(1.02,'Anvendte oplysninger'!M290)/POWER(1.02,2))))</f>
        <v/>
      </c>
      <c r="L290" s="6" t="str">
        <f>IF('Anvendte oplysninger'!I290="Nej","",IF('Anvendte oplysninger'!N290="Delvis",0.9,IF('Anvendte oplysninger'!N290="Ja",0.75,1)))</f>
        <v/>
      </c>
      <c r="M290" s="6" t="str">
        <f>IF('Anvendte oplysninger'!I290="Nej","",IF('Anvendte oplysninger'!N290="Delvis",0.97,IF('Anvendte oplysninger'!N290="Ja",0.95,1)))</f>
        <v/>
      </c>
      <c r="N290" s="6" t="str">
        <f>IF('Anvendte oplysninger'!I290="Nej","",IF('Anvendte oplysninger'!O290&gt;4.25,1.06,IF('Anvendte oplysninger'!O290&lt;3.75,1.84-'Anvendte oplysninger'!O290*0.24,0.04+'Anvendte oplysninger'!O290*0.24)))</f>
        <v/>
      </c>
      <c r="O290" s="6" t="str">
        <f>IF('Anvendte oplysninger'!I290="Nej","",IF('Anvendte oplysninger'!P290&gt;1.99,0.81,IF('Anvendte oplysninger'!P290&lt;0.2,1.12,1.05-'Anvendte oplysninger'!P290*0.1)))</f>
        <v/>
      </c>
      <c r="P290" s="6" t="str">
        <f>IF('Anvendte oplysninger'!I290="Nej","",IF('Anvendte oplysninger'!Q290&gt;3,0.96,IF('Anvendte oplysninger'!Q290&lt;2,1.12-0.06*'Anvendte oplysninger'!Q290,1.08-0.04*'Anvendte oplysninger'!Q290)))</f>
        <v/>
      </c>
      <c r="Q290" s="6" t="str">
        <f>IF('Anvendte oplysninger'!I290="Nej","",IF('Anvendte oplysninger'!R290="Ja",0.91,1))</f>
        <v/>
      </c>
      <c r="R290" s="6" t="str">
        <f>IF('Anvendte oplysninger'!I290="Nej","",IF('Anvendte oplysninger'!R290="Ja",0.96,1))</f>
        <v/>
      </c>
      <c r="S290" s="6" t="str">
        <f>IF('Anvendte oplysninger'!I290="Nej","",IF('Anvendte oplysninger'!R290="Ja",0.82,1))</f>
        <v/>
      </c>
      <c r="T290" s="6" t="str">
        <f>IF('Anvendte oplysninger'!I290="Nej","",IF('Anvendte oplysninger'!R290="Ja",0.9,1))</f>
        <v/>
      </c>
      <c r="U290" s="6" t="str">
        <f>IF('Anvendte oplysninger'!I290="Nej","",IF('Anvendte oplysninger'!R290="Ja",0.93,1))</f>
        <v/>
      </c>
      <c r="V290" s="6" t="str">
        <f>IF('Anvendte oplysninger'!I290="Nej","",IF('Anvendte oplysninger'!S290="Ja",0.85,1))</f>
        <v/>
      </c>
      <c r="W290" s="6" t="str">
        <f>IF('Anvendte oplysninger'!I290="Nej","",IF('Anvendte oplysninger'!T290&gt;5,1.4,1+0.08*'Anvendte oplysninger'!T290))</f>
        <v/>
      </c>
      <c r="X290" s="6" t="str">
        <f>IF('Anvendte oplysninger'!I290="Nej","",IF('Anvendte oplysninger'!U290=80,1,POWER((80-0.0058*('Anvendte oplysninger'!U290-80)^2+0.2781*('Anvendte oplysninger'!U290-80)-0.2343)/80,1.6)))</f>
        <v/>
      </c>
      <c r="Y290" s="6" t="str">
        <f>IF('Anvendte oplysninger'!I290="Nej","",IF('Anvendte oplysninger'!U290=80,1,POWER((80-0.0058*('Anvendte oplysninger'!U290-80)^2+0.2781*('Anvendte oplysninger'!U290-80)-0.2343)/80,1.5)))</f>
        <v/>
      </c>
      <c r="Z290" s="6" t="str">
        <f>IF('Anvendte oplysninger'!I290="Nej","",IF('Anvendte oplysninger'!U290=80,1,POWER((80-0.0058*('Anvendte oplysninger'!U290-80)^2+0.2781*('Anvendte oplysninger'!U290-80)-0.2343)/80,4.6)))</f>
        <v/>
      </c>
      <c r="AA290" s="6" t="str">
        <f>IF('Anvendte oplysninger'!I290="Nej","",IF('Anvendte oplysninger'!U290=80,1,POWER((80-0.0058*('Anvendte oplysninger'!U290-80)^2+0.2781*('Anvendte oplysninger'!U290-80)-0.2343)/80,3.5)))</f>
        <v/>
      </c>
      <c r="AB290" s="6" t="str">
        <f>IF('Anvendte oplysninger'!I290="Nej","",IF('Anvendte oplysninger'!U290=80,1,POWER((80-0.0058*('Anvendte oplysninger'!U290-80)^2+0.2781*('Anvendte oplysninger'!U290-80)-0.2343)/80,1.4)))</f>
        <v/>
      </c>
      <c r="AC290" s="6"/>
      <c r="AD290" s="7" t="str">
        <f>IF('Anvendte oplysninger'!I290="Nej","",EXP(-10.0958)*POWER(H290,0.8138))</f>
        <v/>
      </c>
      <c r="AE290" s="7" t="str">
        <f>IF('Anvendte oplysninger'!I290="Nej","",EXP(-9.9896)*POWER(H290,0.8381))</f>
        <v/>
      </c>
      <c r="AF290" s="7" t="str">
        <f>IF('Anvendte oplysninger'!I290="Nej","",EXP(-12.5826)*POWER(H290,1.148))</f>
        <v/>
      </c>
      <c r="AG290" s="7" t="str">
        <f>IF('Anvendte oplysninger'!I290="Nej","",EXP(-11.3408)*POWER(H290,0.7373))</f>
        <v/>
      </c>
      <c r="AH290" s="7" t="str">
        <f>IF('Anvendte oplysninger'!I290="Nej","",EXP(-10.8985)*POWER(H290,0.841))</f>
        <v/>
      </c>
      <c r="AI290" s="7" t="str">
        <f>IF('Anvendte oplysninger'!I290="Nej","",EXP(-12.4273)*POWER(H290,1.0197))</f>
        <v/>
      </c>
      <c r="AJ290" s="9" t="str">
        <f>IF('Anvendte oplysninger'!I290="Nej","",SUM(AD290:AE290)*740934+AG290*29492829+AH290*4654307+AI290*608667)</f>
        <v/>
      </c>
    </row>
    <row r="291" spans="1:36" x14ac:dyDescent="0.3">
      <c r="A291" s="4" t="str">
        <f>IF(Inddata!A297="","",Inddata!A297)</f>
        <v/>
      </c>
      <c r="B291" s="4" t="str">
        <f>IF(Inddata!B297="","",Inddata!B297)</f>
        <v/>
      </c>
      <c r="C291" s="4" t="str">
        <f>IF(Inddata!C297="","",Inddata!C297)</f>
        <v/>
      </c>
      <c r="D291" s="4" t="str">
        <f>IF(Inddata!D297="","",Inddata!D297)</f>
        <v/>
      </c>
      <c r="E291" s="4" t="str">
        <f>IF(Inddata!E297="","",Inddata!E297)</f>
        <v/>
      </c>
      <c r="F291" s="4" t="str">
        <f>IF(Inddata!F297="","",Inddata!F297)</f>
        <v/>
      </c>
      <c r="G291" s="20" t="str">
        <f>IF(Inddata!G297=0,"",Inddata!G297)</f>
        <v/>
      </c>
      <c r="H291" s="9" t="str">
        <f>IF(Inddata!H297="","",Inddata!H297)</f>
        <v/>
      </c>
      <c r="I291" s="6" t="str">
        <f>IF('Anvendte oplysninger'!I291="Nej","",IF('Anvendte oplysninger'!L291&lt;10,1.1-'Anvendte oplysninger'!L291*0.01,IF('Anvendte oplysninger'!L291&lt;120,POWER(1.003,'Anvendte oplysninger'!L291)/POWER(1.003,10),1.4)))</f>
        <v/>
      </c>
      <c r="J291" s="6" t="str">
        <f>IF('Anvendte oplysninger'!I291="Nej","",IF('Anvendte oplysninger'!M291&gt;9,1.41,IF('Anvendte oplysninger'!M291&lt;2,0.96+'Anvendte oplysninger'!M291*0.02,POWER(1.05,'Anvendte oplysninger'!M291)/POWER(1.05,2))))</f>
        <v/>
      </c>
      <c r="K291" s="6" t="str">
        <f>IF('Anvendte oplysninger'!I291="Nej","",IF('Anvendte oplysninger'!M291&gt;9,1.15,IF('Anvendte oplysninger'!M291&lt;2,0.98+'Anvendte oplysninger'!M291*0.01,POWER(1.02,'Anvendte oplysninger'!M291)/POWER(1.02,2))))</f>
        <v/>
      </c>
      <c r="L291" s="6" t="str">
        <f>IF('Anvendte oplysninger'!I291="Nej","",IF('Anvendte oplysninger'!N291="Delvis",0.9,IF('Anvendte oplysninger'!N291="Ja",0.75,1)))</f>
        <v/>
      </c>
      <c r="M291" s="6" t="str">
        <f>IF('Anvendte oplysninger'!I291="Nej","",IF('Anvendte oplysninger'!N291="Delvis",0.97,IF('Anvendte oplysninger'!N291="Ja",0.95,1)))</f>
        <v/>
      </c>
      <c r="N291" s="6" t="str">
        <f>IF('Anvendte oplysninger'!I291="Nej","",IF('Anvendte oplysninger'!O291&gt;4.25,1.06,IF('Anvendte oplysninger'!O291&lt;3.75,1.84-'Anvendte oplysninger'!O291*0.24,0.04+'Anvendte oplysninger'!O291*0.24)))</f>
        <v/>
      </c>
      <c r="O291" s="6" t="str">
        <f>IF('Anvendte oplysninger'!I291="Nej","",IF('Anvendte oplysninger'!P291&gt;1.99,0.81,IF('Anvendte oplysninger'!P291&lt;0.2,1.12,1.05-'Anvendte oplysninger'!P291*0.1)))</f>
        <v/>
      </c>
      <c r="P291" s="6" t="str">
        <f>IF('Anvendte oplysninger'!I291="Nej","",IF('Anvendte oplysninger'!Q291&gt;3,0.96,IF('Anvendte oplysninger'!Q291&lt;2,1.12-0.06*'Anvendte oplysninger'!Q291,1.08-0.04*'Anvendte oplysninger'!Q291)))</f>
        <v/>
      </c>
      <c r="Q291" s="6" t="str">
        <f>IF('Anvendte oplysninger'!I291="Nej","",IF('Anvendte oplysninger'!R291="Ja",0.91,1))</f>
        <v/>
      </c>
      <c r="R291" s="6" t="str">
        <f>IF('Anvendte oplysninger'!I291="Nej","",IF('Anvendte oplysninger'!R291="Ja",0.96,1))</f>
        <v/>
      </c>
      <c r="S291" s="6" t="str">
        <f>IF('Anvendte oplysninger'!I291="Nej","",IF('Anvendte oplysninger'!R291="Ja",0.82,1))</f>
        <v/>
      </c>
      <c r="T291" s="6" t="str">
        <f>IF('Anvendte oplysninger'!I291="Nej","",IF('Anvendte oplysninger'!R291="Ja",0.9,1))</f>
        <v/>
      </c>
      <c r="U291" s="6" t="str">
        <f>IF('Anvendte oplysninger'!I291="Nej","",IF('Anvendte oplysninger'!R291="Ja",0.93,1))</f>
        <v/>
      </c>
      <c r="V291" s="6" t="str">
        <f>IF('Anvendte oplysninger'!I291="Nej","",IF('Anvendte oplysninger'!S291="Ja",0.85,1))</f>
        <v/>
      </c>
      <c r="W291" s="6" t="str">
        <f>IF('Anvendte oplysninger'!I291="Nej","",IF('Anvendte oplysninger'!T291&gt;5,1.4,1+0.08*'Anvendte oplysninger'!T291))</f>
        <v/>
      </c>
      <c r="X291" s="6" t="str">
        <f>IF('Anvendte oplysninger'!I291="Nej","",IF('Anvendte oplysninger'!U291=80,1,POWER((80-0.0058*('Anvendte oplysninger'!U291-80)^2+0.2781*('Anvendte oplysninger'!U291-80)-0.2343)/80,1.6)))</f>
        <v/>
      </c>
      <c r="Y291" s="6" t="str">
        <f>IF('Anvendte oplysninger'!I291="Nej","",IF('Anvendte oplysninger'!U291=80,1,POWER((80-0.0058*('Anvendte oplysninger'!U291-80)^2+0.2781*('Anvendte oplysninger'!U291-80)-0.2343)/80,1.5)))</f>
        <v/>
      </c>
      <c r="Z291" s="6" t="str">
        <f>IF('Anvendte oplysninger'!I291="Nej","",IF('Anvendte oplysninger'!U291=80,1,POWER((80-0.0058*('Anvendte oplysninger'!U291-80)^2+0.2781*('Anvendte oplysninger'!U291-80)-0.2343)/80,4.6)))</f>
        <v/>
      </c>
      <c r="AA291" s="6" t="str">
        <f>IF('Anvendte oplysninger'!I291="Nej","",IF('Anvendte oplysninger'!U291=80,1,POWER((80-0.0058*('Anvendte oplysninger'!U291-80)^2+0.2781*('Anvendte oplysninger'!U291-80)-0.2343)/80,3.5)))</f>
        <v/>
      </c>
      <c r="AB291" s="6" t="str">
        <f>IF('Anvendte oplysninger'!I291="Nej","",IF('Anvendte oplysninger'!U291=80,1,POWER((80-0.0058*('Anvendte oplysninger'!U291-80)^2+0.2781*('Anvendte oplysninger'!U291-80)-0.2343)/80,1.4)))</f>
        <v/>
      </c>
      <c r="AC291" s="6"/>
      <c r="AD291" s="7" t="str">
        <f>IF('Anvendte oplysninger'!I291="Nej","",EXP(-10.0958)*POWER(H291,0.8138))</f>
        <v/>
      </c>
      <c r="AE291" s="7" t="str">
        <f>IF('Anvendte oplysninger'!I291="Nej","",EXP(-9.9896)*POWER(H291,0.8381))</f>
        <v/>
      </c>
      <c r="AF291" s="7" t="str">
        <f>IF('Anvendte oplysninger'!I291="Nej","",EXP(-12.5826)*POWER(H291,1.148))</f>
        <v/>
      </c>
      <c r="AG291" s="7" t="str">
        <f>IF('Anvendte oplysninger'!I291="Nej","",EXP(-11.3408)*POWER(H291,0.7373))</f>
        <v/>
      </c>
      <c r="AH291" s="7" t="str">
        <f>IF('Anvendte oplysninger'!I291="Nej","",EXP(-10.8985)*POWER(H291,0.841))</f>
        <v/>
      </c>
      <c r="AI291" s="7" t="str">
        <f>IF('Anvendte oplysninger'!I291="Nej","",EXP(-12.4273)*POWER(H291,1.0197))</f>
        <v/>
      </c>
      <c r="AJ291" s="9" t="str">
        <f>IF('Anvendte oplysninger'!I291="Nej","",SUM(AD291:AE291)*740934+AG291*29492829+AH291*4654307+AI291*608667)</f>
        <v/>
      </c>
    </row>
    <row r="292" spans="1:36" x14ac:dyDescent="0.3">
      <c r="A292" s="4" t="str">
        <f>IF(Inddata!A298="","",Inddata!A298)</f>
        <v/>
      </c>
      <c r="B292" s="4" t="str">
        <f>IF(Inddata!B298="","",Inddata!B298)</f>
        <v/>
      </c>
      <c r="C292" s="4" t="str">
        <f>IF(Inddata!C298="","",Inddata!C298)</f>
        <v/>
      </c>
      <c r="D292" s="4" t="str">
        <f>IF(Inddata!D298="","",Inddata!D298)</f>
        <v/>
      </c>
      <c r="E292" s="4" t="str">
        <f>IF(Inddata!E298="","",Inddata!E298)</f>
        <v/>
      </c>
      <c r="F292" s="4" t="str">
        <f>IF(Inddata!F298="","",Inddata!F298)</f>
        <v/>
      </c>
      <c r="G292" s="20" t="str">
        <f>IF(Inddata!G298=0,"",Inddata!G298)</f>
        <v/>
      </c>
      <c r="H292" s="9" t="str">
        <f>IF(Inddata!H298="","",Inddata!H298)</f>
        <v/>
      </c>
      <c r="I292" s="6" t="str">
        <f>IF('Anvendte oplysninger'!I292="Nej","",IF('Anvendte oplysninger'!L292&lt;10,1.1-'Anvendte oplysninger'!L292*0.01,IF('Anvendte oplysninger'!L292&lt;120,POWER(1.003,'Anvendte oplysninger'!L292)/POWER(1.003,10),1.4)))</f>
        <v/>
      </c>
      <c r="J292" s="6" t="str">
        <f>IF('Anvendte oplysninger'!I292="Nej","",IF('Anvendte oplysninger'!M292&gt;9,1.41,IF('Anvendte oplysninger'!M292&lt;2,0.96+'Anvendte oplysninger'!M292*0.02,POWER(1.05,'Anvendte oplysninger'!M292)/POWER(1.05,2))))</f>
        <v/>
      </c>
      <c r="K292" s="6" t="str">
        <f>IF('Anvendte oplysninger'!I292="Nej","",IF('Anvendte oplysninger'!M292&gt;9,1.15,IF('Anvendte oplysninger'!M292&lt;2,0.98+'Anvendte oplysninger'!M292*0.01,POWER(1.02,'Anvendte oplysninger'!M292)/POWER(1.02,2))))</f>
        <v/>
      </c>
      <c r="L292" s="6" t="str">
        <f>IF('Anvendte oplysninger'!I292="Nej","",IF('Anvendte oplysninger'!N292="Delvis",0.9,IF('Anvendte oplysninger'!N292="Ja",0.75,1)))</f>
        <v/>
      </c>
      <c r="M292" s="6" t="str">
        <f>IF('Anvendte oplysninger'!I292="Nej","",IF('Anvendte oplysninger'!N292="Delvis",0.97,IF('Anvendte oplysninger'!N292="Ja",0.95,1)))</f>
        <v/>
      </c>
      <c r="N292" s="6" t="str">
        <f>IF('Anvendte oplysninger'!I292="Nej","",IF('Anvendte oplysninger'!O292&gt;4.25,1.06,IF('Anvendte oplysninger'!O292&lt;3.75,1.84-'Anvendte oplysninger'!O292*0.24,0.04+'Anvendte oplysninger'!O292*0.24)))</f>
        <v/>
      </c>
      <c r="O292" s="6" t="str">
        <f>IF('Anvendte oplysninger'!I292="Nej","",IF('Anvendte oplysninger'!P292&gt;1.99,0.81,IF('Anvendte oplysninger'!P292&lt;0.2,1.12,1.05-'Anvendte oplysninger'!P292*0.1)))</f>
        <v/>
      </c>
      <c r="P292" s="6" t="str">
        <f>IF('Anvendte oplysninger'!I292="Nej","",IF('Anvendte oplysninger'!Q292&gt;3,0.96,IF('Anvendte oplysninger'!Q292&lt;2,1.12-0.06*'Anvendte oplysninger'!Q292,1.08-0.04*'Anvendte oplysninger'!Q292)))</f>
        <v/>
      </c>
      <c r="Q292" s="6" t="str">
        <f>IF('Anvendte oplysninger'!I292="Nej","",IF('Anvendte oplysninger'!R292="Ja",0.91,1))</f>
        <v/>
      </c>
      <c r="R292" s="6" t="str">
        <f>IF('Anvendte oplysninger'!I292="Nej","",IF('Anvendte oplysninger'!R292="Ja",0.96,1))</f>
        <v/>
      </c>
      <c r="S292" s="6" t="str">
        <f>IF('Anvendte oplysninger'!I292="Nej","",IF('Anvendte oplysninger'!R292="Ja",0.82,1))</f>
        <v/>
      </c>
      <c r="T292" s="6" t="str">
        <f>IF('Anvendte oplysninger'!I292="Nej","",IF('Anvendte oplysninger'!R292="Ja",0.9,1))</f>
        <v/>
      </c>
      <c r="U292" s="6" t="str">
        <f>IF('Anvendte oplysninger'!I292="Nej","",IF('Anvendte oplysninger'!R292="Ja",0.93,1))</f>
        <v/>
      </c>
      <c r="V292" s="6" t="str">
        <f>IF('Anvendte oplysninger'!I292="Nej","",IF('Anvendte oplysninger'!S292="Ja",0.85,1))</f>
        <v/>
      </c>
      <c r="W292" s="6" t="str">
        <f>IF('Anvendte oplysninger'!I292="Nej","",IF('Anvendte oplysninger'!T292&gt;5,1.4,1+0.08*'Anvendte oplysninger'!T292))</f>
        <v/>
      </c>
      <c r="X292" s="6" t="str">
        <f>IF('Anvendte oplysninger'!I292="Nej","",IF('Anvendte oplysninger'!U292=80,1,POWER((80-0.0058*('Anvendte oplysninger'!U292-80)^2+0.2781*('Anvendte oplysninger'!U292-80)-0.2343)/80,1.6)))</f>
        <v/>
      </c>
      <c r="Y292" s="6" t="str">
        <f>IF('Anvendte oplysninger'!I292="Nej","",IF('Anvendte oplysninger'!U292=80,1,POWER((80-0.0058*('Anvendte oplysninger'!U292-80)^2+0.2781*('Anvendte oplysninger'!U292-80)-0.2343)/80,1.5)))</f>
        <v/>
      </c>
      <c r="Z292" s="6" t="str">
        <f>IF('Anvendte oplysninger'!I292="Nej","",IF('Anvendte oplysninger'!U292=80,1,POWER((80-0.0058*('Anvendte oplysninger'!U292-80)^2+0.2781*('Anvendte oplysninger'!U292-80)-0.2343)/80,4.6)))</f>
        <v/>
      </c>
      <c r="AA292" s="6" t="str">
        <f>IF('Anvendte oplysninger'!I292="Nej","",IF('Anvendte oplysninger'!U292=80,1,POWER((80-0.0058*('Anvendte oplysninger'!U292-80)^2+0.2781*('Anvendte oplysninger'!U292-80)-0.2343)/80,3.5)))</f>
        <v/>
      </c>
      <c r="AB292" s="6" t="str">
        <f>IF('Anvendte oplysninger'!I292="Nej","",IF('Anvendte oplysninger'!U292=80,1,POWER((80-0.0058*('Anvendte oplysninger'!U292-80)^2+0.2781*('Anvendte oplysninger'!U292-80)-0.2343)/80,1.4)))</f>
        <v/>
      </c>
      <c r="AC292" s="6"/>
      <c r="AD292" s="7" t="str">
        <f>IF('Anvendte oplysninger'!I292="Nej","",EXP(-10.0958)*POWER(H292,0.8138))</f>
        <v/>
      </c>
      <c r="AE292" s="7" t="str">
        <f>IF('Anvendte oplysninger'!I292="Nej","",EXP(-9.9896)*POWER(H292,0.8381))</f>
        <v/>
      </c>
      <c r="AF292" s="7" t="str">
        <f>IF('Anvendte oplysninger'!I292="Nej","",EXP(-12.5826)*POWER(H292,1.148))</f>
        <v/>
      </c>
      <c r="AG292" s="7" t="str">
        <f>IF('Anvendte oplysninger'!I292="Nej","",EXP(-11.3408)*POWER(H292,0.7373))</f>
        <v/>
      </c>
      <c r="AH292" s="7" t="str">
        <f>IF('Anvendte oplysninger'!I292="Nej","",EXP(-10.8985)*POWER(H292,0.841))</f>
        <v/>
      </c>
      <c r="AI292" s="7" t="str">
        <f>IF('Anvendte oplysninger'!I292="Nej","",EXP(-12.4273)*POWER(H292,1.0197))</f>
        <v/>
      </c>
      <c r="AJ292" s="9" t="str">
        <f>IF('Anvendte oplysninger'!I292="Nej","",SUM(AD292:AE292)*740934+AG292*29492829+AH292*4654307+AI292*608667)</f>
        <v/>
      </c>
    </row>
    <row r="293" spans="1:36" x14ac:dyDescent="0.3">
      <c r="A293" s="4" t="str">
        <f>IF(Inddata!A299="","",Inddata!A299)</f>
        <v/>
      </c>
      <c r="B293" s="4" t="str">
        <f>IF(Inddata!B299="","",Inddata!B299)</f>
        <v/>
      </c>
      <c r="C293" s="4" t="str">
        <f>IF(Inddata!C299="","",Inddata!C299)</f>
        <v/>
      </c>
      <c r="D293" s="4" t="str">
        <f>IF(Inddata!D299="","",Inddata!D299)</f>
        <v/>
      </c>
      <c r="E293" s="4" t="str">
        <f>IF(Inddata!E299="","",Inddata!E299)</f>
        <v/>
      </c>
      <c r="F293" s="4" t="str">
        <f>IF(Inddata!F299="","",Inddata!F299)</f>
        <v/>
      </c>
      <c r="G293" s="20" t="str">
        <f>IF(Inddata!G299=0,"",Inddata!G299)</f>
        <v/>
      </c>
      <c r="H293" s="9" t="str">
        <f>IF(Inddata!H299="","",Inddata!H299)</f>
        <v/>
      </c>
      <c r="I293" s="6" t="str">
        <f>IF('Anvendte oplysninger'!I293="Nej","",IF('Anvendte oplysninger'!L293&lt;10,1.1-'Anvendte oplysninger'!L293*0.01,IF('Anvendte oplysninger'!L293&lt;120,POWER(1.003,'Anvendte oplysninger'!L293)/POWER(1.003,10),1.4)))</f>
        <v/>
      </c>
      <c r="J293" s="6" t="str">
        <f>IF('Anvendte oplysninger'!I293="Nej","",IF('Anvendte oplysninger'!M293&gt;9,1.41,IF('Anvendte oplysninger'!M293&lt;2,0.96+'Anvendte oplysninger'!M293*0.02,POWER(1.05,'Anvendte oplysninger'!M293)/POWER(1.05,2))))</f>
        <v/>
      </c>
      <c r="K293" s="6" t="str">
        <f>IF('Anvendte oplysninger'!I293="Nej","",IF('Anvendte oplysninger'!M293&gt;9,1.15,IF('Anvendte oplysninger'!M293&lt;2,0.98+'Anvendte oplysninger'!M293*0.01,POWER(1.02,'Anvendte oplysninger'!M293)/POWER(1.02,2))))</f>
        <v/>
      </c>
      <c r="L293" s="6" t="str">
        <f>IF('Anvendte oplysninger'!I293="Nej","",IF('Anvendte oplysninger'!N293="Delvis",0.9,IF('Anvendte oplysninger'!N293="Ja",0.75,1)))</f>
        <v/>
      </c>
      <c r="M293" s="6" t="str">
        <f>IF('Anvendte oplysninger'!I293="Nej","",IF('Anvendte oplysninger'!N293="Delvis",0.97,IF('Anvendte oplysninger'!N293="Ja",0.95,1)))</f>
        <v/>
      </c>
      <c r="N293" s="6" t="str">
        <f>IF('Anvendte oplysninger'!I293="Nej","",IF('Anvendte oplysninger'!O293&gt;4.25,1.06,IF('Anvendte oplysninger'!O293&lt;3.75,1.84-'Anvendte oplysninger'!O293*0.24,0.04+'Anvendte oplysninger'!O293*0.24)))</f>
        <v/>
      </c>
      <c r="O293" s="6" t="str">
        <f>IF('Anvendte oplysninger'!I293="Nej","",IF('Anvendte oplysninger'!P293&gt;1.99,0.81,IF('Anvendte oplysninger'!P293&lt;0.2,1.12,1.05-'Anvendte oplysninger'!P293*0.1)))</f>
        <v/>
      </c>
      <c r="P293" s="6" t="str">
        <f>IF('Anvendte oplysninger'!I293="Nej","",IF('Anvendte oplysninger'!Q293&gt;3,0.96,IF('Anvendte oplysninger'!Q293&lt;2,1.12-0.06*'Anvendte oplysninger'!Q293,1.08-0.04*'Anvendte oplysninger'!Q293)))</f>
        <v/>
      </c>
      <c r="Q293" s="6" t="str">
        <f>IF('Anvendte oplysninger'!I293="Nej","",IF('Anvendte oplysninger'!R293="Ja",0.91,1))</f>
        <v/>
      </c>
      <c r="R293" s="6" t="str">
        <f>IF('Anvendte oplysninger'!I293="Nej","",IF('Anvendte oplysninger'!R293="Ja",0.96,1))</f>
        <v/>
      </c>
      <c r="S293" s="6" t="str">
        <f>IF('Anvendte oplysninger'!I293="Nej","",IF('Anvendte oplysninger'!R293="Ja",0.82,1))</f>
        <v/>
      </c>
      <c r="T293" s="6" t="str">
        <f>IF('Anvendte oplysninger'!I293="Nej","",IF('Anvendte oplysninger'!R293="Ja",0.9,1))</f>
        <v/>
      </c>
      <c r="U293" s="6" t="str">
        <f>IF('Anvendte oplysninger'!I293="Nej","",IF('Anvendte oplysninger'!R293="Ja",0.93,1))</f>
        <v/>
      </c>
      <c r="V293" s="6" t="str">
        <f>IF('Anvendte oplysninger'!I293="Nej","",IF('Anvendte oplysninger'!S293="Ja",0.85,1))</f>
        <v/>
      </c>
      <c r="W293" s="6" t="str">
        <f>IF('Anvendte oplysninger'!I293="Nej","",IF('Anvendte oplysninger'!T293&gt;5,1.4,1+0.08*'Anvendte oplysninger'!T293))</f>
        <v/>
      </c>
      <c r="X293" s="6" t="str">
        <f>IF('Anvendte oplysninger'!I293="Nej","",IF('Anvendte oplysninger'!U293=80,1,POWER((80-0.0058*('Anvendte oplysninger'!U293-80)^2+0.2781*('Anvendte oplysninger'!U293-80)-0.2343)/80,1.6)))</f>
        <v/>
      </c>
      <c r="Y293" s="6" t="str">
        <f>IF('Anvendte oplysninger'!I293="Nej","",IF('Anvendte oplysninger'!U293=80,1,POWER((80-0.0058*('Anvendte oplysninger'!U293-80)^2+0.2781*('Anvendte oplysninger'!U293-80)-0.2343)/80,1.5)))</f>
        <v/>
      </c>
      <c r="Z293" s="6" t="str">
        <f>IF('Anvendte oplysninger'!I293="Nej","",IF('Anvendte oplysninger'!U293=80,1,POWER((80-0.0058*('Anvendte oplysninger'!U293-80)^2+0.2781*('Anvendte oplysninger'!U293-80)-0.2343)/80,4.6)))</f>
        <v/>
      </c>
      <c r="AA293" s="6" t="str">
        <f>IF('Anvendte oplysninger'!I293="Nej","",IF('Anvendte oplysninger'!U293=80,1,POWER((80-0.0058*('Anvendte oplysninger'!U293-80)^2+0.2781*('Anvendte oplysninger'!U293-80)-0.2343)/80,3.5)))</f>
        <v/>
      </c>
      <c r="AB293" s="6" t="str">
        <f>IF('Anvendte oplysninger'!I293="Nej","",IF('Anvendte oplysninger'!U293=80,1,POWER((80-0.0058*('Anvendte oplysninger'!U293-80)^2+0.2781*('Anvendte oplysninger'!U293-80)-0.2343)/80,1.4)))</f>
        <v/>
      </c>
      <c r="AC293" s="6"/>
      <c r="AD293" s="7" t="str">
        <f>IF('Anvendte oplysninger'!I293="Nej","",EXP(-10.0958)*POWER(H293,0.8138))</f>
        <v/>
      </c>
      <c r="AE293" s="7" t="str">
        <f>IF('Anvendte oplysninger'!I293="Nej","",EXP(-9.9896)*POWER(H293,0.8381))</f>
        <v/>
      </c>
      <c r="AF293" s="7" t="str">
        <f>IF('Anvendte oplysninger'!I293="Nej","",EXP(-12.5826)*POWER(H293,1.148))</f>
        <v/>
      </c>
      <c r="AG293" s="7" t="str">
        <f>IF('Anvendte oplysninger'!I293="Nej","",EXP(-11.3408)*POWER(H293,0.7373))</f>
        <v/>
      </c>
      <c r="AH293" s="7" t="str">
        <f>IF('Anvendte oplysninger'!I293="Nej","",EXP(-10.8985)*POWER(H293,0.841))</f>
        <v/>
      </c>
      <c r="AI293" s="7" t="str">
        <f>IF('Anvendte oplysninger'!I293="Nej","",EXP(-12.4273)*POWER(H293,1.0197))</f>
        <v/>
      </c>
      <c r="AJ293" s="9" t="str">
        <f>IF('Anvendte oplysninger'!I293="Nej","",SUM(AD293:AE293)*740934+AG293*29492829+AH293*4654307+AI293*608667)</f>
        <v/>
      </c>
    </row>
    <row r="294" spans="1:36" x14ac:dyDescent="0.3">
      <c r="A294" s="4" t="str">
        <f>IF(Inddata!A300="","",Inddata!A300)</f>
        <v/>
      </c>
      <c r="B294" s="4" t="str">
        <f>IF(Inddata!B300="","",Inddata!B300)</f>
        <v/>
      </c>
      <c r="C294" s="4" t="str">
        <f>IF(Inddata!C300="","",Inddata!C300)</f>
        <v/>
      </c>
      <c r="D294" s="4" t="str">
        <f>IF(Inddata!D300="","",Inddata!D300)</f>
        <v/>
      </c>
      <c r="E294" s="4" t="str">
        <f>IF(Inddata!E300="","",Inddata!E300)</f>
        <v/>
      </c>
      <c r="F294" s="4" t="str">
        <f>IF(Inddata!F300="","",Inddata!F300)</f>
        <v/>
      </c>
      <c r="G294" s="20" t="str">
        <f>IF(Inddata!G300=0,"",Inddata!G300)</f>
        <v/>
      </c>
      <c r="H294" s="9" t="str">
        <f>IF(Inddata!H300="","",Inddata!H300)</f>
        <v/>
      </c>
      <c r="I294" s="6" t="str">
        <f>IF('Anvendte oplysninger'!I294="Nej","",IF('Anvendte oplysninger'!L294&lt;10,1.1-'Anvendte oplysninger'!L294*0.01,IF('Anvendte oplysninger'!L294&lt;120,POWER(1.003,'Anvendte oplysninger'!L294)/POWER(1.003,10),1.4)))</f>
        <v/>
      </c>
      <c r="J294" s="6" t="str">
        <f>IF('Anvendte oplysninger'!I294="Nej","",IF('Anvendte oplysninger'!M294&gt;9,1.41,IF('Anvendte oplysninger'!M294&lt;2,0.96+'Anvendte oplysninger'!M294*0.02,POWER(1.05,'Anvendte oplysninger'!M294)/POWER(1.05,2))))</f>
        <v/>
      </c>
      <c r="K294" s="6" t="str">
        <f>IF('Anvendte oplysninger'!I294="Nej","",IF('Anvendte oplysninger'!M294&gt;9,1.15,IF('Anvendte oplysninger'!M294&lt;2,0.98+'Anvendte oplysninger'!M294*0.01,POWER(1.02,'Anvendte oplysninger'!M294)/POWER(1.02,2))))</f>
        <v/>
      </c>
      <c r="L294" s="6" t="str">
        <f>IF('Anvendte oplysninger'!I294="Nej","",IF('Anvendte oplysninger'!N294="Delvis",0.9,IF('Anvendte oplysninger'!N294="Ja",0.75,1)))</f>
        <v/>
      </c>
      <c r="M294" s="6" t="str">
        <f>IF('Anvendte oplysninger'!I294="Nej","",IF('Anvendte oplysninger'!N294="Delvis",0.97,IF('Anvendte oplysninger'!N294="Ja",0.95,1)))</f>
        <v/>
      </c>
      <c r="N294" s="6" t="str">
        <f>IF('Anvendte oplysninger'!I294="Nej","",IF('Anvendte oplysninger'!O294&gt;4.25,1.06,IF('Anvendte oplysninger'!O294&lt;3.75,1.84-'Anvendte oplysninger'!O294*0.24,0.04+'Anvendte oplysninger'!O294*0.24)))</f>
        <v/>
      </c>
      <c r="O294" s="6" t="str">
        <f>IF('Anvendte oplysninger'!I294="Nej","",IF('Anvendte oplysninger'!P294&gt;1.99,0.81,IF('Anvendte oplysninger'!P294&lt;0.2,1.12,1.05-'Anvendte oplysninger'!P294*0.1)))</f>
        <v/>
      </c>
      <c r="P294" s="6" t="str">
        <f>IF('Anvendte oplysninger'!I294="Nej","",IF('Anvendte oplysninger'!Q294&gt;3,0.96,IF('Anvendte oplysninger'!Q294&lt;2,1.12-0.06*'Anvendte oplysninger'!Q294,1.08-0.04*'Anvendte oplysninger'!Q294)))</f>
        <v/>
      </c>
      <c r="Q294" s="6" t="str">
        <f>IF('Anvendte oplysninger'!I294="Nej","",IF('Anvendte oplysninger'!R294="Ja",0.91,1))</f>
        <v/>
      </c>
      <c r="R294" s="6" t="str">
        <f>IF('Anvendte oplysninger'!I294="Nej","",IF('Anvendte oplysninger'!R294="Ja",0.96,1))</f>
        <v/>
      </c>
      <c r="S294" s="6" t="str">
        <f>IF('Anvendte oplysninger'!I294="Nej","",IF('Anvendte oplysninger'!R294="Ja",0.82,1))</f>
        <v/>
      </c>
      <c r="T294" s="6" t="str">
        <f>IF('Anvendte oplysninger'!I294="Nej","",IF('Anvendte oplysninger'!R294="Ja",0.9,1))</f>
        <v/>
      </c>
      <c r="U294" s="6" t="str">
        <f>IF('Anvendte oplysninger'!I294="Nej","",IF('Anvendte oplysninger'!R294="Ja",0.93,1))</f>
        <v/>
      </c>
      <c r="V294" s="6" t="str">
        <f>IF('Anvendte oplysninger'!I294="Nej","",IF('Anvendte oplysninger'!S294="Ja",0.85,1))</f>
        <v/>
      </c>
      <c r="W294" s="6" t="str">
        <f>IF('Anvendte oplysninger'!I294="Nej","",IF('Anvendte oplysninger'!T294&gt;5,1.4,1+0.08*'Anvendte oplysninger'!T294))</f>
        <v/>
      </c>
      <c r="X294" s="6" t="str">
        <f>IF('Anvendte oplysninger'!I294="Nej","",IF('Anvendte oplysninger'!U294=80,1,POWER((80-0.0058*('Anvendte oplysninger'!U294-80)^2+0.2781*('Anvendte oplysninger'!U294-80)-0.2343)/80,1.6)))</f>
        <v/>
      </c>
      <c r="Y294" s="6" t="str">
        <f>IF('Anvendte oplysninger'!I294="Nej","",IF('Anvendte oplysninger'!U294=80,1,POWER((80-0.0058*('Anvendte oplysninger'!U294-80)^2+0.2781*('Anvendte oplysninger'!U294-80)-0.2343)/80,1.5)))</f>
        <v/>
      </c>
      <c r="Z294" s="6" t="str">
        <f>IF('Anvendte oplysninger'!I294="Nej","",IF('Anvendte oplysninger'!U294=80,1,POWER((80-0.0058*('Anvendte oplysninger'!U294-80)^2+0.2781*('Anvendte oplysninger'!U294-80)-0.2343)/80,4.6)))</f>
        <v/>
      </c>
      <c r="AA294" s="6" t="str">
        <f>IF('Anvendte oplysninger'!I294="Nej","",IF('Anvendte oplysninger'!U294=80,1,POWER((80-0.0058*('Anvendte oplysninger'!U294-80)^2+0.2781*('Anvendte oplysninger'!U294-80)-0.2343)/80,3.5)))</f>
        <v/>
      </c>
      <c r="AB294" s="6" t="str">
        <f>IF('Anvendte oplysninger'!I294="Nej","",IF('Anvendte oplysninger'!U294=80,1,POWER((80-0.0058*('Anvendte oplysninger'!U294-80)^2+0.2781*('Anvendte oplysninger'!U294-80)-0.2343)/80,1.4)))</f>
        <v/>
      </c>
      <c r="AC294" s="6"/>
      <c r="AD294" s="7" t="str">
        <f>IF('Anvendte oplysninger'!I294="Nej","",EXP(-10.0958)*POWER(H294,0.8138))</f>
        <v/>
      </c>
      <c r="AE294" s="7" t="str">
        <f>IF('Anvendte oplysninger'!I294="Nej","",EXP(-9.9896)*POWER(H294,0.8381))</f>
        <v/>
      </c>
      <c r="AF294" s="7" t="str">
        <f>IF('Anvendte oplysninger'!I294="Nej","",EXP(-12.5826)*POWER(H294,1.148))</f>
        <v/>
      </c>
      <c r="AG294" s="7" t="str">
        <f>IF('Anvendte oplysninger'!I294="Nej","",EXP(-11.3408)*POWER(H294,0.7373))</f>
        <v/>
      </c>
      <c r="AH294" s="7" t="str">
        <f>IF('Anvendte oplysninger'!I294="Nej","",EXP(-10.8985)*POWER(H294,0.841))</f>
        <v/>
      </c>
      <c r="AI294" s="7" t="str">
        <f>IF('Anvendte oplysninger'!I294="Nej","",EXP(-12.4273)*POWER(H294,1.0197))</f>
        <v/>
      </c>
      <c r="AJ294" s="9" t="str">
        <f>IF('Anvendte oplysninger'!I294="Nej","",SUM(AD294:AE294)*740934+AG294*29492829+AH294*4654307+AI294*608667)</f>
        <v/>
      </c>
    </row>
    <row r="295" spans="1:36" x14ac:dyDescent="0.3">
      <c r="A295" s="4" t="str">
        <f>IF(Inddata!A301="","",Inddata!A301)</f>
        <v/>
      </c>
      <c r="B295" s="4" t="str">
        <f>IF(Inddata!B301="","",Inddata!B301)</f>
        <v/>
      </c>
      <c r="C295" s="4" t="str">
        <f>IF(Inddata!C301="","",Inddata!C301)</f>
        <v/>
      </c>
      <c r="D295" s="4" t="str">
        <f>IF(Inddata!D301="","",Inddata!D301)</f>
        <v/>
      </c>
      <c r="E295" s="4" t="str">
        <f>IF(Inddata!E301="","",Inddata!E301)</f>
        <v/>
      </c>
      <c r="F295" s="4" t="str">
        <f>IF(Inddata!F301="","",Inddata!F301)</f>
        <v/>
      </c>
      <c r="G295" s="20" t="str">
        <f>IF(Inddata!G301=0,"",Inddata!G301)</f>
        <v/>
      </c>
      <c r="H295" s="9" t="str">
        <f>IF(Inddata!H301="","",Inddata!H301)</f>
        <v/>
      </c>
      <c r="I295" s="6" t="str">
        <f>IF('Anvendte oplysninger'!I295="Nej","",IF('Anvendte oplysninger'!L295&lt;10,1.1-'Anvendte oplysninger'!L295*0.01,IF('Anvendte oplysninger'!L295&lt;120,POWER(1.003,'Anvendte oplysninger'!L295)/POWER(1.003,10),1.4)))</f>
        <v/>
      </c>
      <c r="J295" s="6" t="str">
        <f>IF('Anvendte oplysninger'!I295="Nej","",IF('Anvendte oplysninger'!M295&gt;9,1.41,IF('Anvendte oplysninger'!M295&lt;2,0.96+'Anvendte oplysninger'!M295*0.02,POWER(1.05,'Anvendte oplysninger'!M295)/POWER(1.05,2))))</f>
        <v/>
      </c>
      <c r="K295" s="6" t="str">
        <f>IF('Anvendte oplysninger'!I295="Nej","",IF('Anvendte oplysninger'!M295&gt;9,1.15,IF('Anvendte oplysninger'!M295&lt;2,0.98+'Anvendte oplysninger'!M295*0.01,POWER(1.02,'Anvendte oplysninger'!M295)/POWER(1.02,2))))</f>
        <v/>
      </c>
      <c r="L295" s="6" t="str">
        <f>IF('Anvendte oplysninger'!I295="Nej","",IF('Anvendte oplysninger'!N295="Delvis",0.9,IF('Anvendte oplysninger'!N295="Ja",0.75,1)))</f>
        <v/>
      </c>
      <c r="M295" s="6" t="str">
        <f>IF('Anvendte oplysninger'!I295="Nej","",IF('Anvendte oplysninger'!N295="Delvis",0.97,IF('Anvendte oplysninger'!N295="Ja",0.95,1)))</f>
        <v/>
      </c>
      <c r="N295" s="6" t="str">
        <f>IF('Anvendte oplysninger'!I295="Nej","",IF('Anvendte oplysninger'!O295&gt;4.25,1.06,IF('Anvendte oplysninger'!O295&lt;3.75,1.84-'Anvendte oplysninger'!O295*0.24,0.04+'Anvendte oplysninger'!O295*0.24)))</f>
        <v/>
      </c>
      <c r="O295" s="6" t="str">
        <f>IF('Anvendte oplysninger'!I295="Nej","",IF('Anvendte oplysninger'!P295&gt;1.99,0.81,IF('Anvendte oplysninger'!P295&lt;0.2,1.12,1.05-'Anvendte oplysninger'!P295*0.1)))</f>
        <v/>
      </c>
      <c r="P295" s="6" t="str">
        <f>IF('Anvendte oplysninger'!I295="Nej","",IF('Anvendte oplysninger'!Q295&gt;3,0.96,IF('Anvendte oplysninger'!Q295&lt;2,1.12-0.06*'Anvendte oplysninger'!Q295,1.08-0.04*'Anvendte oplysninger'!Q295)))</f>
        <v/>
      </c>
      <c r="Q295" s="6" t="str">
        <f>IF('Anvendte oplysninger'!I295="Nej","",IF('Anvendte oplysninger'!R295="Ja",0.91,1))</f>
        <v/>
      </c>
      <c r="R295" s="6" t="str">
        <f>IF('Anvendte oplysninger'!I295="Nej","",IF('Anvendte oplysninger'!R295="Ja",0.96,1))</f>
        <v/>
      </c>
      <c r="S295" s="6" t="str">
        <f>IF('Anvendte oplysninger'!I295="Nej","",IF('Anvendte oplysninger'!R295="Ja",0.82,1))</f>
        <v/>
      </c>
      <c r="T295" s="6" t="str">
        <f>IF('Anvendte oplysninger'!I295="Nej","",IF('Anvendte oplysninger'!R295="Ja",0.9,1))</f>
        <v/>
      </c>
      <c r="U295" s="6" t="str">
        <f>IF('Anvendte oplysninger'!I295="Nej","",IF('Anvendte oplysninger'!R295="Ja",0.93,1))</f>
        <v/>
      </c>
      <c r="V295" s="6" t="str">
        <f>IF('Anvendte oplysninger'!I295="Nej","",IF('Anvendte oplysninger'!S295="Ja",0.85,1))</f>
        <v/>
      </c>
      <c r="W295" s="6" t="str">
        <f>IF('Anvendte oplysninger'!I295="Nej","",IF('Anvendte oplysninger'!T295&gt;5,1.4,1+0.08*'Anvendte oplysninger'!T295))</f>
        <v/>
      </c>
      <c r="X295" s="6" t="str">
        <f>IF('Anvendte oplysninger'!I295="Nej","",IF('Anvendte oplysninger'!U295=80,1,POWER((80-0.0058*('Anvendte oplysninger'!U295-80)^2+0.2781*('Anvendte oplysninger'!U295-80)-0.2343)/80,1.6)))</f>
        <v/>
      </c>
      <c r="Y295" s="6" t="str">
        <f>IF('Anvendte oplysninger'!I295="Nej","",IF('Anvendte oplysninger'!U295=80,1,POWER((80-0.0058*('Anvendte oplysninger'!U295-80)^2+0.2781*('Anvendte oplysninger'!U295-80)-0.2343)/80,1.5)))</f>
        <v/>
      </c>
      <c r="Z295" s="6" t="str">
        <f>IF('Anvendte oplysninger'!I295="Nej","",IF('Anvendte oplysninger'!U295=80,1,POWER((80-0.0058*('Anvendte oplysninger'!U295-80)^2+0.2781*('Anvendte oplysninger'!U295-80)-0.2343)/80,4.6)))</f>
        <v/>
      </c>
      <c r="AA295" s="6" t="str">
        <f>IF('Anvendte oplysninger'!I295="Nej","",IF('Anvendte oplysninger'!U295=80,1,POWER((80-0.0058*('Anvendte oplysninger'!U295-80)^2+0.2781*('Anvendte oplysninger'!U295-80)-0.2343)/80,3.5)))</f>
        <v/>
      </c>
      <c r="AB295" s="6" t="str">
        <f>IF('Anvendte oplysninger'!I295="Nej","",IF('Anvendte oplysninger'!U295=80,1,POWER((80-0.0058*('Anvendte oplysninger'!U295-80)^2+0.2781*('Anvendte oplysninger'!U295-80)-0.2343)/80,1.4)))</f>
        <v/>
      </c>
      <c r="AC295" s="6"/>
      <c r="AD295" s="7" t="str">
        <f>IF('Anvendte oplysninger'!I295="Nej","",EXP(-10.0958)*POWER(H295,0.8138))</f>
        <v/>
      </c>
      <c r="AE295" s="7" t="str">
        <f>IF('Anvendte oplysninger'!I295="Nej","",EXP(-9.9896)*POWER(H295,0.8381))</f>
        <v/>
      </c>
      <c r="AF295" s="7" t="str">
        <f>IF('Anvendte oplysninger'!I295="Nej","",EXP(-12.5826)*POWER(H295,1.148))</f>
        <v/>
      </c>
      <c r="AG295" s="7" t="str">
        <f>IF('Anvendte oplysninger'!I295="Nej","",EXP(-11.3408)*POWER(H295,0.7373))</f>
        <v/>
      </c>
      <c r="AH295" s="7" t="str">
        <f>IF('Anvendte oplysninger'!I295="Nej","",EXP(-10.8985)*POWER(H295,0.841))</f>
        <v/>
      </c>
      <c r="AI295" s="7" t="str">
        <f>IF('Anvendte oplysninger'!I295="Nej","",EXP(-12.4273)*POWER(H295,1.0197))</f>
        <v/>
      </c>
      <c r="AJ295" s="9" t="str">
        <f>IF('Anvendte oplysninger'!I295="Nej","",SUM(AD295:AE295)*740934+AG295*29492829+AH295*4654307+AI295*608667)</f>
        <v/>
      </c>
    </row>
    <row r="296" spans="1:36" x14ac:dyDescent="0.3">
      <c r="A296" s="4" t="str">
        <f>IF(Inddata!A302="","",Inddata!A302)</f>
        <v/>
      </c>
      <c r="B296" s="4" t="str">
        <f>IF(Inddata!B302="","",Inddata!B302)</f>
        <v/>
      </c>
      <c r="C296" s="4" t="str">
        <f>IF(Inddata!C302="","",Inddata!C302)</f>
        <v/>
      </c>
      <c r="D296" s="4" t="str">
        <f>IF(Inddata!D302="","",Inddata!D302)</f>
        <v/>
      </c>
      <c r="E296" s="4" t="str">
        <f>IF(Inddata!E302="","",Inddata!E302)</f>
        <v/>
      </c>
      <c r="F296" s="4" t="str">
        <f>IF(Inddata!F302="","",Inddata!F302)</f>
        <v/>
      </c>
      <c r="G296" s="20" t="str">
        <f>IF(Inddata!G302=0,"",Inddata!G302)</f>
        <v/>
      </c>
      <c r="H296" s="9" t="str">
        <f>IF(Inddata!H302="","",Inddata!H302)</f>
        <v/>
      </c>
      <c r="I296" s="6" t="str">
        <f>IF('Anvendte oplysninger'!I296="Nej","",IF('Anvendte oplysninger'!L296&lt;10,1.1-'Anvendte oplysninger'!L296*0.01,IF('Anvendte oplysninger'!L296&lt;120,POWER(1.003,'Anvendte oplysninger'!L296)/POWER(1.003,10),1.4)))</f>
        <v/>
      </c>
      <c r="J296" s="6" t="str">
        <f>IF('Anvendte oplysninger'!I296="Nej","",IF('Anvendte oplysninger'!M296&gt;9,1.41,IF('Anvendte oplysninger'!M296&lt;2,0.96+'Anvendte oplysninger'!M296*0.02,POWER(1.05,'Anvendte oplysninger'!M296)/POWER(1.05,2))))</f>
        <v/>
      </c>
      <c r="K296" s="6" t="str">
        <f>IF('Anvendte oplysninger'!I296="Nej","",IF('Anvendte oplysninger'!M296&gt;9,1.15,IF('Anvendte oplysninger'!M296&lt;2,0.98+'Anvendte oplysninger'!M296*0.01,POWER(1.02,'Anvendte oplysninger'!M296)/POWER(1.02,2))))</f>
        <v/>
      </c>
      <c r="L296" s="6" t="str">
        <f>IF('Anvendte oplysninger'!I296="Nej","",IF('Anvendte oplysninger'!N296="Delvis",0.9,IF('Anvendte oplysninger'!N296="Ja",0.75,1)))</f>
        <v/>
      </c>
      <c r="M296" s="6" t="str">
        <f>IF('Anvendte oplysninger'!I296="Nej","",IF('Anvendte oplysninger'!N296="Delvis",0.97,IF('Anvendte oplysninger'!N296="Ja",0.95,1)))</f>
        <v/>
      </c>
      <c r="N296" s="6" t="str">
        <f>IF('Anvendte oplysninger'!I296="Nej","",IF('Anvendte oplysninger'!O296&gt;4.25,1.06,IF('Anvendte oplysninger'!O296&lt;3.75,1.84-'Anvendte oplysninger'!O296*0.24,0.04+'Anvendte oplysninger'!O296*0.24)))</f>
        <v/>
      </c>
      <c r="O296" s="6" t="str">
        <f>IF('Anvendte oplysninger'!I296="Nej","",IF('Anvendte oplysninger'!P296&gt;1.99,0.81,IF('Anvendte oplysninger'!P296&lt;0.2,1.12,1.05-'Anvendte oplysninger'!P296*0.1)))</f>
        <v/>
      </c>
      <c r="P296" s="6" t="str">
        <f>IF('Anvendte oplysninger'!I296="Nej","",IF('Anvendte oplysninger'!Q296&gt;3,0.96,IF('Anvendte oplysninger'!Q296&lt;2,1.12-0.06*'Anvendte oplysninger'!Q296,1.08-0.04*'Anvendte oplysninger'!Q296)))</f>
        <v/>
      </c>
      <c r="Q296" s="6" t="str">
        <f>IF('Anvendte oplysninger'!I296="Nej","",IF('Anvendte oplysninger'!R296="Ja",0.91,1))</f>
        <v/>
      </c>
      <c r="R296" s="6" t="str">
        <f>IF('Anvendte oplysninger'!I296="Nej","",IF('Anvendte oplysninger'!R296="Ja",0.96,1))</f>
        <v/>
      </c>
      <c r="S296" s="6" t="str">
        <f>IF('Anvendte oplysninger'!I296="Nej","",IF('Anvendte oplysninger'!R296="Ja",0.82,1))</f>
        <v/>
      </c>
      <c r="T296" s="6" t="str">
        <f>IF('Anvendte oplysninger'!I296="Nej","",IF('Anvendte oplysninger'!R296="Ja",0.9,1))</f>
        <v/>
      </c>
      <c r="U296" s="6" t="str">
        <f>IF('Anvendte oplysninger'!I296="Nej","",IF('Anvendte oplysninger'!R296="Ja",0.93,1))</f>
        <v/>
      </c>
      <c r="V296" s="6" t="str">
        <f>IF('Anvendte oplysninger'!I296="Nej","",IF('Anvendte oplysninger'!S296="Ja",0.85,1))</f>
        <v/>
      </c>
      <c r="W296" s="6" t="str">
        <f>IF('Anvendte oplysninger'!I296="Nej","",IF('Anvendte oplysninger'!T296&gt;5,1.4,1+0.08*'Anvendte oplysninger'!T296))</f>
        <v/>
      </c>
      <c r="X296" s="6" t="str">
        <f>IF('Anvendte oplysninger'!I296="Nej","",IF('Anvendte oplysninger'!U296=80,1,POWER((80-0.0058*('Anvendte oplysninger'!U296-80)^2+0.2781*('Anvendte oplysninger'!U296-80)-0.2343)/80,1.6)))</f>
        <v/>
      </c>
      <c r="Y296" s="6" t="str">
        <f>IF('Anvendte oplysninger'!I296="Nej","",IF('Anvendte oplysninger'!U296=80,1,POWER((80-0.0058*('Anvendte oplysninger'!U296-80)^2+0.2781*('Anvendte oplysninger'!U296-80)-0.2343)/80,1.5)))</f>
        <v/>
      </c>
      <c r="Z296" s="6" t="str">
        <f>IF('Anvendte oplysninger'!I296="Nej","",IF('Anvendte oplysninger'!U296=80,1,POWER((80-0.0058*('Anvendte oplysninger'!U296-80)^2+0.2781*('Anvendte oplysninger'!U296-80)-0.2343)/80,4.6)))</f>
        <v/>
      </c>
      <c r="AA296" s="6" t="str">
        <f>IF('Anvendte oplysninger'!I296="Nej","",IF('Anvendte oplysninger'!U296=80,1,POWER((80-0.0058*('Anvendte oplysninger'!U296-80)^2+0.2781*('Anvendte oplysninger'!U296-80)-0.2343)/80,3.5)))</f>
        <v/>
      </c>
      <c r="AB296" s="6" t="str">
        <f>IF('Anvendte oplysninger'!I296="Nej","",IF('Anvendte oplysninger'!U296=80,1,POWER((80-0.0058*('Anvendte oplysninger'!U296-80)^2+0.2781*('Anvendte oplysninger'!U296-80)-0.2343)/80,1.4)))</f>
        <v/>
      </c>
      <c r="AC296" s="6"/>
      <c r="AD296" s="7" t="str">
        <f>IF('Anvendte oplysninger'!I296="Nej","",EXP(-10.0958)*POWER(H296,0.8138))</f>
        <v/>
      </c>
      <c r="AE296" s="7" t="str">
        <f>IF('Anvendte oplysninger'!I296="Nej","",EXP(-9.9896)*POWER(H296,0.8381))</f>
        <v/>
      </c>
      <c r="AF296" s="7" t="str">
        <f>IF('Anvendte oplysninger'!I296="Nej","",EXP(-12.5826)*POWER(H296,1.148))</f>
        <v/>
      </c>
      <c r="AG296" s="7" t="str">
        <f>IF('Anvendte oplysninger'!I296="Nej","",EXP(-11.3408)*POWER(H296,0.7373))</f>
        <v/>
      </c>
      <c r="AH296" s="7" t="str">
        <f>IF('Anvendte oplysninger'!I296="Nej","",EXP(-10.8985)*POWER(H296,0.841))</f>
        <v/>
      </c>
      <c r="AI296" s="7" t="str">
        <f>IF('Anvendte oplysninger'!I296="Nej","",EXP(-12.4273)*POWER(H296,1.0197))</f>
        <v/>
      </c>
      <c r="AJ296" s="9" t="str">
        <f>IF('Anvendte oplysninger'!I296="Nej","",SUM(AD296:AE296)*740934+AG296*29492829+AH296*4654307+AI296*608667)</f>
        <v/>
      </c>
    </row>
    <row r="297" spans="1:36" x14ac:dyDescent="0.3">
      <c r="A297" s="4" t="str">
        <f>IF(Inddata!A303="","",Inddata!A303)</f>
        <v/>
      </c>
      <c r="B297" s="4" t="str">
        <f>IF(Inddata!B303="","",Inddata!B303)</f>
        <v/>
      </c>
      <c r="C297" s="4" t="str">
        <f>IF(Inddata!C303="","",Inddata!C303)</f>
        <v/>
      </c>
      <c r="D297" s="4" t="str">
        <f>IF(Inddata!D303="","",Inddata!D303)</f>
        <v/>
      </c>
      <c r="E297" s="4" t="str">
        <f>IF(Inddata!E303="","",Inddata!E303)</f>
        <v/>
      </c>
      <c r="F297" s="4" t="str">
        <f>IF(Inddata!F303="","",Inddata!F303)</f>
        <v/>
      </c>
      <c r="G297" s="20" t="str">
        <f>IF(Inddata!G303=0,"",Inddata!G303)</f>
        <v/>
      </c>
      <c r="H297" s="9" t="str">
        <f>IF(Inddata!H303="","",Inddata!H303)</f>
        <v/>
      </c>
      <c r="I297" s="6" t="str">
        <f>IF('Anvendte oplysninger'!I297="Nej","",IF('Anvendte oplysninger'!L297&lt;10,1.1-'Anvendte oplysninger'!L297*0.01,IF('Anvendte oplysninger'!L297&lt;120,POWER(1.003,'Anvendte oplysninger'!L297)/POWER(1.003,10),1.4)))</f>
        <v/>
      </c>
      <c r="J297" s="6" t="str">
        <f>IF('Anvendte oplysninger'!I297="Nej","",IF('Anvendte oplysninger'!M297&gt;9,1.41,IF('Anvendte oplysninger'!M297&lt;2,0.96+'Anvendte oplysninger'!M297*0.02,POWER(1.05,'Anvendte oplysninger'!M297)/POWER(1.05,2))))</f>
        <v/>
      </c>
      <c r="K297" s="6" t="str">
        <f>IF('Anvendte oplysninger'!I297="Nej","",IF('Anvendte oplysninger'!M297&gt;9,1.15,IF('Anvendte oplysninger'!M297&lt;2,0.98+'Anvendte oplysninger'!M297*0.01,POWER(1.02,'Anvendte oplysninger'!M297)/POWER(1.02,2))))</f>
        <v/>
      </c>
      <c r="L297" s="6" t="str">
        <f>IF('Anvendte oplysninger'!I297="Nej","",IF('Anvendte oplysninger'!N297="Delvis",0.9,IF('Anvendte oplysninger'!N297="Ja",0.75,1)))</f>
        <v/>
      </c>
      <c r="M297" s="6" t="str">
        <f>IF('Anvendte oplysninger'!I297="Nej","",IF('Anvendte oplysninger'!N297="Delvis",0.97,IF('Anvendte oplysninger'!N297="Ja",0.95,1)))</f>
        <v/>
      </c>
      <c r="N297" s="6" t="str">
        <f>IF('Anvendte oplysninger'!I297="Nej","",IF('Anvendte oplysninger'!O297&gt;4.25,1.06,IF('Anvendte oplysninger'!O297&lt;3.75,1.84-'Anvendte oplysninger'!O297*0.24,0.04+'Anvendte oplysninger'!O297*0.24)))</f>
        <v/>
      </c>
      <c r="O297" s="6" t="str">
        <f>IF('Anvendte oplysninger'!I297="Nej","",IF('Anvendte oplysninger'!P297&gt;1.99,0.81,IF('Anvendte oplysninger'!P297&lt;0.2,1.12,1.05-'Anvendte oplysninger'!P297*0.1)))</f>
        <v/>
      </c>
      <c r="P297" s="6" t="str">
        <f>IF('Anvendte oplysninger'!I297="Nej","",IF('Anvendte oplysninger'!Q297&gt;3,0.96,IF('Anvendte oplysninger'!Q297&lt;2,1.12-0.06*'Anvendte oplysninger'!Q297,1.08-0.04*'Anvendte oplysninger'!Q297)))</f>
        <v/>
      </c>
      <c r="Q297" s="6" t="str">
        <f>IF('Anvendte oplysninger'!I297="Nej","",IF('Anvendte oplysninger'!R297="Ja",0.91,1))</f>
        <v/>
      </c>
      <c r="R297" s="6" t="str">
        <f>IF('Anvendte oplysninger'!I297="Nej","",IF('Anvendte oplysninger'!R297="Ja",0.96,1))</f>
        <v/>
      </c>
      <c r="S297" s="6" t="str">
        <f>IF('Anvendte oplysninger'!I297="Nej","",IF('Anvendte oplysninger'!R297="Ja",0.82,1))</f>
        <v/>
      </c>
      <c r="T297" s="6" t="str">
        <f>IF('Anvendte oplysninger'!I297="Nej","",IF('Anvendte oplysninger'!R297="Ja",0.9,1))</f>
        <v/>
      </c>
      <c r="U297" s="6" t="str">
        <f>IF('Anvendte oplysninger'!I297="Nej","",IF('Anvendte oplysninger'!R297="Ja",0.93,1))</f>
        <v/>
      </c>
      <c r="V297" s="6" t="str">
        <f>IF('Anvendte oplysninger'!I297="Nej","",IF('Anvendte oplysninger'!S297="Ja",0.85,1))</f>
        <v/>
      </c>
      <c r="W297" s="6" t="str">
        <f>IF('Anvendte oplysninger'!I297="Nej","",IF('Anvendte oplysninger'!T297&gt;5,1.4,1+0.08*'Anvendte oplysninger'!T297))</f>
        <v/>
      </c>
      <c r="X297" s="6" t="str">
        <f>IF('Anvendte oplysninger'!I297="Nej","",IF('Anvendte oplysninger'!U297=80,1,POWER((80-0.0058*('Anvendte oplysninger'!U297-80)^2+0.2781*('Anvendte oplysninger'!U297-80)-0.2343)/80,1.6)))</f>
        <v/>
      </c>
      <c r="Y297" s="6" t="str">
        <f>IF('Anvendte oplysninger'!I297="Nej","",IF('Anvendte oplysninger'!U297=80,1,POWER((80-0.0058*('Anvendte oplysninger'!U297-80)^2+0.2781*('Anvendte oplysninger'!U297-80)-0.2343)/80,1.5)))</f>
        <v/>
      </c>
      <c r="Z297" s="6" t="str">
        <f>IF('Anvendte oplysninger'!I297="Nej","",IF('Anvendte oplysninger'!U297=80,1,POWER((80-0.0058*('Anvendte oplysninger'!U297-80)^2+0.2781*('Anvendte oplysninger'!U297-80)-0.2343)/80,4.6)))</f>
        <v/>
      </c>
      <c r="AA297" s="6" t="str">
        <f>IF('Anvendte oplysninger'!I297="Nej","",IF('Anvendte oplysninger'!U297=80,1,POWER((80-0.0058*('Anvendte oplysninger'!U297-80)^2+0.2781*('Anvendte oplysninger'!U297-80)-0.2343)/80,3.5)))</f>
        <v/>
      </c>
      <c r="AB297" s="6" t="str">
        <f>IF('Anvendte oplysninger'!I297="Nej","",IF('Anvendte oplysninger'!U297=80,1,POWER((80-0.0058*('Anvendte oplysninger'!U297-80)^2+0.2781*('Anvendte oplysninger'!U297-80)-0.2343)/80,1.4)))</f>
        <v/>
      </c>
      <c r="AC297" s="6"/>
      <c r="AD297" s="7" t="str">
        <f>IF('Anvendte oplysninger'!I297="Nej","",EXP(-10.0958)*POWER(H297,0.8138))</f>
        <v/>
      </c>
      <c r="AE297" s="7" t="str">
        <f>IF('Anvendte oplysninger'!I297="Nej","",EXP(-9.9896)*POWER(H297,0.8381))</f>
        <v/>
      </c>
      <c r="AF297" s="7" t="str">
        <f>IF('Anvendte oplysninger'!I297="Nej","",EXP(-12.5826)*POWER(H297,1.148))</f>
        <v/>
      </c>
      <c r="AG297" s="7" t="str">
        <f>IF('Anvendte oplysninger'!I297="Nej","",EXP(-11.3408)*POWER(H297,0.7373))</f>
        <v/>
      </c>
      <c r="AH297" s="7" t="str">
        <f>IF('Anvendte oplysninger'!I297="Nej","",EXP(-10.8985)*POWER(H297,0.841))</f>
        <v/>
      </c>
      <c r="AI297" s="7" t="str">
        <f>IF('Anvendte oplysninger'!I297="Nej","",EXP(-12.4273)*POWER(H297,1.0197))</f>
        <v/>
      </c>
      <c r="AJ297" s="9" t="str">
        <f>IF('Anvendte oplysninger'!I297="Nej","",SUM(AD297:AE297)*740934+AG297*29492829+AH297*4654307+AI297*608667)</f>
        <v/>
      </c>
    </row>
    <row r="298" spans="1:36" x14ac:dyDescent="0.3">
      <c r="A298" s="4" t="str">
        <f>IF(Inddata!A304="","",Inddata!A304)</f>
        <v/>
      </c>
      <c r="B298" s="4" t="str">
        <f>IF(Inddata!B304="","",Inddata!B304)</f>
        <v/>
      </c>
      <c r="C298" s="4" t="str">
        <f>IF(Inddata!C304="","",Inddata!C304)</f>
        <v/>
      </c>
      <c r="D298" s="4" t="str">
        <f>IF(Inddata!D304="","",Inddata!D304)</f>
        <v/>
      </c>
      <c r="E298" s="4" t="str">
        <f>IF(Inddata!E304="","",Inddata!E304)</f>
        <v/>
      </c>
      <c r="F298" s="4" t="str">
        <f>IF(Inddata!F304="","",Inddata!F304)</f>
        <v/>
      </c>
      <c r="G298" s="20" t="str">
        <f>IF(Inddata!G304=0,"",Inddata!G304)</f>
        <v/>
      </c>
      <c r="H298" s="9" t="str">
        <f>IF(Inddata!H304="","",Inddata!H304)</f>
        <v/>
      </c>
      <c r="I298" s="6" t="str">
        <f>IF('Anvendte oplysninger'!I298="Nej","",IF('Anvendte oplysninger'!L298&lt;10,1.1-'Anvendte oplysninger'!L298*0.01,IF('Anvendte oplysninger'!L298&lt;120,POWER(1.003,'Anvendte oplysninger'!L298)/POWER(1.003,10),1.4)))</f>
        <v/>
      </c>
      <c r="J298" s="6" t="str">
        <f>IF('Anvendte oplysninger'!I298="Nej","",IF('Anvendte oplysninger'!M298&gt;9,1.41,IF('Anvendte oplysninger'!M298&lt;2,0.96+'Anvendte oplysninger'!M298*0.02,POWER(1.05,'Anvendte oplysninger'!M298)/POWER(1.05,2))))</f>
        <v/>
      </c>
      <c r="K298" s="6" t="str">
        <f>IF('Anvendte oplysninger'!I298="Nej","",IF('Anvendte oplysninger'!M298&gt;9,1.15,IF('Anvendte oplysninger'!M298&lt;2,0.98+'Anvendte oplysninger'!M298*0.01,POWER(1.02,'Anvendte oplysninger'!M298)/POWER(1.02,2))))</f>
        <v/>
      </c>
      <c r="L298" s="6" t="str">
        <f>IF('Anvendte oplysninger'!I298="Nej","",IF('Anvendte oplysninger'!N298="Delvis",0.9,IF('Anvendte oplysninger'!N298="Ja",0.75,1)))</f>
        <v/>
      </c>
      <c r="M298" s="6" t="str">
        <f>IF('Anvendte oplysninger'!I298="Nej","",IF('Anvendte oplysninger'!N298="Delvis",0.97,IF('Anvendte oplysninger'!N298="Ja",0.95,1)))</f>
        <v/>
      </c>
      <c r="N298" s="6" t="str">
        <f>IF('Anvendte oplysninger'!I298="Nej","",IF('Anvendte oplysninger'!O298&gt;4.25,1.06,IF('Anvendte oplysninger'!O298&lt;3.75,1.84-'Anvendte oplysninger'!O298*0.24,0.04+'Anvendte oplysninger'!O298*0.24)))</f>
        <v/>
      </c>
      <c r="O298" s="6" t="str">
        <f>IF('Anvendte oplysninger'!I298="Nej","",IF('Anvendte oplysninger'!P298&gt;1.99,0.81,IF('Anvendte oplysninger'!P298&lt;0.2,1.12,1.05-'Anvendte oplysninger'!P298*0.1)))</f>
        <v/>
      </c>
      <c r="P298" s="6" t="str">
        <f>IF('Anvendte oplysninger'!I298="Nej","",IF('Anvendte oplysninger'!Q298&gt;3,0.96,IF('Anvendte oplysninger'!Q298&lt;2,1.12-0.06*'Anvendte oplysninger'!Q298,1.08-0.04*'Anvendte oplysninger'!Q298)))</f>
        <v/>
      </c>
      <c r="Q298" s="6" t="str">
        <f>IF('Anvendte oplysninger'!I298="Nej","",IF('Anvendte oplysninger'!R298="Ja",0.91,1))</f>
        <v/>
      </c>
      <c r="R298" s="6" t="str">
        <f>IF('Anvendte oplysninger'!I298="Nej","",IF('Anvendte oplysninger'!R298="Ja",0.96,1))</f>
        <v/>
      </c>
      <c r="S298" s="6" t="str">
        <f>IF('Anvendte oplysninger'!I298="Nej","",IF('Anvendte oplysninger'!R298="Ja",0.82,1))</f>
        <v/>
      </c>
      <c r="T298" s="6" t="str">
        <f>IF('Anvendte oplysninger'!I298="Nej","",IF('Anvendte oplysninger'!R298="Ja",0.9,1))</f>
        <v/>
      </c>
      <c r="U298" s="6" t="str">
        <f>IF('Anvendte oplysninger'!I298="Nej","",IF('Anvendte oplysninger'!R298="Ja",0.93,1))</f>
        <v/>
      </c>
      <c r="V298" s="6" t="str">
        <f>IF('Anvendte oplysninger'!I298="Nej","",IF('Anvendte oplysninger'!S298="Ja",0.85,1))</f>
        <v/>
      </c>
      <c r="W298" s="6" t="str">
        <f>IF('Anvendte oplysninger'!I298="Nej","",IF('Anvendte oplysninger'!T298&gt;5,1.4,1+0.08*'Anvendte oplysninger'!T298))</f>
        <v/>
      </c>
      <c r="X298" s="6" t="str">
        <f>IF('Anvendte oplysninger'!I298="Nej","",IF('Anvendte oplysninger'!U298=80,1,POWER((80-0.0058*('Anvendte oplysninger'!U298-80)^2+0.2781*('Anvendte oplysninger'!U298-80)-0.2343)/80,1.6)))</f>
        <v/>
      </c>
      <c r="Y298" s="6" t="str">
        <f>IF('Anvendte oplysninger'!I298="Nej","",IF('Anvendte oplysninger'!U298=80,1,POWER((80-0.0058*('Anvendte oplysninger'!U298-80)^2+0.2781*('Anvendte oplysninger'!U298-80)-0.2343)/80,1.5)))</f>
        <v/>
      </c>
      <c r="Z298" s="6" t="str">
        <f>IF('Anvendte oplysninger'!I298="Nej","",IF('Anvendte oplysninger'!U298=80,1,POWER((80-0.0058*('Anvendte oplysninger'!U298-80)^2+0.2781*('Anvendte oplysninger'!U298-80)-0.2343)/80,4.6)))</f>
        <v/>
      </c>
      <c r="AA298" s="6" t="str">
        <f>IF('Anvendte oplysninger'!I298="Nej","",IF('Anvendte oplysninger'!U298=80,1,POWER((80-0.0058*('Anvendte oplysninger'!U298-80)^2+0.2781*('Anvendte oplysninger'!U298-80)-0.2343)/80,3.5)))</f>
        <v/>
      </c>
      <c r="AB298" s="6" t="str">
        <f>IF('Anvendte oplysninger'!I298="Nej","",IF('Anvendte oplysninger'!U298=80,1,POWER((80-0.0058*('Anvendte oplysninger'!U298-80)^2+0.2781*('Anvendte oplysninger'!U298-80)-0.2343)/80,1.4)))</f>
        <v/>
      </c>
      <c r="AC298" s="6"/>
      <c r="AD298" s="7" t="str">
        <f>IF('Anvendte oplysninger'!I298="Nej","",EXP(-10.0958)*POWER(H298,0.8138))</f>
        <v/>
      </c>
      <c r="AE298" s="7" t="str">
        <f>IF('Anvendte oplysninger'!I298="Nej","",EXP(-9.9896)*POWER(H298,0.8381))</f>
        <v/>
      </c>
      <c r="AF298" s="7" t="str">
        <f>IF('Anvendte oplysninger'!I298="Nej","",EXP(-12.5826)*POWER(H298,1.148))</f>
        <v/>
      </c>
      <c r="AG298" s="7" t="str">
        <f>IF('Anvendte oplysninger'!I298="Nej","",EXP(-11.3408)*POWER(H298,0.7373))</f>
        <v/>
      </c>
      <c r="AH298" s="7" t="str">
        <f>IF('Anvendte oplysninger'!I298="Nej","",EXP(-10.8985)*POWER(H298,0.841))</f>
        <v/>
      </c>
      <c r="AI298" s="7" t="str">
        <f>IF('Anvendte oplysninger'!I298="Nej","",EXP(-12.4273)*POWER(H298,1.0197))</f>
        <v/>
      </c>
      <c r="AJ298" s="9" t="str">
        <f>IF('Anvendte oplysninger'!I298="Nej","",SUM(AD298:AE298)*740934+AG298*29492829+AH298*4654307+AI298*608667)</f>
        <v/>
      </c>
    </row>
    <row r="299" spans="1:36" x14ac:dyDescent="0.3">
      <c r="A299" s="4" t="str">
        <f>IF(Inddata!A305="","",Inddata!A305)</f>
        <v/>
      </c>
      <c r="B299" s="4" t="str">
        <f>IF(Inddata!B305="","",Inddata!B305)</f>
        <v/>
      </c>
      <c r="C299" s="4" t="str">
        <f>IF(Inddata!C305="","",Inddata!C305)</f>
        <v/>
      </c>
      <c r="D299" s="4" t="str">
        <f>IF(Inddata!D305="","",Inddata!D305)</f>
        <v/>
      </c>
      <c r="E299" s="4" t="str">
        <f>IF(Inddata!E305="","",Inddata!E305)</f>
        <v/>
      </c>
      <c r="F299" s="4" t="str">
        <f>IF(Inddata!F305="","",Inddata!F305)</f>
        <v/>
      </c>
      <c r="G299" s="20" t="str">
        <f>IF(Inddata!G305=0,"",Inddata!G305)</f>
        <v/>
      </c>
      <c r="H299" s="9" t="str">
        <f>IF(Inddata!H305="","",Inddata!H305)</f>
        <v/>
      </c>
      <c r="I299" s="6" t="str">
        <f>IF('Anvendte oplysninger'!I299="Nej","",IF('Anvendte oplysninger'!L299&lt;10,1.1-'Anvendte oplysninger'!L299*0.01,IF('Anvendte oplysninger'!L299&lt;120,POWER(1.003,'Anvendte oplysninger'!L299)/POWER(1.003,10),1.4)))</f>
        <v/>
      </c>
      <c r="J299" s="6" t="str">
        <f>IF('Anvendte oplysninger'!I299="Nej","",IF('Anvendte oplysninger'!M299&gt;9,1.41,IF('Anvendte oplysninger'!M299&lt;2,0.96+'Anvendte oplysninger'!M299*0.02,POWER(1.05,'Anvendte oplysninger'!M299)/POWER(1.05,2))))</f>
        <v/>
      </c>
      <c r="K299" s="6" t="str">
        <f>IF('Anvendte oplysninger'!I299="Nej","",IF('Anvendte oplysninger'!M299&gt;9,1.15,IF('Anvendte oplysninger'!M299&lt;2,0.98+'Anvendte oplysninger'!M299*0.01,POWER(1.02,'Anvendte oplysninger'!M299)/POWER(1.02,2))))</f>
        <v/>
      </c>
      <c r="L299" s="6" t="str">
        <f>IF('Anvendte oplysninger'!I299="Nej","",IF('Anvendte oplysninger'!N299="Delvis",0.9,IF('Anvendte oplysninger'!N299="Ja",0.75,1)))</f>
        <v/>
      </c>
      <c r="M299" s="6" t="str">
        <f>IF('Anvendte oplysninger'!I299="Nej","",IF('Anvendte oplysninger'!N299="Delvis",0.97,IF('Anvendte oplysninger'!N299="Ja",0.95,1)))</f>
        <v/>
      </c>
      <c r="N299" s="6" t="str">
        <f>IF('Anvendte oplysninger'!I299="Nej","",IF('Anvendte oplysninger'!O299&gt;4.25,1.06,IF('Anvendte oplysninger'!O299&lt;3.75,1.84-'Anvendte oplysninger'!O299*0.24,0.04+'Anvendte oplysninger'!O299*0.24)))</f>
        <v/>
      </c>
      <c r="O299" s="6" t="str">
        <f>IF('Anvendte oplysninger'!I299="Nej","",IF('Anvendte oplysninger'!P299&gt;1.99,0.81,IF('Anvendte oplysninger'!P299&lt;0.2,1.12,1.05-'Anvendte oplysninger'!P299*0.1)))</f>
        <v/>
      </c>
      <c r="P299" s="6" t="str">
        <f>IF('Anvendte oplysninger'!I299="Nej","",IF('Anvendte oplysninger'!Q299&gt;3,0.96,IF('Anvendte oplysninger'!Q299&lt;2,1.12-0.06*'Anvendte oplysninger'!Q299,1.08-0.04*'Anvendte oplysninger'!Q299)))</f>
        <v/>
      </c>
      <c r="Q299" s="6" t="str">
        <f>IF('Anvendte oplysninger'!I299="Nej","",IF('Anvendte oplysninger'!R299="Ja",0.91,1))</f>
        <v/>
      </c>
      <c r="R299" s="6" t="str">
        <f>IF('Anvendte oplysninger'!I299="Nej","",IF('Anvendte oplysninger'!R299="Ja",0.96,1))</f>
        <v/>
      </c>
      <c r="S299" s="6" t="str">
        <f>IF('Anvendte oplysninger'!I299="Nej","",IF('Anvendte oplysninger'!R299="Ja",0.82,1))</f>
        <v/>
      </c>
      <c r="T299" s="6" t="str">
        <f>IF('Anvendte oplysninger'!I299="Nej","",IF('Anvendte oplysninger'!R299="Ja",0.9,1))</f>
        <v/>
      </c>
      <c r="U299" s="6" t="str">
        <f>IF('Anvendte oplysninger'!I299="Nej","",IF('Anvendte oplysninger'!R299="Ja",0.93,1))</f>
        <v/>
      </c>
      <c r="V299" s="6" t="str">
        <f>IF('Anvendte oplysninger'!I299="Nej","",IF('Anvendte oplysninger'!S299="Ja",0.85,1))</f>
        <v/>
      </c>
      <c r="W299" s="6" t="str">
        <f>IF('Anvendte oplysninger'!I299="Nej","",IF('Anvendte oplysninger'!T299&gt;5,1.4,1+0.08*'Anvendte oplysninger'!T299))</f>
        <v/>
      </c>
      <c r="X299" s="6" t="str">
        <f>IF('Anvendte oplysninger'!I299="Nej","",IF('Anvendte oplysninger'!U299=80,1,POWER((80-0.0058*('Anvendte oplysninger'!U299-80)^2+0.2781*('Anvendte oplysninger'!U299-80)-0.2343)/80,1.6)))</f>
        <v/>
      </c>
      <c r="Y299" s="6" t="str">
        <f>IF('Anvendte oplysninger'!I299="Nej","",IF('Anvendte oplysninger'!U299=80,1,POWER((80-0.0058*('Anvendte oplysninger'!U299-80)^2+0.2781*('Anvendte oplysninger'!U299-80)-0.2343)/80,1.5)))</f>
        <v/>
      </c>
      <c r="Z299" s="6" t="str">
        <f>IF('Anvendte oplysninger'!I299="Nej","",IF('Anvendte oplysninger'!U299=80,1,POWER((80-0.0058*('Anvendte oplysninger'!U299-80)^2+0.2781*('Anvendte oplysninger'!U299-80)-0.2343)/80,4.6)))</f>
        <v/>
      </c>
      <c r="AA299" s="6" t="str">
        <f>IF('Anvendte oplysninger'!I299="Nej","",IF('Anvendte oplysninger'!U299=80,1,POWER((80-0.0058*('Anvendte oplysninger'!U299-80)^2+0.2781*('Anvendte oplysninger'!U299-80)-0.2343)/80,3.5)))</f>
        <v/>
      </c>
      <c r="AB299" s="6" t="str">
        <f>IF('Anvendte oplysninger'!I299="Nej","",IF('Anvendte oplysninger'!U299=80,1,POWER((80-0.0058*('Anvendte oplysninger'!U299-80)^2+0.2781*('Anvendte oplysninger'!U299-80)-0.2343)/80,1.4)))</f>
        <v/>
      </c>
      <c r="AC299" s="6"/>
      <c r="AD299" s="7" t="str">
        <f>IF('Anvendte oplysninger'!I299="Nej","",EXP(-10.0958)*POWER(H299,0.8138))</f>
        <v/>
      </c>
      <c r="AE299" s="7" t="str">
        <f>IF('Anvendte oplysninger'!I299="Nej","",EXP(-9.9896)*POWER(H299,0.8381))</f>
        <v/>
      </c>
      <c r="AF299" s="7" t="str">
        <f>IF('Anvendte oplysninger'!I299="Nej","",EXP(-12.5826)*POWER(H299,1.148))</f>
        <v/>
      </c>
      <c r="AG299" s="7" t="str">
        <f>IF('Anvendte oplysninger'!I299="Nej","",EXP(-11.3408)*POWER(H299,0.7373))</f>
        <v/>
      </c>
      <c r="AH299" s="7" t="str">
        <f>IF('Anvendte oplysninger'!I299="Nej","",EXP(-10.8985)*POWER(H299,0.841))</f>
        <v/>
      </c>
      <c r="AI299" s="7" t="str">
        <f>IF('Anvendte oplysninger'!I299="Nej","",EXP(-12.4273)*POWER(H299,1.0197))</f>
        <v/>
      </c>
      <c r="AJ299" s="9" t="str">
        <f>IF('Anvendte oplysninger'!I299="Nej","",SUM(AD299:AE299)*740934+AG299*29492829+AH299*4654307+AI299*608667)</f>
        <v/>
      </c>
    </row>
    <row r="300" spans="1:36" x14ac:dyDescent="0.3">
      <c r="A300" s="4" t="str">
        <f>IF(Inddata!A306="","",Inddata!A306)</f>
        <v/>
      </c>
      <c r="B300" s="4" t="str">
        <f>IF(Inddata!B306="","",Inddata!B306)</f>
        <v/>
      </c>
      <c r="C300" s="4" t="str">
        <f>IF(Inddata!C306="","",Inddata!C306)</f>
        <v/>
      </c>
      <c r="D300" s="4" t="str">
        <f>IF(Inddata!D306="","",Inddata!D306)</f>
        <v/>
      </c>
      <c r="E300" s="4" t="str">
        <f>IF(Inddata!E306="","",Inddata!E306)</f>
        <v/>
      </c>
      <c r="F300" s="4" t="str">
        <f>IF(Inddata!F306="","",Inddata!F306)</f>
        <v/>
      </c>
      <c r="G300" s="20" t="str">
        <f>IF(Inddata!G306=0,"",Inddata!G306)</f>
        <v/>
      </c>
      <c r="H300" s="9" t="str">
        <f>IF(Inddata!H306="","",Inddata!H306)</f>
        <v/>
      </c>
      <c r="I300" s="6" t="str">
        <f>IF('Anvendte oplysninger'!I300="Nej","",IF('Anvendte oplysninger'!L300&lt;10,1.1-'Anvendte oplysninger'!L300*0.01,IF('Anvendte oplysninger'!L300&lt;120,POWER(1.003,'Anvendte oplysninger'!L300)/POWER(1.003,10),1.4)))</f>
        <v/>
      </c>
      <c r="J300" s="6" t="str">
        <f>IF('Anvendte oplysninger'!I300="Nej","",IF('Anvendte oplysninger'!M300&gt;9,1.41,IF('Anvendte oplysninger'!M300&lt;2,0.96+'Anvendte oplysninger'!M300*0.02,POWER(1.05,'Anvendte oplysninger'!M300)/POWER(1.05,2))))</f>
        <v/>
      </c>
      <c r="K300" s="6" t="str">
        <f>IF('Anvendte oplysninger'!I300="Nej","",IF('Anvendte oplysninger'!M300&gt;9,1.15,IF('Anvendte oplysninger'!M300&lt;2,0.98+'Anvendte oplysninger'!M300*0.01,POWER(1.02,'Anvendte oplysninger'!M300)/POWER(1.02,2))))</f>
        <v/>
      </c>
      <c r="L300" s="6" t="str">
        <f>IF('Anvendte oplysninger'!I300="Nej","",IF('Anvendte oplysninger'!N300="Delvis",0.9,IF('Anvendte oplysninger'!N300="Ja",0.75,1)))</f>
        <v/>
      </c>
      <c r="M300" s="6" t="str">
        <f>IF('Anvendte oplysninger'!I300="Nej","",IF('Anvendte oplysninger'!N300="Delvis",0.97,IF('Anvendte oplysninger'!N300="Ja",0.95,1)))</f>
        <v/>
      </c>
      <c r="N300" s="6" t="str">
        <f>IF('Anvendte oplysninger'!I300="Nej","",IF('Anvendte oplysninger'!O300&gt;4.25,1.06,IF('Anvendte oplysninger'!O300&lt;3.75,1.84-'Anvendte oplysninger'!O300*0.24,0.04+'Anvendte oplysninger'!O300*0.24)))</f>
        <v/>
      </c>
      <c r="O300" s="6" t="str">
        <f>IF('Anvendte oplysninger'!I300="Nej","",IF('Anvendte oplysninger'!P300&gt;1.99,0.81,IF('Anvendte oplysninger'!P300&lt;0.2,1.12,1.05-'Anvendte oplysninger'!P300*0.1)))</f>
        <v/>
      </c>
      <c r="P300" s="6" t="str">
        <f>IF('Anvendte oplysninger'!I300="Nej","",IF('Anvendte oplysninger'!Q300&gt;3,0.96,IF('Anvendte oplysninger'!Q300&lt;2,1.12-0.06*'Anvendte oplysninger'!Q300,1.08-0.04*'Anvendte oplysninger'!Q300)))</f>
        <v/>
      </c>
      <c r="Q300" s="6" t="str">
        <f>IF('Anvendte oplysninger'!I300="Nej","",IF('Anvendte oplysninger'!R300="Ja",0.91,1))</f>
        <v/>
      </c>
      <c r="R300" s="6" t="str">
        <f>IF('Anvendte oplysninger'!I300="Nej","",IF('Anvendte oplysninger'!R300="Ja",0.96,1))</f>
        <v/>
      </c>
      <c r="S300" s="6" t="str">
        <f>IF('Anvendte oplysninger'!I300="Nej","",IF('Anvendte oplysninger'!R300="Ja",0.82,1))</f>
        <v/>
      </c>
      <c r="T300" s="6" t="str">
        <f>IF('Anvendte oplysninger'!I300="Nej","",IF('Anvendte oplysninger'!R300="Ja",0.9,1))</f>
        <v/>
      </c>
      <c r="U300" s="6" t="str">
        <f>IF('Anvendte oplysninger'!I300="Nej","",IF('Anvendte oplysninger'!R300="Ja",0.93,1))</f>
        <v/>
      </c>
      <c r="V300" s="6" t="str">
        <f>IF('Anvendte oplysninger'!I300="Nej","",IF('Anvendte oplysninger'!S300="Ja",0.85,1))</f>
        <v/>
      </c>
      <c r="W300" s="6" t="str">
        <f>IF('Anvendte oplysninger'!I300="Nej","",IF('Anvendte oplysninger'!T300&gt;5,1.4,1+0.08*'Anvendte oplysninger'!T300))</f>
        <v/>
      </c>
      <c r="X300" s="6" t="str">
        <f>IF('Anvendte oplysninger'!I300="Nej","",IF('Anvendte oplysninger'!U300=80,1,POWER((80-0.0058*('Anvendte oplysninger'!U300-80)^2+0.2781*('Anvendte oplysninger'!U300-80)-0.2343)/80,1.6)))</f>
        <v/>
      </c>
      <c r="Y300" s="6" t="str">
        <f>IF('Anvendte oplysninger'!I300="Nej","",IF('Anvendte oplysninger'!U300=80,1,POWER((80-0.0058*('Anvendte oplysninger'!U300-80)^2+0.2781*('Anvendte oplysninger'!U300-80)-0.2343)/80,1.5)))</f>
        <v/>
      </c>
      <c r="Z300" s="6" t="str">
        <f>IF('Anvendte oplysninger'!I300="Nej","",IF('Anvendte oplysninger'!U300=80,1,POWER((80-0.0058*('Anvendte oplysninger'!U300-80)^2+0.2781*('Anvendte oplysninger'!U300-80)-0.2343)/80,4.6)))</f>
        <v/>
      </c>
      <c r="AA300" s="6" t="str">
        <f>IF('Anvendte oplysninger'!I300="Nej","",IF('Anvendte oplysninger'!U300=80,1,POWER((80-0.0058*('Anvendte oplysninger'!U300-80)^2+0.2781*('Anvendte oplysninger'!U300-80)-0.2343)/80,3.5)))</f>
        <v/>
      </c>
      <c r="AB300" s="6" t="str">
        <f>IF('Anvendte oplysninger'!I300="Nej","",IF('Anvendte oplysninger'!U300=80,1,POWER((80-0.0058*('Anvendte oplysninger'!U300-80)^2+0.2781*('Anvendte oplysninger'!U300-80)-0.2343)/80,1.4)))</f>
        <v/>
      </c>
      <c r="AC300" s="6"/>
      <c r="AD300" s="7" t="str">
        <f>IF('Anvendte oplysninger'!I300="Nej","",EXP(-10.0958)*POWER(H300,0.8138))</f>
        <v/>
      </c>
      <c r="AE300" s="7" t="str">
        <f>IF('Anvendte oplysninger'!I300="Nej","",EXP(-9.9896)*POWER(H300,0.8381))</f>
        <v/>
      </c>
      <c r="AF300" s="7" t="str">
        <f>IF('Anvendte oplysninger'!I300="Nej","",EXP(-12.5826)*POWER(H300,1.148))</f>
        <v/>
      </c>
      <c r="AG300" s="7" t="str">
        <f>IF('Anvendte oplysninger'!I300="Nej","",EXP(-11.3408)*POWER(H300,0.7373))</f>
        <v/>
      </c>
      <c r="AH300" s="7" t="str">
        <f>IF('Anvendte oplysninger'!I300="Nej","",EXP(-10.8985)*POWER(H300,0.841))</f>
        <v/>
      </c>
      <c r="AI300" s="7" t="str">
        <f>IF('Anvendte oplysninger'!I300="Nej","",EXP(-12.4273)*POWER(H300,1.0197))</f>
        <v/>
      </c>
      <c r="AJ300" s="9" t="str">
        <f>IF('Anvendte oplysninger'!I300="Nej","",SUM(AD300:AE300)*740934+AG300*29492829+AH300*4654307+AI300*608667)</f>
        <v/>
      </c>
    </row>
    <row r="301" spans="1:36" x14ac:dyDescent="0.3">
      <c r="A301" s="4" t="str">
        <f>IF(Inddata!A307="","",Inddata!A307)</f>
        <v/>
      </c>
      <c r="B301" s="4" t="str">
        <f>IF(Inddata!B307="","",Inddata!B307)</f>
        <v/>
      </c>
      <c r="C301" s="4" t="str">
        <f>IF(Inddata!C307="","",Inddata!C307)</f>
        <v/>
      </c>
      <c r="D301" s="4" t="str">
        <f>IF(Inddata!D307="","",Inddata!D307)</f>
        <v/>
      </c>
      <c r="E301" s="4" t="str">
        <f>IF(Inddata!E307="","",Inddata!E307)</f>
        <v/>
      </c>
      <c r="F301" s="4" t="str">
        <f>IF(Inddata!F307="","",Inddata!F307)</f>
        <v/>
      </c>
      <c r="G301" s="20" t="str">
        <f>IF(Inddata!G307=0,"",Inddata!G307)</f>
        <v/>
      </c>
      <c r="H301" s="9" t="str">
        <f>IF(Inddata!H307="","",Inddata!H307)</f>
        <v/>
      </c>
      <c r="I301" s="6" t="str">
        <f>IF('Anvendte oplysninger'!I301="Nej","",IF('Anvendte oplysninger'!L301&lt;10,1.1-'Anvendte oplysninger'!L301*0.01,IF('Anvendte oplysninger'!L301&lt;120,POWER(1.003,'Anvendte oplysninger'!L301)/POWER(1.003,10),1.4)))</f>
        <v/>
      </c>
      <c r="J301" s="6" t="str">
        <f>IF('Anvendte oplysninger'!I301="Nej","",IF('Anvendte oplysninger'!M301&gt;9,1.41,IF('Anvendte oplysninger'!M301&lt;2,0.96+'Anvendte oplysninger'!M301*0.02,POWER(1.05,'Anvendte oplysninger'!M301)/POWER(1.05,2))))</f>
        <v/>
      </c>
      <c r="K301" s="6" t="str">
        <f>IF('Anvendte oplysninger'!I301="Nej","",IF('Anvendte oplysninger'!M301&gt;9,1.15,IF('Anvendte oplysninger'!M301&lt;2,0.98+'Anvendte oplysninger'!M301*0.01,POWER(1.02,'Anvendte oplysninger'!M301)/POWER(1.02,2))))</f>
        <v/>
      </c>
      <c r="L301" s="6" t="str">
        <f>IF('Anvendte oplysninger'!I301="Nej","",IF('Anvendte oplysninger'!N301="Delvis",0.9,IF('Anvendte oplysninger'!N301="Ja",0.75,1)))</f>
        <v/>
      </c>
      <c r="M301" s="6" t="str">
        <f>IF('Anvendte oplysninger'!I301="Nej","",IF('Anvendte oplysninger'!N301="Delvis",0.97,IF('Anvendte oplysninger'!N301="Ja",0.95,1)))</f>
        <v/>
      </c>
      <c r="N301" s="6" t="str">
        <f>IF('Anvendte oplysninger'!I301="Nej","",IF('Anvendte oplysninger'!O301&gt;4.25,1.06,IF('Anvendte oplysninger'!O301&lt;3.75,1.84-'Anvendte oplysninger'!O301*0.24,0.04+'Anvendte oplysninger'!O301*0.24)))</f>
        <v/>
      </c>
      <c r="O301" s="6" t="str">
        <f>IF('Anvendte oplysninger'!I301="Nej","",IF('Anvendte oplysninger'!P301&gt;1.99,0.81,IF('Anvendte oplysninger'!P301&lt;0.2,1.12,1.05-'Anvendte oplysninger'!P301*0.1)))</f>
        <v/>
      </c>
      <c r="P301" s="6" t="str">
        <f>IF('Anvendte oplysninger'!I301="Nej","",IF('Anvendte oplysninger'!Q301&gt;3,0.96,IF('Anvendte oplysninger'!Q301&lt;2,1.12-0.06*'Anvendte oplysninger'!Q301,1.08-0.04*'Anvendte oplysninger'!Q301)))</f>
        <v/>
      </c>
      <c r="Q301" s="6" t="str">
        <f>IF('Anvendte oplysninger'!I301="Nej","",IF('Anvendte oplysninger'!R301="Ja",0.91,1))</f>
        <v/>
      </c>
      <c r="R301" s="6" t="str">
        <f>IF('Anvendte oplysninger'!I301="Nej","",IF('Anvendte oplysninger'!R301="Ja",0.96,1))</f>
        <v/>
      </c>
      <c r="S301" s="6" t="str">
        <f>IF('Anvendte oplysninger'!I301="Nej","",IF('Anvendte oplysninger'!R301="Ja",0.82,1))</f>
        <v/>
      </c>
      <c r="T301" s="6" t="str">
        <f>IF('Anvendte oplysninger'!I301="Nej","",IF('Anvendte oplysninger'!R301="Ja",0.9,1))</f>
        <v/>
      </c>
      <c r="U301" s="6" t="str">
        <f>IF('Anvendte oplysninger'!I301="Nej","",IF('Anvendte oplysninger'!R301="Ja",0.93,1))</f>
        <v/>
      </c>
      <c r="V301" s="6" t="str">
        <f>IF('Anvendte oplysninger'!I301="Nej","",IF('Anvendte oplysninger'!S301="Ja",0.85,1))</f>
        <v/>
      </c>
      <c r="W301" s="6" t="str">
        <f>IF('Anvendte oplysninger'!I301="Nej","",IF('Anvendte oplysninger'!T301&gt;5,1.4,1+0.08*'Anvendte oplysninger'!T301))</f>
        <v/>
      </c>
      <c r="X301" s="6" t="str">
        <f>IF('Anvendte oplysninger'!I301="Nej","",IF('Anvendte oplysninger'!U301=80,1,POWER((80-0.0058*('Anvendte oplysninger'!U301-80)^2+0.2781*('Anvendte oplysninger'!U301-80)-0.2343)/80,1.6)))</f>
        <v/>
      </c>
      <c r="Y301" s="6" t="str">
        <f>IF('Anvendte oplysninger'!I301="Nej","",IF('Anvendte oplysninger'!U301=80,1,POWER((80-0.0058*('Anvendte oplysninger'!U301-80)^2+0.2781*('Anvendte oplysninger'!U301-80)-0.2343)/80,1.5)))</f>
        <v/>
      </c>
      <c r="Z301" s="6" t="str">
        <f>IF('Anvendte oplysninger'!I301="Nej","",IF('Anvendte oplysninger'!U301=80,1,POWER((80-0.0058*('Anvendte oplysninger'!U301-80)^2+0.2781*('Anvendte oplysninger'!U301-80)-0.2343)/80,4.6)))</f>
        <v/>
      </c>
      <c r="AA301" s="6" t="str">
        <f>IF('Anvendte oplysninger'!I301="Nej","",IF('Anvendte oplysninger'!U301=80,1,POWER((80-0.0058*('Anvendte oplysninger'!U301-80)^2+0.2781*('Anvendte oplysninger'!U301-80)-0.2343)/80,3.5)))</f>
        <v/>
      </c>
      <c r="AB301" s="6" t="str">
        <f>IF('Anvendte oplysninger'!I301="Nej","",IF('Anvendte oplysninger'!U301=80,1,POWER((80-0.0058*('Anvendte oplysninger'!U301-80)^2+0.2781*('Anvendte oplysninger'!U301-80)-0.2343)/80,1.4)))</f>
        <v/>
      </c>
      <c r="AC301" s="6"/>
      <c r="AD301" s="7" t="str">
        <f>IF('Anvendte oplysninger'!I301="Nej","",EXP(-10.0958)*POWER(H301,0.8138))</f>
        <v/>
      </c>
      <c r="AE301" s="7" t="str">
        <f>IF('Anvendte oplysninger'!I301="Nej","",EXP(-9.9896)*POWER(H301,0.8381))</f>
        <v/>
      </c>
      <c r="AF301" s="7" t="str">
        <f>IF('Anvendte oplysninger'!I301="Nej","",EXP(-12.5826)*POWER(H301,1.148))</f>
        <v/>
      </c>
      <c r="AG301" s="7" t="str">
        <f>IF('Anvendte oplysninger'!I301="Nej","",EXP(-11.3408)*POWER(H301,0.7373))</f>
        <v/>
      </c>
      <c r="AH301" s="7" t="str">
        <f>IF('Anvendte oplysninger'!I301="Nej","",EXP(-10.8985)*POWER(H301,0.841))</f>
        <v/>
      </c>
      <c r="AI301" s="7" t="str">
        <f>IF('Anvendte oplysninger'!I301="Nej","",EXP(-12.4273)*POWER(H301,1.0197))</f>
        <v/>
      </c>
      <c r="AJ301" s="9" t="str">
        <f>IF('Anvendte oplysninger'!I301="Nej","",SUM(AD301:AE301)*740934+AG301*29492829+AH301*4654307+AI301*608667)</f>
        <v/>
      </c>
    </row>
    <row r="302" spans="1:36" x14ac:dyDescent="0.3">
      <c r="A302" s="4" t="str">
        <f>IF(Inddata!A308="","",Inddata!A308)</f>
        <v/>
      </c>
      <c r="B302" s="4" t="str">
        <f>IF(Inddata!B308="","",Inddata!B308)</f>
        <v/>
      </c>
      <c r="C302" s="4" t="str">
        <f>IF(Inddata!C308="","",Inddata!C308)</f>
        <v/>
      </c>
      <c r="D302" s="4" t="str">
        <f>IF(Inddata!D308="","",Inddata!D308)</f>
        <v/>
      </c>
      <c r="E302" s="4" t="str">
        <f>IF(Inddata!E308="","",Inddata!E308)</f>
        <v/>
      </c>
      <c r="F302" s="4" t="str">
        <f>IF(Inddata!F308="","",Inddata!F308)</f>
        <v/>
      </c>
      <c r="G302" s="20" t="str">
        <f>IF(Inddata!G308=0,"",Inddata!G308)</f>
        <v/>
      </c>
      <c r="H302" s="9" t="str">
        <f>IF(Inddata!H308="","",Inddata!H308)</f>
        <v/>
      </c>
      <c r="I302" s="6" t="str">
        <f>IF('Anvendte oplysninger'!I302="Nej","",IF('Anvendte oplysninger'!L302&lt;10,1.1-'Anvendte oplysninger'!L302*0.01,IF('Anvendte oplysninger'!L302&lt;120,POWER(1.003,'Anvendte oplysninger'!L302)/POWER(1.003,10),1.4)))</f>
        <v/>
      </c>
      <c r="J302" s="6" t="str">
        <f>IF('Anvendte oplysninger'!I302="Nej","",IF('Anvendte oplysninger'!M302&gt;9,1.41,IF('Anvendte oplysninger'!M302&lt;2,0.96+'Anvendte oplysninger'!M302*0.02,POWER(1.05,'Anvendte oplysninger'!M302)/POWER(1.05,2))))</f>
        <v/>
      </c>
      <c r="K302" s="6" t="str">
        <f>IF('Anvendte oplysninger'!I302="Nej","",IF('Anvendte oplysninger'!M302&gt;9,1.15,IF('Anvendte oplysninger'!M302&lt;2,0.98+'Anvendte oplysninger'!M302*0.01,POWER(1.02,'Anvendte oplysninger'!M302)/POWER(1.02,2))))</f>
        <v/>
      </c>
      <c r="L302" s="6" t="str">
        <f>IF('Anvendte oplysninger'!I302="Nej","",IF('Anvendte oplysninger'!N302="Delvis",0.9,IF('Anvendte oplysninger'!N302="Ja",0.75,1)))</f>
        <v/>
      </c>
      <c r="M302" s="6" t="str">
        <f>IF('Anvendte oplysninger'!I302="Nej","",IF('Anvendte oplysninger'!N302="Delvis",0.97,IF('Anvendte oplysninger'!N302="Ja",0.95,1)))</f>
        <v/>
      </c>
      <c r="N302" s="6" t="str">
        <f>IF('Anvendte oplysninger'!I302="Nej","",IF('Anvendte oplysninger'!O302&gt;4.25,1.06,IF('Anvendte oplysninger'!O302&lt;3.75,1.84-'Anvendte oplysninger'!O302*0.24,0.04+'Anvendte oplysninger'!O302*0.24)))</f>
        <v/>
      </c>
      <c r="O302" s="6" t="str">
        <f>IF('Anvendte oplysninger'!I302="Nej","",IF('Anvendte oplysninger'!P302&gt;1.99,0.81,IF('Anvendte oplysninger'!P302&lt;0.2,1.12,1.05-'Anvendte oplysninger'!P302*0.1)))</f>
        <v/>
      </c>
      <c r="P302" s="6" t="str">
        <f>IF('Anvendte oplysninger'!I302="Nej","",IF('Anvendte oplysninger'!Q302&gt;3,0.96,IF('Anvendte oplysninger'!Q302&lt;2,1.12-0.06*'Anvendte oplysninger'!Q302,1.08-0.04*'Anvendte oplysninger'!Q302)))</f>
        <v/>
      </c>
      <c r="Q302" s="6" t="str">
        <f>IF('Anvendte oplysninger'!I302="Nej","",IF('Anvendte oplysninger'!R302="Ja",0.91,1))</f>
        <v/>
      </c>
      <c r="R302" s="6" t="str">
        <f>IF('Anvendte oplysninger'!I302="Nej","",IF('Anvendte oplysninger'!R302="Ja",0.96,1))</f>
        <v/>
      </c>
      <c r="S302" s="6" t="str">
        <f>IF('Anvendte oplysninger'!I302="Nej","",IF('Anvendte oplysninger'!R302="Ja",0.82,1))</f>
        <v/>
      </c>
      <c r="T302" s="6" t="str">
        <f>IF('Anvendte oplysninger'!I302="Nej","",IF('Anvendte oplysninger'!R302="Ja",0.9,1))</f>
        <v/>
      </c>
      <c r="U302" s="6" t="str">
        <f>IF('Anvendte oplysninger'!I302="Nej","",IF('Anvendte oplysninger'!R302="Ja",0.93,1))</f>
        <v/>
      </c>
      <c r="V302" s="6" t="str">
        <f>IF('Anvendte oplysninger'!I302="Nej","",IF('Anvendte oplysninger'!S302="Ja",0.85,1))</f>
        <v/>
      </c>
      <c r="W302" s="6" t="str">
        <f>IF('Anvendte oplysninger'!I302="Nej","",IF('Anvendte oplysninger'!T302&gt;5,1.4,1+0.08*'Anvendte oplysninger'!T302))</f>
        <v/>
      </c>
      <c r="X302" s="6" t="str">
        <f>IF('Anvendte oplysninger'!I302="Nej","",IF('Anvendte oplysninger'!U302=80,1,POWER((80-0.0058*('Anvendte oplysninger'!U302-80)^2+0.2781*('Anvendte oplysninger'!U302-80)-0.2343)/80,1.6)))</f>
        <v/>
      </c>
      <c r="Y302" s="6" t="str">
        <f>IF('Anvendte oplysninger'!I302="Nej","",IF('Anvendte oplysninger'!U302=80,1,POWER((80-0.0058*('Anvendte oplysninger'!U302-80)^2+0.2781*('Anvendte oplysninger'!U302-80)-0.2343)/80,1.5)))</f>
        <v/>
      </c>
      <c r="Z302" s="6" t="str">
        <f>IF('Anvendte oplysninger'!I302="Nej","",IF('Anvendte oplysninger'!U302=80,1,POWER((80-0.0058*('Anvendte oplysninger'!U302-80)^2+0.2781*('Anvendte oplysninger'!U302-80)-0.2343)/80,4.6)))</f>
        <v/>
      </c>
      <c r="AA302" s="6" t="str">
        <f>IF('Anvendte oplysninger'!I302="Nej","",IF('Anvendte oplysninger'!U302=80,1,POWER((80-0.0058*('Anvendte oplysninger'!U302-80)^2+0.2781*('Anvendte oplysninger'!U302-80)-0.2343)/80,3.5)))</f>
        <v/>
      </c>
      <c r="AB302" s="6" t="str">
        <f>IF('Anvendte oplysninger'!I302="Nej","",IF('Anvendte oplysninger'!U302=80,1,POWER((80-0.0058*('Anvendte oplysninger'!U302-80)^2+0.2781*('Anvendte oplysninger'!U302-80)-0.2343)/80,1.4)))</f>
        <v/>
      </c>
      <c r="AC302" s="6"/>
      <c r="AD302" s="7" t="str">
        <f>IF('Anvendte oplysninger'!I302="Nej","",EXP(-10.0958)*POWER(H302,0.8138))</f>
        <v/>
      </c>
      <c r="AE302" s="7" t="str">
        <f>IF('Anvendte oplysninger'!I302="Nej","",EXP(-9.9896)*POWER(H302,0.8381))</f>
        <v/>
      </c>
      <c r="AF302" s="7" t="str">
        <f>IF('Anvendte oplysninger'!I302="Nej","",EXP(-12.5826)*POWER(H302,1.148))</f>
        <v/>
      </c>
      <c r="AG302" s="7" t="str">
        <f>IF('Anvendte oplysninger'!I302="Nej","",EXP(-11.3408)*POWER(H302,0.7373))</f>
        <v/>
      </c>
      <c r="AH302" s="7" t="str">
        <f>IF('Anvendte oplysninger'!I302="Nej","",EXP(-10.8985)*POWER(H302,0.841))</f>
        <v/>
      </c>
      <c r="AI302" s="7" t="str">
        <f>IF('Anvendte oplysninger'!I302="Nej","",EXP(-12.4273)*POWER(H302,1.0197))</f>
        <v/>
      </c>
      <c r="AJ302" s="9" t="str">
        <f>IF('Anvendte oplysninger'!I302="Nej","",SUM(AD302:AE302)*740934+AG302*29492829+AH302*4654307+AI302*608667)</f>
        <v/>
      </c>
    </row>
    <row r="303" spans="1:36" x14ac:dyDescent="0.3">
      <c r="A303" s="4" t="str">
        <f>IF(Inddata!A309="","",Inddata!A309)</f>
        <v/>
      </c>
      <c r="B303" s="4" t="str">
        <f>IF(Inddata!B309="","",Inddata!B309)</f>
        <v/>
      </c>
      <c r="C303" s="4" t="str">
        <f>IF(Inddata!C309="","",Inddata!C309)</f>
        <v/>
      </c>
      <c r="D303" s="4" t="str">
        <f>IF(Inddata!D309="","",Inddata!D309)</f>
        <v/>
      </c>
      <c r="E303" s="4" t="str">
        <f>IF(Inddata!E309="","",Inddata!E309)</f>
        <v/>
      </c>
      <c r="F303" s="4" t="str">
        <f>IF(Inddata!F309="","",Inddata!F309)</f>
        <v/>
      </c>
      <c r="G303" s="20" t="str">
        <f>IF(Inddata!G309=0,"",Inddata!G309)</f>
        <v/>
      </c>
      <c r="H303" s="9" t="str">
        <f>IF(Inddata!H309="","",Inddata!H309)</f>
        <v/>
      </c>
      <c r="I303" s="6" t="str">
        <f>IF('Anvendte oplysninger'!I303="Nej","",IF('Anvendte oplysninger'!L303&lt;10,1.1-'Anvendte oplysninger'!L303*0.01,IF('Anvendte oplysninger'!L303&lt;120,POWER(1.003,'Anvendte oplysninger'!L303)/POWER(1.003,10),1.4)))</f>
        <v/>
      </c>
      <c r="J303" s="6" t="str">
        <f>IF('Anvendte oplysninger'!I303="Nej","",IF('Anvendte oplysninger'!M303&gt;9,1.41,IF('Anvendte oplysninger'!M303&lt;2,0.96+'Anvendte oplysninger'!M303*0.02,POWER(1.05,'Anvendte oplysninger'!M303)/POWER(1.05,2))))</f>
        <v/>
      </c>
      <c r="K303" s="6" t="str">
        <f>IF('Anvendte oplysninger'!I303="Nej","",IF('Anvendte oplysninger'!M303&gt;9,1.15,IF('Anvendte oplysninger'!M303&lt;2,0.98+'Anvendte oplysninger'!M303*0.01,POWER(1.02,'Anvendte oplysninger'!M303)/POWER(1.02,2))))</f>
        <v/>
      </c>
      <c r="L303" s="6" t="str">
        <f>IF('Anvendte oplysninger'!I303="Nej","",IF('Anvendte oplysninger'!N303="Delvis",0.9,IF('Anvendte oplysninger'!N303="Ja",0.75,1)))</f>
        <v/>
      </c>
      <c r="M303" s="6" t="str">
        <f>IF('Anvendte oplysninger'!I303="Nej","",IF('Anvendte oplysninger'!N303="Delvis",0.97,IF('Anvendte oplysninger'!N303="Ja",0.95,1)))</f>
        <v/>
      </c>
      <c r="N303" s="6" t="str">
        <f>IF('Anvendte oplysninger'!I303="Nej","",IF('Anvendte oplysninger'!O303&gt;4.25,1.06,IF('Anvendte oplysninger'!O303&lt;3.75,1.84-'Anvendte oplysninger'!O303*0.24,0.04+'Anvendte oplysninger'!O303*0.24)))</f>
        <v/>
      </c>
      <c r="O303" s="6" t="str">
        <f>IF('Anvendte oplysninger'!I303="Nej","",IF('Anvendte oplysninger'!P303&gt;1.99,0.81,IF('Anvendte oplysninger'!P303&lt;0.2,1.12,1.05-'Anvendte oplysninger'!P303*0.1)))</f>
        <v/>
      </c>
      <c r="P303" s="6" t="str">
        <f>IF('Anvendte oplysninger'!I303="Nej","",IF('Anvendte oplysninger'!Q303&gt;3,0.96,IF('Anvendte oplysninger'!Q303&lt;2,1.12-0.06*'Anvendte oplysninger'!Q303,1.08-0.04*'Anvendte oplysninger'!Q303)))</f>
        <v/>
      </c>
      <c r="Q303" s="6" t="str">
        <f>IF('Anvendte oplysninger'!I303="Nej","",IF('Anvendte oplysninger'!R303="Ja",0.91,1))</f>
        <v/>
      </c>
      <c r="R303" s="6" t="str">
        <f>IF('Anvendte oplysninger'!I303="Nej","",IF('Anvendte oplysninger'!R303="Ja",0.96,1))</f>
        <v/>
      </c>
      <c r="S303" s="6" t="str">
        <f>IF('Anvendte oplysninger'!I303="Nej","",IF('Anvendte oplysninger'!R303="Ja",0.82,1))</f>
        <v/>
      </c>
      <c r="T303" s="6" t="str">
        <f>IF('Anvendte oplysninger'!I303="Nej","",IF('Anvendte oplysninger'!R303="Ja",0.9,1))</f>
        <v/>
      </c>
      <c r="U303" s="6" t="str">
        <f>IF('Anvendte oplysninger'!I303="Nej","",IF('Anvendte oplysninger'!R303="Ja",0.93,1))</f>
        <v/>
      </c>
      <c r="V303" s="6" t="str">
        <f>IF('Anvendte oplysninger'!I303="Nej","",IF('Anvendte oplysninger'!S303="Ja",0.85,1))</f>
        <v/>
      </c>
      <c r="W303" s="6" t="str">
        <f>IF('Anvendte oplysninger'!I303="Nej","",IF('Anvendte oplysninger'!T303&gt;5,1.4,1+0.08*'Anvendte oplysninger'!T303))</f>
        <v/>
      </c>
      <c r="X303" s="6" t="str">
        <f>IF('Anvendte oplysninger'!I303="Nej","",IF('Anvendte oplysninger'!U303=80,1,POWER((80-0.0058*('Anvendte oplysninger'!U303-80)^2+0.2781*('Anvendte oplysninger'!U303-80)-0.2343)/80,1.6)))</f>
        <v/>
      </c>
      <c r="Y303" s="6" t="str">
        <f>IF('Anvendte oplysninger'!I303="Nej","",IF('Anvendte oplysninger'!U303=80,1,POWER((80-0.0058*('Anvendte oplysninger'!U303-80)^2+0.2781*('Anvendte oplysninger'!U303-80)-0.2343)/80,1.5)))</f>
        <v/>
      </c>
      <c r="Z303" s="6" t="str">
        <f>IF('Anvendte oplysninger'!I303="Nej","",IF('Anvendte oplysninger'!U303=80,1,POWER((80-0.0058*('Anvendte oplysninger'!U303-80)^2+0.2781*('Anvendte oplysninger'!U303-80)-0.2343)/80,4.6)))</f>
        <v/>
      </c>
      <c r="AA303" s="6" t="str">
        <f>IF('Anvendte oplysninger'!I303="Nej","",IF('Anvendte oplysninger'!U303=80,1,POWER((80-0.0058*('Anvendte oplysninger'!U303-80)^2+0.2781*('Anvendte oplysninger'!U303-80)-0.2343)/80,3.5)))</f>
        <v/>
      </c>
      <c r="AB303" s="6" t="str">
        <f>IF('Anvendte oplysninger'!I303="Nej","",IF('Anvendte oplysninger'!U303=80,1,POWER((80-0.0058*('Anvendte oplysninger'!U303-80)^2+0.2781*('Anvendte oplysninger'!U303-80)-0.2343)/80,1.4)))</f>
        <v/>
      </c>
      <c r="AC303" s="6"/>
      <c r="AD303" s="7" t="str">
        <f>IF('Anvendte oplysninger'!I303="Nej","",EXP(-10.0958)*POWER(H303,0.8138))</f>
        <v/>
      </c>
      <c r="AE303" s="7" t="str">
        <f>IF('Anvendte oplysninger'!I303="Nej","",EXP(-9.9896)*POWER(H303,0.8381))</f>
        <v/>
      </c>
      <c r="AF303" s="7" t="str">
        <f>IF('Anvendte oplysninger'!I303="Nej","",EXP(-12.5826)*POWER(H303,1.148))</f>
        <v/>
      </c>
      <c r="AG303" s="7" t="str">
        <f>IF('Anvendte oplysninger'!I303="Nej","",EXP(-11.3408)*POWER(H303,0.7373))</f>
        <v/>
      </c>
      <c r="AH303" s="7" t="str">
        <f>IF('Anvendte oplysninger'!I303="Nej","",EXP(-10.8985)*POWER(H303,0.841))</f>
        <v/>
      </c>
      <c r="AI303" s="7" t="str">
        <f>IF('Anvendte oplysninger'!I303="Nej","",EXP(-12.4273)*POWER(H303,1.0197))</f>
        <v/>
      </c>
      <c r="AJ303" s="9" t="str">
        <f>IF('Anvendte oplysninger'!I303="Nej","",SUM(AD303:AE303)*740934+AG303*29492829+AH303*4654307+AI303*608667)</f>
        <v/>
      </c>
    </row>
    <row r="304" spans="1:36" x14ac:dyDescent="0.3">
      <c r="A304" s="4" t="str">
        <f>IF(Inddata!A310="","",Inddata!A310)</f>
        <v/>
      </c>
      <c r="B304" s="4" t="str">
        <f>IF(Inddata!B310="","",Inddata!B310)</f>
        <v/>
      </c>
      <c r="C304" s="4" t="str">
        <f>IF(Inddata!C310="","",Inddata!C310)</f>
        <v/>
      </c>
      <c r="D304" s="4" t="str">
        <f>IF(Inddata!D310="","",Inddata!D310)</f>
        <v/>
      </c>
      <c r="E304" s="4" t="str">
        <f>IF(Inddata!E310="","",Inddata!E310)</f>
        <v/>
      </c>
      <c r="F304" s="4" t="str">
        <f>IF(Inddata!F310="","",Inddata!F310)</f>
        <v/>
      </c>
      <c r="G304" s="20" t="str">
        <f>IF(Inddata!G310=0,"",Inddata!G310)</f>
        <v/>
      </c>
      <c r="H304" s="9" t="str">
        <f>IF(Inddata!H310="","",Inddata!H310)</f>
        <v/>
      </c>
      <c r="I304" s="6" t="str">
        <f>IF('Anvendte oplysninger'!I304="Nej","",IF('Anvendte oplysninger'!L304&lt;10,1.1-'Anvendte oplysninger'!L304*0.01,IF('Anvendte oplysninger'!L304&lt;120,POWER(1.003,'Anvendte oplysninger'!L304)/POWER(1.003,10),1.4)))</f>
        <v/>
      </c>
      <c r="J304" s="6" t="str">
        <f>IF('Anvendte oplysninger'!I304="Nej","",IF('Anvendte oplysninger'!M304&gt;9,1.41,IF('Anvendte oplysninger'!M304&lt;2,0.96+'Anvendte oplysninger'!M304*0.02,POWER(1.05,'Anvendte oplysninger'!M304)/POWER(1.05,2))))</f>
        <v/>
      </c>
      <c r="K304" s="6" t="str">
        <f>IF('Anvendte oplysninger'!I304="Nej","",IF('Anvendte oplysninger'!M304&gt;9,1.15,IF('Anvendte oplysninger'!M304&lt;2,0.98+'Anvendte oplysninger'!M304*0.01,POWER(1.02,'Anvendte oplysninger'!M304)/POWER(1.02,2))))</f>
        <v/>
      </c>
      <c r="L304" s="6" t="str">
        <f>IF('Anvendte oplysninger'!I304="Nej","",IF('Anvendte oplysninger'!N304="Delvis",0.9,IF('Anvendte oplysninger'!N304="Ja",0.75,1)))</f>
        <v/>
      </c>
      <c r="M304" s="6" t="str">
        <f>IF('Anvendte oplysninger'!I304="Nej","",IF('Anvendte oplysninger'!N304="Delvis",0.97,IF('Anvendte oplysninger'!N304="Ja",0.95,1)))</f>
        <v/>
      </c>
      <c r="N304" s="6" t="str">
        <f>IF('Anvendte oplysninger'!I304="Nej","",IF('Anvendte oplysninger'!O304&gt;4.25,1.06,IF('Anvendte oplysninger'!O304&lt;3.75,1.84-'Anvendte oplysninger'!O304*0.24,0.04+'Anvendte oplysninger'!O304*0.24)))</f>
        <v/>
      </c>
      <c r="O304" s="6" t="str">
        <f>IF('Anvendte oplysninger'!I304="Nej","",IF('Anvendte oplysninger'!P304&gt;1.99,0.81,IF('Anvendte oplysninger'!P304&lt;0.2,1.12,1.05-'Anvendte oplysninger'!P304*0.1)))</f>
        <v/>
      </c>
      <c r="P304" s="6" t="str">
        <f>IF('Anvendte oplysninger'!I304="Nej","",IF('Anvendte oplysninger'!Q304&gt;3,0.96,IF('Anvendte oplysninger'!Q304&lt;2,1.12-0.06*'Anvendte oplysninger'!Q304,1.08-0.04*'Anvendte oplysninger'!Q304)))</f>
        <v/>
      </c>
      <c r="Q304" s="6" t="str">
        <f>IF('Anvendte oplysninger'!I304="Nej","",IF('Anvendte oplysninger'!R304="Ja",0.91,1))</f>
        <v/>
      </c>
      <c r="R304" s="6" t="str">
        <f>IF('Anvendte oplysninger'!I304="Nej","",IF('Anvendte oplysninger'!R304="Ja",0.96,1))</f>
        <v/>
      </c>
      <c r="S304" s="6" t="str">
        <f>IF('Anvendte oplysninger'!I304="Nej","",IF('Anvendte oplysninger'!R304="Ja",0.82,1))</f>
        <v/>
      </c>
      <c r="T304" s="6" t="str">
        <f>IF('Anvendte oplysninger'!I304="Nej","",IF('Anvendte oplysninger'!R304="Ja",0.9,1))</f>
        <v/>
      </c>
      <c r="U304" s="6" t="str">
        <f>IF('Anvendte oplysninger'!I304="Nej","",IF('Anvendte oplysninger'!R304="Ja",0.93,1))</f>
        <v/>
      </c>
      <c r="V304" s="6" t="str">
        <f>IF('Anvendte oplysninger'!I304="Nej","",IF('Anvendte oplysninger'!S304="Ja",0.85,1))</f>
        <v/>
      </c>
      <c r="W304" s="6" t="str">
        <f>IF('Anvendte oplysninger'!I304="Nej","",IF('Anvendte oplysninger'!T304&gt;5,1.4,1+0.08*'Anvendte oplysninger'!T304))</f>
        <v/>
      </c>
      <c r="X304" s="6" t="str">
        <f>IF('Anvendte oplysninger'!I304="Nej","",IF('Anvendte oplysninger'!U304=80,1,POWER((80-0.0058*('Anvendte oplysninger'!U304-80)^2+0.2781*('Anvendte oplysninger'!U304-80)-0.2343)/80,1.6)))</f>
        <v/>
      </c>
      <c r="Y304" s="6" t="str">
        <f>IF('Anvendte oplysninger'!I304="Nej","",IF('Anvendte oplysninger'!U304=80,1,POWER((80-0.0058*('Anvendte oplysninger'!U304-80)^2+0.2781*('Anvendte oplysninger'!U304-80)-0.2343)/80,1.5)))</f>
        <v/>
      </c>
      <c r="Z304" s="6" t="str">
        <f>IF('Anvendte oplysninger'!I304="Nej","",IF('Anvendte oplysninger'!U304=80,1,POWER((80-0.0058*('Anvendte oplysninger'!U304-80)^2+0.2781*('Anvendte oplysninger'!U304-80)-0.2343)/80,4.6)))</f>
        <v/>
      </c>
      <c r="AA304" s="6" t="str">
        <f>IF('Anvendte oplysninger'!I304="Nej","",IF('Anvendte oplysninger'!U304=80,1,POWER((80-0.0058*('Anvendte oplysninger'!U304-80)^2+0.2781*('Anvendte oplysninger'!U304-80)-0.2343)/80,3.5)))</f>
        <v/>
      </c>
      <c r="AB304" s="6" t="str">
        <f>IF('Anvendte oplysninger'!I304="Nej","",IF('Anvendte oplysninger'!U304=80,1,POWER((80-0.0058*('Anvendte oplysninger'!U304-80)^2+0.2781*('Anvendte oplysninger'!U304-80)-0.2343)/80,1.4)))</f>
        <v/>
      </c>
      <c r="AC304" s="6"/>
      <c r="AD304" s="7" t="str">
        <f>IF('Anvendte oplysninger'!I304="Nej","",EXP(-10.0958)*POWER(H304,0.8138))</f>
        <v/>
      </c>
      <c r="AE304" s="7" t="str">
        <f>IF('Anvendte oplysninger'!I304="Nej","",EXP(-9.9896)*POWER(H304,0.8381))</f>
        <v/>
      </c>
      <c r="AF304" s="7" t="str">
        <f>IF('Anvendte oplysninger'!I304="Nej","",EXP(-12.5826)*POWER(H304,1.148))</f>
        <v/>
      </c>
      <c r="AG304" s="7" t="str">
        <f>IF('Anvendte oplysninger'!I304="Nej","",EXP(-11.3408)*POWER(H304,0.7373))</f>
        <v/>
      </c>
      <c r="AH304" s="7" t="str">
        <f>IF('Anvendte oplysninger'!I304="Nej","",EXP(-10.8985)*POWER(H304,0.841))</f>
        <v/>
      </c>
      <c r="AI304" s="7" t="str">
        <f>IF('Anvendte oplysninger'!I304="Nej","",EXP(-12.4273)*POWER(H304,1.0197))</f>
        <v/>
      </c>
      <c r="AJ304" s="9" t="str">
        <f>IF('Anvendte oplysninger'!I304="Nej","",SUM(AD304:AE304)*740934+AG304*29492829+AH304*4654307+AI304*608667)</f>
        <v/>
      </c>
    </row>
    <row r="305" spans="1:36" x14ac:dyDescent="0.3">
      <c r="A305" s="4" t="str">
        <f>IF(Inddata!A311="","",Inddata!A311)</f>
        <v/>
      </c>
      <c r="B305" s="4" t="str">
        <f>IF(Inddata!B311="","",Inddata!B311)</f>
        <v/>
      </c>
      <c r="C305" s="4" t="str">
        <f>IF(Inddata!C311="","",Inddata!C311)</f>
        <v/>
      </c>
      <c r="D305" s="4" t="str">
        <f>IF(Inddata!D311="","",Inddata!D311)</f>
        <v/>
      </c>
      <c r="E305" s="4" t="str">
        <f>IF(Inddata!E311="","",Inddata!E311)</f>
        <v/>
      </c>
      <c r="F305" s="4" t="str">
        <f>IF(Inddata!F311="","",Inddata!F311)</f>
        <v/>
      </c>
      <c r="G305" s="20" t="str">
        <f>IF(Inddata!G311=0,"",Inddata!G311)</f>
        <v/>
      </c>
      <c r="H305" s="9" t="str">
        <f>IF(Inddata!H311="","",Inddata!H311)</f>
        <v/>
      </c>
      <c r="I305" s="6" t="str">
        <f>IF('Anvendte oplysninger'!I305="Nej","",IF('Anvendte oplysninger'!L305&lt;10,1.1-'Anvendte oplysninger'!L305*0.01,IF('Anvendte oplysninger'!L305&lt;120,POWER(1.003,'Anvendte oplysninger'!L305)/POWER(1.003,10),1.4)))</f>
        <v/>
      </c>
      <c r="J305" s="6" t="str">
        <f>IF('Anvendte oplysninger'!I305="Nej","",IF('Anvendte oplysninger'!M305&gt;9,1.41,IF('Anvendte oplysninger'!M305&lt;2,0.96+'Anvendte oplysninger'!M305*0.02,POWER(1.05,'Anvendte oplysninger'!M305)/POWER(1.05,2))))</f>
        <v/>
      </c>
      <c r="K305" s="6" t="str">
        <f>IF('Anvendte oplysninger'!I305="Nej","",IF('Anvendte oplysninger'!M305&gt;9,1.15,IF('Anvendte oplysninger'!M305&lt;2,0.98+'Anvendte oplysninger'!M305*0.01,POWER(1.02,'Anvendte oplysninger'!M305)/POWER(1.02,2))))</f>
        <v/>
      </c>
      <c r="L305" s="6" t="str">
        <f>IF('Anvendte oplysninger'!I305="Nej","",IF('Anvendte oplysninger'!N305="Delvis",0.9,IF('Anvendte oplysninger'!N305="Ja",0.75,1)))</f>
        <v/>
      </c>
      <c r="M305" s="6" t="str">
        <f>IF('Anvendte oplysninger'!I305="Nej","",IF('Anvendte oplysninger'!N305="Delvis",0.97,IF('Anvendte oplysninger'!N305="Ja",0.95,1)))</f>
        <v/>
      </c>
      <c r="N305" s="6" t="str">
        <f>IF('Anvendte oplysninger'!I305="Nej","",IF('Anvendte oplysninger'!O305&gt;4.25,1.06,IF('Anvendte oplysninger'!O305&lt;3.75,1.84-'Anvendte oplysninger'!O305*0.24,0.04+'Anvendte oplysninger'!O305*0.24)))</f>
        <v/>
      </c>
      <c r="O305" s="6" t="str">
        <f>IF('Anvendte oplysninger'!I305="Nej","",IF('Anvendte oplysninger'!P305&gt;1.99,0.81,IF('Anvendte oplysninger'!P305&lt;0.2,1.12,1.05-'Anvendte oplysninger'!P305*0.1)))</f>
        <v/>
      </c>
      <c r="P305" s="6" t="str">
        <f>IF('Anvendte oplysninger'!I305="Nej","",IF('Anvendte oplysninger'!Q305&gt;3,0.96,IF('Anvendte oplysninger'!Q305&lt;2,1.12-0.06*'Anvendte oplysninger'!Q305,1.08-0.04*'Anvendte oplysninger'!Q305)))</f>
        <v/>
      </c>
      <c r="Q305" s="6" t="str">
        <f>IF('Anvendte oplysninger'!I305="Nej","",IF('Anvendte oplysninger'!R305="Ja",0.91,1))</f>
        <v/>
      </c>
      <c r="R305" s="6" t="str">
        <f>IF('Anvendte oplysninger'!I305="Nej","",IF('Anvendte oplysninger'!R305="Ja",0.96,1))</f>
        <v/>
      </c>
      <c r="S305" s="6" t="str">
        <f>IF('Anvendte oplysninger'!I305="Nej","",IF('Anvendte oplysninger'!R305="Ja",0.82,1))</f>
        <v/>
      </c>
      <c r="T305" s="6" t="str">
        <f>IF('Anvendte oplysninger'!I305="Nej","",IF('Anvendte oplysninger'!R305="Ja",0.9,1))</f>
        <v/>
      </c>
      <c r="U305" s="6" t="str">
        <f>IF('Anvendte oplysninger'!I305="Nej","",IF('Anvendte oplysninger'!R305="Ja",0.93,1))</f>
        <v/>
      </c>
      <c r="V305" s="6" t="str">
        <f>IF('Anvendte oplysninger'!I305="Nej","",IF('Anvendte oplysninger'!S305="Ja",0.85,1))</f>
        <v/>
      </c>
      <c r="W305" s="6" t="str">
        <f>IF('Anvendte oplysninger'!I305="Nej","",IF('Anvendte oplysninger'!T305&gt;5,1.4,1+0.08*'Anvendte oplysninger'!T305))</f>
        <v/>
      </c>
      <c r="X305" s="6" t="str">
        <f>IF('Anvendte oplysninger'!I305="Nej","",IF('Anvendte oplysninger'!U305=80,1,POWER((80-0.0058*('Anvendte oplysninger'!U305-80)^2+0.2781*('Anvendte oplysninger'!U305-80)-0.2343)/80,1.6)))</f>
        <v/>
      </c>
      <c r="Y305" s="6" t="str">
        <f>IF('Anvendte oplysninger'!I305="Nej","",IF('Anvendte oplysninger'!U305=80,1,POWER((80-0.0058*('Anvendte oplysninger'!U305-80)^2+0.2781*('Anvendte oplysninger'!U305-80)-0.2343)/80,1.5)))</f>
        <v/>
      </c>
      <c r="Z305" s="6" t="str">
        <f>IF('Anvendte oplysninger'!I305="Nej","",IF('Anvendte oplysninger'!U305=80,1,POWER((80-0.0058*('Anvendte oplysninger'!U305-80)^2+0.2781*('Anvendte oplysninger'!U305-80)-0.2343)/80,4.6)))</f>
        <v/>
      </c>
      <c r="AA305" s="6" t="str">
        <f>IF('Anvendte oplysninger'!I305="Nej","",IF('Anvendte oplysninger'!U305=80,1,POWER((80-0.0058*('Anvendte oplysninger'!U305-80)^2+0.2781*('Anvendte oplysninger'!U305-80)-0.2343)/80,3.5)))</f>
        <v/>
      </c>
      <c r="AB305" s="6" t="str">
        <f>IF('Anvendte oplysninger'!I305="Nej","",IF('Anvendte oplysninger'!U305=80,1,POWER((80-0.0058*('Anvendte oplysninger'!U305-80)^2+0.2781*('Anvendte oplysninger'!U305-80)-0.2343)/80,1.4)))</f>
        <v/>
      </c>
      <c r="AC305" s="6"/>
      <c r="AD305" s="7" t="str">
        <f>IF('Anvendte oplysninger'!I305="Nej","",EXP(-10.0958)*POWER(H305,0.8138))</f>
        <v/>
      </c>
      <c r="AE305" s="7" t="str">
        <f>IF('Anvendte oplysninger'!I305="Nej","",EXP(-9.9896)*POWER(H305,0.8381))</f>
        <v/>
      </c>
      <c r="AF305" s="7" t="str">
        <f>IF('Anvendte oplysninger'!I305="Nej","",EXP(-12.5826)*POWER(H305,1.148))</f>
        <v/>
      </c>
      <c r="AG305" s="7" t="str">
        <f>IF('Anvendte oplysninger'!I305="Nej","",EXP(-11.3408)*POWER(H305,0.7373))</f>
        <v/>
      </c>
      <c r="AH305" s="7" t="str">
        <f>IF('Anvendte oplysninger'!I305="Nej","",EXP(-10.8985)*POWER(H305,0.841))</f>
        <v/>
      </c>
      <c r="AI305" s="7" t="str">
        <f>IF('Anvendte oplysninger'!I305="Nej","",EXP(-12.4273)*POWER(H305,1.0197))</f>
        <v/>
      </c>
      <c r="AJ305" s="9" t="str">
        <f>IF('Anvendte oplysninger'!I305="Nej","",SUM(AD305:AE305)*740934+AG305*29492829+AH305*4654307+AI305*608667)</f>
        <v/>
      </c>
    </row>
    <row r="306" spans="1:36" x14ac:dyDescent="0.3">
      <c r="A306" s="4" t="str">
        <f>IF(Inddata!A312="","",Inddata!A312)</f>
        <v/>
      </c>
      <c r="B306" s="4" t="str">
        <f>IF(Inddata!B312="","",Inddata!B312)</f>
        <v/>
      </c>
      <c r="C306" s="4" t="str">
        <f>IF(Inddata!C312="","",Inddata!C312)</f>
        <v/>
      </c>
      <c r="D306" s="4" t="str">
        <f>IF(Inddata!D312="","",Inddata!D312)</f>
        <v/>
      </c>
      <c r="E306" s="4" t="str">
        <f>IF(Inddata!E312="","",Inddata!E312)</f>
        <v/>
      </c>
      <c r="F306" s="4" t="str">
        <f>IF(Inddata!F312="","",Inddata!F312)</f>
        <v/>
      </c>
      <c r="G306" s="20" t="str">
        <f>IF(Inddata!G312=0,"",Inddata!G312)</f>
        <v/>
      </c>
      <c r="H306" s="9" t="str">
        <f>IF(Inddata!H312="","",Inddata!H312)</f>
        <v/>
      </c>
      <c r="I306" s="6" t="str">
        <f>IF('Anvendte oplysninger'!I306="Nej","",IF('Anvendte oplysninger'!L306&lt;10,1.1-'Anvendte oplysninger'!L306*0.01,IF('Anvendte oplysninger'!L306&lt;120,POWER(1.003,'Anvendte oplysninger'!L306)/POWER(1.003,10),1.4)))</f>
        <v/>
      </c>
      <c r="J306" s="6" t="str">
        <f>IF('Anvendte oplysninger'!I306="Nej","",IF('Anvendte oplysninger'!M306&gt;9,1.41,IF('Anvendte oplysninger'!M306&lt;2,0.96+'Anvendte oplysninger'!M306*0.02,POWER(1.05,'Anvendte oplysninger'!M306)/POWER(1.05,2))))</f>
        <v/>
      </c>
      <c r="K306" s="6" t="str">
        <f>IF('Anvendte oplysninger'!I306="Nej","",IF('Anvendte oplysninger'!M306&gt;9,1.15,IF('Anvendte oplysninger'!M306&lt;2,0.98+'Anvendte oplysninger'!M306*0.01,POWER(1.02,'Anvendte oplysninger'!M306)/POWER(1.02,2))))</f>
        <v/>
      </c>
      <c r="L306" s="6" t="str">
        <f>IF('Anvendte oplysninger'!I306="Nej","",IF('Anvendte oplysninger'!N306="Delvis",0.9,IF('Anvendte oplysninger'!N306="Ja",0.75,1)))</f>
        <v/>
      </c>
      <c r="M306" s="6" t="str">
        <f>IF('Anvendte oplysninger'!I306="Nej","",IF('Anvendte oplysninger'!N306="Delvis",0.97,IF('Anvendte oplysninger'!N306="Ja",0.95,1)))</f>
        <v/>
      </c>
      <c r="N306" s="6" t="str">
        <f>IF('Anvendte oplysninger'!I306="Nej","",IF('Anvendte oplysninger'!O306&gt;4.25,1.06,IF('Anvendte oplysninger'!O306&lt;3.75,1.84-'Anvendte oplysninger'!O306*0.24,0.04+'Anvendte oplysninger'!O306*0.24)))</f>
        <v/>
      </c>
      <c r="O306" s="6" t="str">
        <f>IF('Anvendte oplysninger'!I306="Nej","",IF('Anvendte oplysninger'!P306&gt;1.99,0.81,IF('Anvendte oplysninger'!P306&lt;0.2,1.12,1.05-'Anvendte oplysninger'!P306*0.1)))</f>
        <v/>
      </c>
      <c r="P306" s="6" t="str">
        <f>IF('Anvendte oplysninger'!I306="Nej","",IF('Anvendte oplysninger'!Q306&gt;3,0.96,IF('Anvendte oplysninger'!Q306&lt;2,1.12-0.06*'Anvendte oplysninger'!Q306,1.08-0.04*'Anvendte oplysninger'!Q306)))</f>
        <v/>
      </c>
      <c r="Q306" s="6" t="str">
        <f>IF('Anvendte oplysninger'!I306="Nej","",IF('Anvendte oplysninger'!R306="Ja",0.91,1))</f>
        <v/>
      </c>
      <c r="R306" s="6" t="str">
        <f>IF('Anvendte oplysninger'!I306="Nej","",IF('Anvendte oplysninger'!R306="Ja",0.96,1))</f>
        <v/>
      </c>
      <c r="S306" s="6" t="str">
        <f>IF('Anvendte oplysninger'!I306="Nej","",IF('Anvendte oplysninger'!R306="Ja",0.82,1))</f>
        <v/>
      </c>
      <c r="T306" s="6" t="str">
        <f>IF('Anvendte oplysninger'!I306="Nej","",IF('Anvendte oplysninger'!R306="Ja",0.9,1))</f>
        <v/>
      </c>
      <c r="U306" s="6" t="str">
        <f>IF('Anvendte oplysninger'!I306="Nej","",IF('Anvendte oplysninger'!R306="Ja",0.93,1))</f>
        <v/>
      </c>
      <c r="V306" s="6" t="str">
        <f>IF('Anvendte oplysninger'!I306="Nej","",IF('Anvendte oplysninger'!S306="Ja",0.85,1))</f>
        <v/>
      </c>
      <c r="W306" s="6" t="str">
        <f>IF('Anvendte oplysninger'!I306="Nej","",IF('Anvendte oplysninger'!T306&gt;5,1.4,1+0.08*'Anvendte oplysninger'!T306))</f>
        <v/>
      </c>
      <c r="X306" s="6" t="str">
        <f>IF('Anvendte oplysninger'!I306="Nej","",IF('Anvendte oplysninger'!U306=80,1,POWER((80-0.0058*('Anvendte oplysninger'!U306-80)^2+0.2781*('Anvendte oplysninger'!U306-80)-0.2343)/80,1.6)))</f>
        <v/>
      </c>
      <c r="Y306" s="6" t="str">
        <f>IF('Anvendte oplysninger'!I306="Nej","",IF('Anvendte oplysninger'!U306=80,1,POWER((80-0.0058*('Anvendte oplysninger'!U306-80)^2+0.2781*('Anvendte oplysninger'!U306-80)-0.2343)/80,1.5)))</f>
        <v/>
      </c>
      <c r="Z306" s="6" t="str">
        <f>IF('Anvendte oplysninger'!I306="Nej","",IF('Anvendte oplysninger'!U306=80,1,POWER((80-0.0058*('Anvendte oplysninger'!U306-80)^2+0.2781*('Anvendte oplysninger'!U306-80)-0.2343)/80,4.6)))</f>
        <v/>
      </c>
      <c r="AA306" s="6" t="str">
        <f>IF('Anvendte oplysninger'!I306="Nej","",IF('Anvendte oplysninger'!U306=80,1,POWER((80-0.0058*('Anvendte oplysninger'!U306-80)^2+0.2781*('Anvendte oplysninger'!U306-80)-0.2343)/80,3.5)))</f>
        <v/>
      </c>
      <c r="AB306" s="6" t="str">
        <f>IF('Anvendte oplysninger'!I306="Nej","",IF('Anvendte oplysninger'!U306=80,1,POWER((80-0.0058*('Anvendte oplysninger'!U306-80)^2+0.2781*('Anvendte oplysninger'!U306-80)-0.2343)/80,1.4)))</f>
        <v/>
      </c>
      <c r="AC306" s="6"/>
      <c r="AD306" s="7" t="str">
        <f>IF('Anvendte oplysninger'!I306="Nej","",EXP(-10.0958)*POWER(H306,0.8138))</f>
        <v/>
      </c>
      <c r="AE306" s="7" t="str">
        <f>IF('Anvendte oplysninger'!I306="Nej","",EXP(-9.9896)*POWER(H306,0.8381))</f>
        <v/>
      </c>
      <c r="AF306" s="7" t="str">
        <f>IF('Anvendte oplysninger'!I306="Nej","",EXP(-12.5826)*POWER(H306,1.148))</f>
        <v/>
      </c>
      <c r="AG306" s="7" t="str">
        <f>IF('Anvendte oplysninger'!I306="Nej","",EXP(-11.3408)*POWER(H306,0.7373))</f>
        <v/>
      </c>
      <c r="AH306" s="7" t="str">
        <f>IF('Anvendte oplysninger'!I306="Nej","",EXP(-10.8985)*POWER(H306,0.841))</f>
        <v/>
      </c>
      <c r="AI306" s="7" t="str">
        <f>IF('Anvendte oplysninger'!I306="Nej","",EXP(-12.4273)*POWER(H306,1.0197))</f>
        <v/>
      </c>
      <c r="AJ306" s="9" t="str">
        <f>IF('Anvendte oplysninger'!I306="Nej","",SUM(AD306:AE306)*740934+AG306*29492829+AH306*4654307+AI306*608667)</f>
        <v/>
      </c>
    </row>
    <row r="307" spans="1:36" x14ac:dyDescent="0.3">
      <c r="A307" s="4" t="str">
        <f>IF(Inddata!A313="","",Inddata!A313)</f>
        <v/>
      </c>
      <c r="B307" s="4" t="str">
        <f>IF(Inddata!B313="","",Inddata!B313)</f>
        <v/>
      </c>
      <c r="C307" s="4" t="str">
        <f>IF(Inddata!C313="","",Inddata!C313)</f>
        <v/>
      </c>
      <c r="D307" s="4" t="str">
        <f>IF(Inddata!D313="","",Inddata!D313)</f>
        <v/>
      </c>
      <c r="E307" s="4" t="str">
        <f>IF(Inddata!E313="","",Inddata!E313)</f>
        <v/>
      </c>
      <c r="F307" s="4" t="str">
        <f>IF(Inddata!F313="","",Inddata!F313)</f>
        <v/>
      </c>
      <c r="G307" s="20" t="str">
        <f>IF(Inddata!G313=0,"",Inddata!G313)</f>
        <v/>
      </c>
      <c r="H307" s="9" t="str">
        <f>IF(Inddata!H313="","",Inddata!H313)</f>
        <v/>
      </c>
      <c r="I307" s="6" t="str">
        <f>IF('Anvendte oplysninger'!I307="Nej","",IF('Anvendte oplysninger'!L307&lt;10,1.1-'Anvendte oplysninger'!L307*0.01,IF('Anvendte oplysninger'!L307&lt;120,POWER(1.003,'Anvendte oplysninger'!L307)/POWER(1.003,10),1.4)))</f>
        <v/>
      </c>
      <c r="J307" s="6" t="str">
        <f>IF('Anvendte oplysninger'!I307="Nej","",IF('Anvendte oplysninger'!M307&gt;9,1.41,IF('Anvendte oplysninger'!M307&lt;2,0.96+'Anvendte oplysninger'!M307*0.02,POWER(1.05,'Anvendte oplysninger'!M307)/POWER(1.05,2))))</f>
        <v/>
      </c>
      <c r="K307" s="6" t="str">
        <f>IF('Anvendte oplysninger'!I307="Nej","",IF('Anvendte oplysninger'!M307&gt;9,1.15,IF('Anvendte oplysninger'!M307&lt;2,0.98+'Anvendte oplysninger'!M307*0.01,POWER(1.02,'Anvendte oplysninger'!M307)/POWER(1.02,2))))</f>
        <v/>
      </c>
      <c r="L307" s="6" t="str">
        <f>IF('Anvendte oplysninger'!I307="Nej","",IF('Anvendte oplysninger'!N307="Delvis",0.9,IF('Anvendte oplysninger'!N307="Ja",0.75,1)))</f>
        <v/>
      </c>
      <c r="M307" s="6" t="str">
        <f>IF('Anvendte oplysninger'!I307="Nej","",IF('Anvendte oplysninger'!N307="Delvis",0.97,IF('Anvendte oplysninger'!N307="Ja",0.95,1)))</f>
        <v/>
      </c>
      <c r="N307" s="6" t="str">
        <f>IF('Anvendte oplysninger'!I307="Nej","",IF('Anvendte oplysninger'!O307&gt;4.25,1.06,IF('Anvendte oplysninger'!O307&lt;3.75,1.84-'Anvendte oplysninger'!O307*0.24,0.04+'Anvendte oplysninger'!O307*0.24)))</f>
        <v/>
      </c>
      <c r="O307" s="6" t="str">
        <f>IF('Anvendte oplysninger'!I307="Nej","",IF('Anvendte oplysninger'!P307&gt;1.99,0.81,IF('Anvendte oplysninger'!P307&lt;0.2,1.12,1.05-'Anvendte oplysninger'!P307*0.1)))</f>
        <v/>
      </c>
      <c r="P307" s="6" t="str">
        <f>IF('Anvendte oplysninger'!I307="Nej","",IF('Anvendte oplysninger'!Q307&gt;3,0.96,IF('Anvendte oplysninger'!Q307&lt;2,1.12-0.06*'Anvendte oplysninger'!Q307,1.08-0.04*'Anvendte oplysninger'!Q307)))</f>
        <v/>
      </c>
      <c r="Q307" s="6" t="str">
        <f>IF('Anvendte oplysninger'!I307="Nej","",IF('Anvendte oplysninger'!R307="Ja",0.91,1))</f>
        <v/>
      </c>
      <c r="R307" s="6" t="str">
        <f>IF('Anvendte oplysninger'!I307="Nej","",IF('Anvendte oplysninger'!R307="Ja",0.96,1))</f>
        <v/>
      </c>
      <c r="S307" s="6" t="str">
        <f>IF('Anvendte oplysninger'!I307="Nej","",IF('Anvendte oplysninger'!R307="Ja",0.82,1))</f>
        <v/>
      </c>
      <c r="T307" s="6" t="str">
        <f>IF('Anvendte oplysninger'!I307="Nej","",IF('Anvendte oplysninger'!R307="Ja",0.9,1))</f>
        <v/>
      </c>
      <c r="U307" s="6" t="str">
        <f>IF('Anvendte oplysninger'!I307="Nej","",IF('Anvendte oplysninger'!R307="Ja",0.93,1))</f>
        <v/>
      </c>
      <c r="V307" s="6" t="str">
        <f>IF('Anvendte oplysninger'!I307="Nej","",IF('Anvendte oplysninger'!S307="Ja",0.85,1))</f>
        <v/>
      </c>
      <c r="W307" s="6" t="str">
        <f>IF('Anvendte oplysninger'!I307="Nej","",IF('Anvendte oplysninger'!T307&gt;5,1.4,1+0.08*'Anvendte oplysninger'!T307))</f>
        <v/>
      </c>
      <c r="X307" s="6" t="str">
        <f>IF('Anvendte oplysninger'!I307="Nej","",IF('Anvendte oplysninger'!U307=80,1,POWER((80-0.0058*('Anvendte oplysninger'!U307-80)^2+0.2781*('Anvendte oplysninger'!U307-80)-0.2343)/80,1.6)))</f>
        <v/>
      </c>
      <c r="Y307" s="6" t="str">
        <f>IF('Anvendte oplysninger'!I307="Nej","",IF('Anvendte oplysninger'!U307=80,1,POWER((80-0.0058*('Anvendte oplysninger'!U307-80)^2+0.2781*('Anvendte oplysninger'!U307-80)-0.2343)/80,1.5)))</f>
        <v/>
      </c>
      <c r="Z307" s="6" t="str">
        <f>IF('Anvendte oplysninger'!I307="Nej","",IF('Anvendte oplysninger'!U307=80,1,POWER((80-0.0058*('Anvendte oplysninger'!U307-80)^2+0.2781*('Anvendte oplysninger'!U307-80)-0.2343)/80,4.6)))</f>
        <v/>
      </c>
      <c r="AA307" s="6" t="str">
        <f>IF('Anvendte oplysninger'!I307="Nej","",IF('Anvendte oplysninger'!U307=80,1,POWER((80-0.0058*('Anvendte oplysninger'!U307-80)^2+0.2781*('Anvendte oplysninger'!U307-80)-0.2343)/80,3.5)))</f>
        <v/>
      </c>
      <c r="AB307" s="6" t="str">
        <f>IF('Anvendte oplysninger'!I307="Nej","",IF('Anvendte oplysninger'!U307=80,1,POWER((80-0.0058*('Anvendte oplysninger'!U307-80)^2+0.2781*('Anvendte oplysninger'!U307-80)-0.2343)/80,1.4)))</f>
        <v/>
      </c>
      <c r="AC307" s="6"/>
      <c r="AD307" s="7" t="str">
        <f>IF('Anvendte oplysninger'!I307="Nej","",EXP(-10.0958)*POWER(H307,0.8138))</f>
        <v/>
      </c>
      <c r="AE307" s="7" t="str">
        <f>IF('Anvendte oplysninger'!I307="Nej","",EXP(-9.9896)*POWER(H307,0.8381))</f>
        <v/>
      </c>
      <c r="AF307" s="7" t="str">
        <f>IF('Anvendte oplysninger'!I307="Nej","",EXP(-12.5826)*POWER(H307,1.148))</f>
        <v/>
      </c>
      <c r="AG307" s="7" t="str">
        <f>IF('Anvendte oplysninger'!I307="Nej","",EXP(-11.3408)*POWER(H307,0.7373))</f>
        <v/>
      </c>
      <c r="AH307" s="7" t="str">
        <f>IF('Anvendte oplysninger'!I307="Nej","",EXP(-10.8985)*POWER(H307,0.841))</f>
        <v/>
      </c>
      <c r="AI307" s="7" t="str">
        <f>IF('Anvendte oplysninger'!I307="Nej","",EXP(-12.4273)*POWER(H307,1.0197))</f>
        <v/>
      </c>
      <c r="AJ307" s="9" t="str">
        <f>IF('Anvendte oplysninger'!I307="Nej","",SUM(AD307:AE307)*740934+AG307*29492829+AH307*4654307+AI307*608667)</f>
        <v/>
      </c>
    </row>
    <row r="308" spans="1:36" x14ac:dyDescent="0.3">
      <c r="A308" s="4" t="str">
        <f>IF(Inddata!A314="","",Inddata!A314)</f>
        <v/>
      </c>
      <c r="B308" s="4" t="str">
        <f>IF(Inddata!B314="","",Inddata!B314)</f>
        <v/>
      </c>
      <c r="C308" s="4" t="str">
        <f>IF(Inddata!C314="","",Inddata!C314)</f>
        <v/>
      </c>
      <c r="D308" s="4" t="str">
        <f>IF(Inddata!D314="","",Inddata!D314)</f>
        <v/>
      </c>
      <c r="E308" s="4" t="str">
        <f>IF(Inddata!E314="","",Inddata!E314)</f>
        <v/>
      </c>
      <c r="F308" s="4" t="str">
        <f>IF(Inddata!F314="","",Inddata!F314)</f>
        <v/>
      </c>
      <c r="G308" s="20" t="str">
        <f>IF(Inddata!G314=0,"",Inddata!G314)</f>
        <v/>
      </c>
      <c r="H308" s="9" t="str">
        <f>IF(Inddata!H314="","",Inddata!H314)</f>
        <v/>
      </c>
      <c r="I308" s="6" t="str">
        <f>IF('Anvendte oplysninger'!I308="Nej","",IF('Anvendte oplysninger'!L308&lt;10,1.1-'Anvendte oplysninger'!L308*0.01,IF('Anvendte oplysninger'!L308&lt;120,POWER(1.003,'Anvendte oplysninger'!L308)/POWER(1.003,10),1.4)))</f>
        <v/>
      </c>
      <c r="J308" s="6" t="str">
        <f>IF('Anvendte oplysninger'!I308="Nej","",IF('Anvendte oplysninger'!M308&gt;9,1.41,IF('Anvendte oplysninger'!M308&lt;2,0.96+'Anvendte oplysninger'!M308*0.02,POWER(1.05,'Anvendte oplysninger'!M308)/POWER(1.05,2))))</f>
        <v/>
      </c>
      <c r="K308" s="6" t="str">
        <f>IF('Anvendte oplysninger'!I308="Nej","",IF('Anvendte oplysninger'!M308&gt;9,1.15,IF('Anvendte oplysninger'!M308&lt;2,0.98+'Anvendte oplysninger'!M308*0.01,POWER(1.02,'Anvendte oplysninger'!M308)/POWER(1.02,2))))</f>
        <v/>
      </c>
      <c r="L308" s="6" t="str">
        <f>IF('Anvendte oplysninger'!I308="Nej","",IF('Anvendte oplysninger'!N308="Delvis",0.9,IF('Anvendte oplysninger'!N308="Ja",0.75,1)))</f>
        <v/>
      </c>
      <c r="M308" s="6" t="str">
        <f>IF('Anvendte oplysninger'!I308="Nej","",IF('Anvendte oplysninger'!N308="Delvis",0.97,IF('Anvendte oplysninger'!N308="Ja",0.95,1)))</f>
        <v/>
      </c>
      <c r="N308" s="6" t="str">
        <f>IF('Anvendte oplysninger'!I308="Nej","",IF('Anvendte oplysninger'!O308&gt;4.25,1.06,IF('Anvendte oplysninger'!O308&lt;3.75,1.84-'Anvendte oplysninger'!O308*0.24,0.04+'Anvendte oplysninger'!O308*0.24)))</f>
        <v/>
      </c>
      <c r="O308" s="6" t="str">
        <f>IF('Anvendte oplysninger'!I308="Nej","",IF('Anvendte oplysninger'!P308&gt;1.99,0.81,IF('Anvendte oplysninger'!P308&lt;0.2,1.12,1.05-'Anvendte oplysninger'!P308*0.1)))</f>
        <v/>
      </c>
      <c r="P308" s="6" t="str">
        <f>IF('Anvendte oplysninger'!I308="Nej","",IF('Anvendte oplysninger'!Q308&gt;3,0.96,IF('Anvendte oplysninger'!Q308&lt;2,1.12-0.06*'Anvendte oplysninger'!Q308,1.08-0.04*'Anvendte oplysninger'!Q308)))</f>
        <v/>
      </c>
      <c r="Q308" s="6" t="str">
        <f>IF('Anvendte oplysninger'!I308="Nej","",IF('Anvendte oplysninger'!R308="Ja",0.91,1))</f>
        <v/>
      </c>
      <c r="R308" s="6" t="str">
        <f>IF('Anvendte oplysninger'!I308="Nej","",IF('Anvendte oplysninger'!R308="Ja",0.96,1))</f>
        <v/>
      </c>
      <c r="S308" s="6" t="str">
        <f>IF('Anvendte oplysninger'!I308="Nej","",IF('Anvendte oplysninger'!R308="Ja",0.82,1))</f>
        <v/>
      </c>
      <c r="T308" s="6" t="str">
        <f>IF('Anvendte oplysninger'!I308="Nej","",IF('Anvendte oplysninger'!R308="Ja",0.9,1))</f>
        <v/>
      </c>
      <c r="U308" s="6" t="str">
        <f>IF('Anvendte oplysninger'!I308="Nej","",IF('Anvendte oplysninger'!R308="Ja",0.93,1))</f>
        <v/>
      </c>
      <c r="V308" s="6" t="str">
        <f>IF('Anvendte oplysninger'!I308="Nej","",IF('Anvendte oplysninger'!S308="Ja",0.85,1))</f>
        <v/>
      </c>
      <c r="W308" s="6" t="str">
        <f>IF('Anvendte oplysninger'!I308="Nej","",IF('Anvendte oplysninger'!T308&gt;5,1.4,1+0.08*'Anvendte oplysninger'!T308))</f>
        <v/>
      </c>
      <c r="X308" s="6" t="str">
        <f>IF('Anvendte oplysninger'!I308="Nej","",IF('Anvendte oplysninger'!U308=80,1,POWER((80-0.0058*('Anvendte oplysninger'!U308-80)^2+0.2781*('Anvendte oplysninger'!U308-80)-0.2343)/80,1.6)))</f>
        <v/>
      </c>
      <c r="Y308" s="6" t="str">
        <f>IF('Anvendte oplysninger'!I308="Nej","",IF('Anvendte oplysninger'!U308=80,1,POWER((80-0.0058*('Anvendte oplysninger'!U308-80)^2+0.2781*('Anvendte oplysninger'!U308-80)-0.2343)/80,1.5)))</f>
        <v/>
      </c>
      <c r="Z308" s="6" t="str">
        <f>IF('Anvendte oplysninger'!I308="Nej","",IF('Anvendte oplysninger'!U308=80,1,POWER((80-0.0058*('Anvendte oplysninger'!U308-80)^2+0.2781*('Anvendte oplysninger'!U308-80)-0.2343)/80,4.6)))</f>
        <v/>
      </c>
      <c r="AA308" s="6" t="str">
        <f>IF('Anvendte oplysninger'!I308="Nej","",IF('Anvendte oplysninger'!U308=80,1,POWER((80-0.0058*('Anvendte oplysninger'!U308-80)^2+0.2781*('Anvendte oplysninger'!U308-80)-0.2343)/80,3.5)))</f>
        <v/>
      </c>
      <c r="AB308" s="6" t="str">
        <f>IF('Anvendte oplysninger'!I308="Nej","",IF('Anvendte oplysninger'!U308=80,1,POWER((80-0.0058*('Anvendte oplysninger'!U308-80)^2+0.2781*('Anvendte oplysninger'!U308-80)-0.2343)/80,1.4)))</f>
        <v/>
      </c>
      <c r="AC308" s="6"/>
      <c r="AD308" s="7" t="str">
        <f>IF('Anvendte oplysninger'!I308="Nej","",EXP(-10.0958)*POWER(H308,0.8138))</f>
        <v/>
      </c>
      <c r="AE308" s="7" t="str">
        <f>IF('Anvendte oplysninger'!I308="Nej","",EXP(-9.9896)*POWER(H308,0.8381))</f>
        <v/>
      </c>
      <c r="AF308" s="7" t="str">
        <f>IF('Anvendte oplysninger'!I308="Nej","",EXP(-12.5826)*POWER(H308,1.148))</f>
        <v/>
      </c>
      <c r="AG308" s="7" t="str">
        <f>IF('Anvendte oplysninger'!I308="Nej","",EXP(-11.3408)*POWER(H308,0.7373))</f>
        <v/>
      </c>
      <c r="AH308" s="7" t="str">
        <f>IF('Anvendte oplysninger'!I308="Nej","",EXP(-10.8985)*POWER(H308,0.841))</f>
        <v/>
      </c>
      <c r="AI308" s="7" t="str">
        <f>IF('Anvendte oplysninger'!I308="Nej","",EXP(-12.4273)*POWER(H308,1.0197))</f>
        <v/>
      </c>
      <c r="AJ308" s="9" t="str">
        <f>IF('Anvendte oplysninger'!I308="Nej","",SUM(AD308:AE308)*740934+AG308*29492829+AH308*4654307+AI308*608667)</f>
        <v/>
      </c>
    </row>
    <row r="309" spans="1:36" x14ac:dyDescent="0.3">
      <c r="A309" s="4" t="str">
        <f>IF(Inddata!A315="","",Inddata!A315)</f>
        <v/>
      </c>
      <c r="B309" s="4" t="str">
        <f>IF(Inddata!B315="","",Inddata!B315)</f>
        <v/>
      </c>
      <c r="C309" s="4" t="str">
        <f>IF(Inddata!C315="","",Inddata!C315)</f>
        <v/>
      </c>
      <c r="D309" s="4" t="str">
        <f>IF(Inddata!D315="","",Inddata!D315)</f>
        <v/>
      </c>
      <c r="E309" s="4" t="str">
        <f>IF(Inddata!E315="","",Inddata!E315)</f>
        <v/>
      </c>
      <c r="F309" s="4" t="str">
        <f>IF(Inddata!F315="","",Inddata!F315)</f>
        <v/>
      </c>
      <c r="G309" s="20" t="str">
        <f>IF(Inddata!G315=0,"",Inddata!G315)</f>
        <v/>
      </c>
      <c r="H309" s="9" t="str">
        <f>IF(Inddata!H315="","",Inddata!H315)</f>
        <v/>
      </c>
      <c r="I309" s="6" t="str">
        <f>IF('Anvendte oplysninger'!I309="Nej","",IF('Anvendte oplysninger'!L309&lt;10,1.1-'Anvendte oplysninger'!L309*0.01,IF('Anvendte oplysninger'!L309&lt;120,POWER(1.003,'Anvendte oplysninger'!L309)/POWER(1.003,10),1.4)))</f>
        <v/>
      </c>
      <c r="J309" s="6" t="str">
        <f>IF('Anvendte oplysninger'!I309="Nej","",IF('Anvendte oplysninger'!M309&gt;9,1.41,IF('Anvendte oplysninger'!M309&lt;2,0.96+'Anvendte oplysninger'!M309*0.02,POWER(1.05,'Anvendte oplysninger'!M309)/POWER(1.05,2))))</f>
        <v/>
      </c>
      <c r="K309" s="6" t="str">
        <f>IF('Anvendte oplysninger'!I309="Nej","",IF('Anvendte oplysninger'!M309&gt;9,1.15,IF('Anvendte oplysninger'!M309&lt;2,0.98+'Anvendte oplysninger'!M309*0.01,POWER(1.02,'Anvendte oplysninger'!M309)/POWER(1.02,2))))</f>
        <v/>
      </c>
      <c r="L309" s="6" t="str">
        <f>IF('Anvendte oplysninger'!I309="Nej","",IF('Anvendte oplysninger'!N309="Delvis",0.9,IF('Anvendte oplysninger'!N309="Ja",0.75,1)))</f>
        <v/>
      </c>
      <c r="M309" s="6" t="str">
        <f>IF('Anvendte oplysninger'!I309="Nej","",IF('Anvendte oplysninger'!N309="Delvis",0.97,IF('Anvendte oplysninger'!N309="Ja",0.95,1)))</f>
        <v/>
      </c>
      <c r="N309" s="6" t="str">
        <f>IF('Anvendte oplysninger'!I309="Nej","",IF('Anvendte oplysninger'!O309&gt;4.25,1.06,IF('Anvendte oplysninger'!O309&lt;3.75,1.84-'Anvendte oplysninger'!O309*0.24,0.04+'Anvendte oplysninger'!O309*0.24)))</f>
        <v/>
      </c>
      <c r="O309" s="6" t="str">
        <f>IF('Anvendte oplysninger'!I309="Nej","",IF('Anvendte oplysninger'!P309&gt;1.99,0.81,IF('Anvendte oplysninger'!P309&lt;0.2,1.12,1.05-'Anvendte oplysninger'!P309*0.1)))</f>
        <v/>
      </c>
      <c r="P309" s="6" t="str">
        <f>IF('Anvendte oplysninger'!I309="Nej","",IF('Anvendte oplysninger'!Q309&gt;3,0.96,IF('Anvendte oplysninger'!Q309&lt;2,1.12-0.06*'Anvendte oplysninger'!Q309,1.08-0.04*'Anvendte oplysninger'!Q309)))</f>
        <v/>
      </c>
      <c r="Q309" s="6" t="str">
        <f>IF('Anvendte oplysninger'!I309="Nej","",IF('Anvendte oplysninger'!R309="Ja",0.91,1))</f>
        <v/>
      </c>
      <c r="R309" s="6" t="str">
        <f>IF('Anvendte oplysninger'!I309="Nej","",IF('Anvendte oplysninger'!R309="Ja",0.96,1))</f>
        <v/>
      </c>
      <c r="S309" s="6" t="str">
        <f>IF('Anvendte oplysninger'!I309="Nej","",IF('Anvendte oplysninger'!R309="Ja",0.82,1))</f>
        <v/>
      </c>
      <c r="T309" s="6" t="str">
        <f>IF('Anvendte oplysninger'!I309="Nej","",IF('Anvendte oplysninger'!R309="Ja",0.9,1))</f>
        <v/>
      </c>
      <c r="U309" s="6" t="str">
        <f>IF('Anvendte oplysninger'!I309="Nej","",IF('Anvendte oplysninger'!R309="Ja",0.93,1))</f>
        <v/>
      </c>
      <c r="V309" s="6" t="str">
        <f>IF('Anvendte oplysninger'!I309="Nej","",IF('Anvendte oplysninger'!S309="Ja",0.85,1))</f>
        <v/>
      </c>
      <c r="W309" s="6" t="str">
        <f>IF('Anvendte oplysninger'!I309="Nej","",IF('Anvendte oplysninger'!T309&gt;5,1.4,1+0.08*'Anvendte oplysninger'!T309))</f>
        <v/>
      </c>
      <c r="X309" s="6" t="str">
        <f>IF('Anvendte oplysninger'!I309="Nej","",IF('Anvendte oplysninger'!U309=80,1,POWER((80-0.0058*('Anvendte oplysninger'!U309-80)^2+0.2781*('Anvendte oplysninger'!U309-80)-0.2343)/80,1.6)))</f>
        <v/>
      </c>
      <c r="Y309" s="6" t="str">
        <f>IF('Anvendte oplysninger'!I309="Nej","",IF('Anvendte oplysninger'!U309=80,1,POWER((80-0.0058*('Anvendte oplysninger'!U309-80)^2+0.2781*('Anvendte oplysninger'!U309-80)-0.2343)/80,1.5)))</f>
        <v/>
      </c>
      <c r="Z309" s="6" t="str">
        <f>IF('Anvendte oplysninger'!I309="Nej","",IF('Anvendte oplysninger'!U309=80,1,POWER((80-0.0058*('Anvendte oplysninger'!U309-80)^2+0.2781*('Anvendte oplysninger'!U309-80)-0.2343)/80,4.6)))</f>
        <v/>
      </c>
      <c r="AA309" s="6" t="str">
        <f>IF('Anvendte oplysninger'!I309="Nej","",IF('Anvendte oplysninger'!U309=80,1,POWER((80-0.0058*('Anvendte oplysninger'!U309-80)^2+0.2781*('Anvendte oplysninger'!U309-80)-0.2343)/80,3.5)))</f>
        <v/>
      </c>
      <c r="AB309" s="6" t="str">
        <f>IF('Anvendte oplysninger'!I309="Nej","",IF('Anvendte oplysninger'!U309=80,1,POWER((80-0.0058*('Anvendte oplysninger'!U309-80)^2+0.2781*('Anvendte oplysninger'!U309-80)-0.2343)/80,1.4)))</f>
        <v/>
      </c>
      <c r="AC309" s="6"/>
      <c r="AD309" s="7" t="str">
        <f>IF('Anvendte oplysninger'!I309="Nej","",EXP(-10.0958)*POWER(H309,0.8138))</f>
        <v/>
      </c>
      <c r="AE309" s="7" t="str">
        <f>IF('Anvendte oplysninger'!I309="Nej","",EXP(-9.9896)*POWER(H309,0.8381))</f>
        <v/>
      </c>
      <c r="AF309" s="7" t="str">
        <f>IF('Anvendte oplysninger'!I309="Nej","",EXP(-12.5826)*POWER(H309,1.148))</f>
        <v/>
      </c>
      <c r="AG309" s="7" t="str">
        <f>IF('Anvendte oplysninger'!I309="Nej","",EXP(-11.3408)*POWER(H309,0.7373))</f>
        <v/>
      </c>
      <c r="AH309" s="7" t="str">
        <f>IF('Anvendte oplysninger'!I309="Nej","",EXP(-10.8985)*POWER(H309,0.841))</f>
        <v/>
      </c>
      <c r="AI309" s="7" t="str">
        <f>IF('Anvendte oplysninger'!I309="Nej","",EXP(-12.4273)*POWER(H309,1.0197))</f>
        <v/>
      </c>
      <c r="AJ309" s="9" t="str">
        <f>IF('Anvendte oplysninger'!I309="Nej","",SUM(AD309:AE309)*740934+AG309*29492829+AH309*4654307+AI309*608667)</f>
        <v/>
      </c>
    </row>
    <row r="310" spans="1:36" x14ac:dyDescent="0.3">
      <c r="A310" s="4" t="str">
        <f>IF(Inddata!A316="","",Inddata!A316)</f>
        <v/>
      </c>
      <c r="B310" s="4" t="str">
        <f>IF(Inddata!B316="","",Inddata!B316)</f>
        <v/>
      </c>
      <c r="C310" s="4" t="str">
        <f>IF(Inddata!C316="","",Inddata!C316)</f>
        <v/>
      </c>
      <c r="D310" s="4" t="str">
        <f>IF(Inddata!D316="","",Inddata!D316)</f>
        <v/>
      </c>
      <c r="E310" s="4" t="str">
        <f>IF(Inddata!E316="","",Inddata!E316)</f>
        <v/>
      </c>
      <c r="F310" s="4" t="str">
        <f>IF(Inddata!F316="","",Inddata!F316)</f>
        <v/>
      </c>
      <c r="G310" s="20" t="str">
        <f>IF(Inddata!G316=0,"",Inddata!G316)</f>
        <v/>
      </c>
      <c r="H310" s="9" t="str">
        <f>IF(Inddata!H316="","",Inddata!H316)</f>
        <v/>
      </c>
      <c r="I310" s="6" t="str">
        <f>IF('Anvendte oplysninger'!I310="Nej","",IF('Anvendte oplysninger'!L310&lt;10,1.1-'Anvendte oplysninger'!L310*0.01,IF('Anvendte oplysninger'!L310&lt;120,POWER(1.003,'Anvendte oplysninger'!L310)/POWER(1.003,10),1.4)))</f>
        <v/>
      </c>
      <c r="J310" s="6" t="str">
        <f>IF('Anvendte oplysninger'!I310="Nej","",IF('Anvendte oplysninger'!M310&gt;9,1.41,IF('Anvendte oplysninger'!M310&lt;2,0.96+'Anvendte oplysninger'!M310*0.02,POWER(1.05,'Anvendte oplysninger'!M310)/POWER(1.05,2))))</f>
        <v/>
      </c>
      <c r="K310" s="6" t="str">
        <f>IF('Anvendte oplysninger'!I310="Nej","",IF('Anvendte oplysninger'!M310&gt;9,1.15,IF('Anvendte oplysninger'!M310&lt;2,0.98+'Anvendte oplysninger'!M310*0.01,POWER(1.02,'Anvendte oplysninger'!M310)/POWER(1.02,2))))</f>
        <v/>
      </c>
      <c r="L310" s="6" t="str">
        <f>IF('Anvendte oplysninger'!I310="Nej","",IF('Anvendte oplysninger'!N310="Delvis",0.9,IF('Anvendte oplysninger'!N310="Ja",0.75,1)))</f>
        <v/>
      </c>
      <c r="M310" s="6" t="str">
        <f>IF('Anvendte oplysninger'!I310="Nej","",IF('Anvendte oplysninger'!N310="Delvis",0.97,IF('Anvendte oplysninger'!N310="Ja",0.95,1)))</f>
        <v/>
      </c>
      <c r="N310" s="6" t="str">
        <f>IF('Anvendte oplysninger'!I310="Nej","",IF('Anvendte oplysninger'!O310&gt;4.25,1.06,IF('Anvendte oplysninger'!O310&lt;3.75,1.84-'Anvendte oplysninger'!O310*0.24,0.04+'Anvendte oplysninger'!O310*0.24)))</f>
        <v/>
      </c>
      <c r="O310" s="6" t="str">
        <f>IF('Anvendte oplysninger'!I310="Nej","",IF('Anvendte oplysninger'!P310&gt;1.99,0.81,IF('Anvendte oplysninger'!P310&lt;0.2,1.12,1.05-'Anvendte oplysninger'!P310*0.1)))</f>
        <v/>
      </c>
      <c r="P310" s="6" t="str">
        <f>IF('Anvendte oplysninger'!I310="Nej","",IF('Anvendte oplysninger'!Q310&gt;3,0.96,IF('Anvendte oplysninger'!Q310&lt;2,1.12-0.06*'Anvendte oplysninger'!Q310,1.08-0.04*'Anvendte oplysninger'!Q310)))</f>
        <v/>
      </c>
      <c r="Q310" s="6" t="str">
        <f>IF('Anvendte oplysninger'!I310="Nej","",IF('Anvendte oplysninger'!R310="Ja",0.91,1))</f>
        <v/>
      </c>
      <c r="R310" s="6" t="str">
        <f>IF('Anvendte oplysninger'!I310="Nej","",IF('Anvendte oplysninger'!R310="Ja",0.96,1))</f>
        <v/>
      </c>
      <c r="S310" s="6" t="str">
        <f>IF('Anvendte oplysninger'!I310="Nej","",IF('Anvendte oplysninger'!R310="Ja",0.82,1))</f>
        <v/>
      </c>
      <c r="T310" s="6" t="str">
        <f>IF('Anvendte oplysninger'!I310="Nej","",IF('Anvendte oplysninger'!R310="Ja",0.9,1))</f>
        <v/>
      </c>
      <c r="U310" s="6" t="str">
        <f>IF('Anvendte oplysninger'!I310="Nej","",IF('Anvendte oplysninger'!R310="Ja",0.93,1))</f>
        <v/>
      </c>
      <c r="V310" s="6" t="str">
        <f>IF('Anvendte oplysninger'!I310="Nej","",IF('Anvendte oplysninger'!S310="Ja",0.85,1))</f>
        <v/>
      </c>
      <c r="W310" s="6" t="str">
        <f>IF('Anvendte oplysninger'!I310="Nej","",IF('Anvendte oplysninger'!T310&gt;5,1.4,1+0.08*'Anvendte oplysninger'!T310))</f>
        <v/>
      </c>
      <c r="X310" s="6" t="str">
        <f>IF('Anvendte oplysninger'!I310="Nej","",IF('Anvendte oplysninger'!U310=80,1,POWER((80-0.0058*('Anvendte oplysninger'!U310-80)^2+0.2781*('Anvendte oplysninger'!U310-80)-0.2343)/80,1.6)))</f>
        <v/>
      </c>
      <c r="Y310" s="6" t="str">
        <f>IF('Anvendte oplysninger'!I310="Nej","",IF('Anvendte oplysninger'!U310=80,1,POWER((80-0.0058*('Anvendte oplysninger'!U310-80)^2+0.2781*('Anvendte oplysninger'!U310-80)-0.2343)/80,1.5)))</f>
        <v/>
      </c>
      <c r="Z310" s="6" t="str">
        <f>IF('Anvendte oplysninger'!I310="Nej","",IF('Anvendte oplysninger'!U310=80,1,POWER((80-0.0058*('Anvendte oplysninger'!U310-80)^2+0.2781*('Anvendte oplysninger'!U310-80)-0.2343)/80,4.6)))</f>
        <v/>
      </c>
      <c r="AA310" s="6" t="str">
        <f>IF('Anvendte oplysninger'!I310="Nej","",IF('Anvendte oplysninger'!U310=80,1,POWER((80-0.0058*('Anvendte oplysninger'!U310-80)^2+0.2781*('Anvendte oplysninger'!U310-80)-0.2343)/80,3.5)))</f>
        <v/>
      </c>
      <c r="AB310" s="6" t="str">
        <f>IF('Anvendte oplysninger'!I310="Nej","",IF('Anvendte oplysninger'!U310=80,1,POWER((80-0.0058*('Anvendte oplysninger'!U310-80)^2+0.2781*('Anvendte oplysninger'!U310-80)-0.2343)/80,1.4)))</f>
        <v/>
      </c>
      <c r="AC310" s="6"/>
      <c r="AD310" s="7" t="str">
        <f>IF('Anvendte oplysninger'!I310="Nej","",EXP(-10.0958)*POWER(H310,0.8138))</f>
        <v/>
      </c>
      <c r="AE310" s="7" t="str">
        <f>IF('Anvendte oplysninger'!I310="Nej","",EXP(-9.9896)*POWER(H310,0.8381))</f>
        <v/>
      </c>
      <c r="AF310" s="7" t="str">
        <f>IF('Anvendte oplysninger'!I310="Nej","",EXP(-12.5826)*POWER(H310,1.148))</f>
        <v/>
      </c>
      <c r="AG310" s="7" t="str">
        <f>IF('Anvendte oplysninger'!I310="Nej","",EXP(-11.3408)*POWER(H310,0.7373))</f>
        <v/>
      </c>
      <c r="AH310" s="7" t="str">
        <f>IF('Anvendte oplysninger'!I310="Nej","",EXP(-10.8985)*POWER(H310,0.841))</f>
        <v/>
      </c>
      <c r="AI310" s="7" t="str">
        <f>IF('Anvendte oplysninger'!I310="Nej","",EXP(-12.4273)*POWER(H310,1.0197))</f>
        <v/>
      </c>
      <c r="AJ310" s="9" t="str">
        <f>IF('Anvendte oplysninger'!I310="Nej","",SUM(AD310:AE310)*740934+AG310*29492829+AH310*4654307+AI310*608667)</f>
        <v/>
      </c>
    </row>
    <row r="311" spans="1:36" x14ac:dyDescent="0.3">
      <c r="A311" s="4" t="str">
        <f>IF(Inddata!A317="","",Inddata!A317)</f>
        <v/>
      </c>
      <c r="B311" s="4" t="str">
        <f>IF(Inddata!B317="","",Inddata!B317)</f>
        <v/>
      </c>
      <c r="C311" s="4" t="str">
        <f>IF(Inddata!C317="","",Inddata!C317)</f>
        <v/>
      </c>
      <c r="D311" s="4" t="str">
        <f>IF(Inddata!D317="","",Inddata!D317)</f>
        <v/>
      </c>
      <c r="E311" s="4" t="str">
        <f>IF(Inddata!E317="","",Inddata!E317)</f>
        <v/>
      </c>
      <c r="F311" s="4" t="str">
        <f>IF(Inddata!F317="","",Inddata!F317)</f>
        <v/>
      </c>
      <c r="G311" s="20" t="str">
        <f>IF(Inddata!G317=0,"",Inddata!G317)</f>
        <v/>
      </c>
      <c r="H311" s="9" t="str">
        <f>IF(Inddata!H317="","",Inddata!H317)</f>
        <v/>
      </c>
      <c r="I311" s="6" t="str">
        <f>IF('Anvendte oplysninger'!I311="Nej","",IF('Anvendte oplysninger'!L311&lt;10,1.1-'Anvendte oplysninger'!L311*0.01,IF('Anvendte oplysninger'!L311&lt;120,POWER(1.003,'Anvendte oplysninger'!L311)/POWER(1.003,10),1.4)))</f>
        <v/>
      </c>
      <c r="J311" s="6" t="str">
        <f>IF('Anvendte oplysninger'!I311="Nej","",IF('Anvendte oplysninger'!M311&gt;9,1.41,IF('Anvendte oplysninger'!M311&lt;2,0.96+'Anvendte oplysninger'!M311*0.02,POWER(1.05,'Anvendte oplysninger'!M311)/POWER(1.05,2))))</f>
        <v/>
      </c>
      <c r="K311" s="6" t="str">
        <f>IF('Anvendte oplysninger'!I311="Nej","",IF('Anvendte oplysninger'!M311&gt;9,1.15,IF('Anvendte oplysninger'!M311&lt;2,0.98+'Anvendte oplysninger'!M311*0.01,POWER(1.02,'Anvendte oplysninger'!M311)/POWER(1.02,2))))</f>
        <v/>
      </c>
      <c r="L311" s="6" t="str">
        <f>IF('Anvendte oplysninger'!I311="Nej","",IF('Anvendte oplysninger'!N311="Delvis",0.9,IF('Anvendte oplysninger'!N311="Ja",0.75,1)))</f>
        <v/>
      </c>
      <c r="M311" s="6" t="str">
        <f>IF('Anvendte oplysninger'!I311="Nej","",IF('Anvendte oplysninger'!N311="Delvis",0.97,IF('Anvendte oplysninger'!N311="Ja",0.95,1)))</f>
        <v/>
      </c>
      <c r="N311" s="6" t="str">
        <f>IF('Anvendte oplysninger'!I311="Nej","",IF('Anvendte oplysninger'!O311&gt;4.25,1.06,IF('Anvendte oplysninger'!O311&lt;3.75,1.84-'Anvendte oplysninger'!O311*0.24,0.04+'Anvendte oplysninger'!O311*0.24)))</f>
        <v/>
      </c>
      <c r="O311" s="6" t="str">
        <f>IF('Anvendte oplysninger'!I311="Nej","",IF('Anvendte oplysninger'!P311&gt;1.99,0.81,IF('Anvendte oplysninger'!P311&lt;0.2,1.12,1.05-'Anvendte oplysninger'!P311*0.1)))</f>
        <v/>
      </c>
      <c r="P311" s="6" t="str">
        <f>IF('Anvendte oplysninger'!I311="Nej","",IF('Anvendte oplysninger'!Q311&gt;3,0.96,IF('Anvendte oplysninger'!Q311&lt;2,1.12-0.06*'Anvendte oplysninger'!Q311,1.08-0.04*'Anvendte oplysninger'!Q311)))</f>
        <v/>
      </c>
      <c r="Q311" s="6" t="str">
        <f>IF('Anvendte oplysninger'!I311="Nej","",IF('Anvendte oplysninger'!R311="Ja",0.91,1))</f>
        <v/>
      </c>
      <c r="R311" s="6" t="str">
        <f>IF('Anvendte oplysninger'!I311="Nej","",IF('Anvendte oplysninger'!R311="Ja",0.96,1))</f>
        <v/>
      </c>
      <c r="S311" s="6" t="str">
        <f>IF('Anvendte oplysninger'!I311="Nej","",IF('Anvendte oplysninger'!R311="Ja",0.82,1))</f>
        <v/>
      </c>
      <c r="T311" s="6" t="str">
        <f>IF('Anvendte oplysninger'!I311="Nej","",IF('Anvendte oplysninger'!R311="Ja",0.9,1))</f>
        <v/>
      </c>
      <c r="U311" s="6" t="str">
        <f>IF('Anvendte oplysninger'!I311="Nej","",IF('Anvendte oplysninger'!R311="Ja",0.93,1))</f>
        <v/>
      </c>
      <c r="V311" s="6" t="str">
        <f>IF('Anvendte oplysninger'!I311="Nej","",IF('Anvendte oplysninger'!S311="Ja",0.85,1))</f>
        <v/>
      </c>
      <c r="W311" s="6" t="str">
        <f>IF('Anvendte oplysninger'!I311="Nej","",IF('Anvendte oplysninger'!T311&gt;5,1.4,1+0.08*'Anvendte oplysninger'!T311))</f>
        <v/>
      </c>
      <c r="X311" s="6" t="str">
        <f>IF('Anvendte oplysninger'!I311="Nej","",IF('Anvendte oplysninger'!U311=80,1,POWER((80-0.0058*('Anvendte oplysninger'!U311-80)^2+0.2781*('Anvendte oplysninger'!U311-80)-0.2343)/80,1.6)))</f>
        <v/>
      </c>
      <c r="Y311" s="6" t="str">
        <f>IF('Anvendte oplysninger'!I311="Nej","",IF('Anvendte oplysninger'!U311=80,1,POWER((80-0.0058*('Anvendte oplysninger'!U311-80)^2+0.2781*('Anvendte oplysninger'!U311-80)-0.2343)/80,1.5)))</f>
        <v/>
      </c>
      <c r="Z311" s="6" t="str">
        <f>IF('Anvendte oplysninger'!I311="Nej","",IF('Anvendte oplysninger'!U311=80,1,POWER((80-0.0058*('Anvendte oplysninger'!U311-80)^2+0.2781*('Anvendte oplysninger'!U311-80)-0.2343)/80,4.6)))</f>
        <v/>
      </c>
      <c r="AA311" s="6" t="str">
        <f>IF('Anvendte oplysninger'!I311="Nej","",IF('Anvendte oplysninger'!U311=80,1,POWER((80-0.0058*('Anvendte oplysninger'!U311-80)^2+0.2781*('Anvendte oplysninger'!U311-80)-0.2343)/80,3.5)))</f>
        <v/>
      </c>
      <c r="AB311" s="6" t="str">
        <f>IF('Anvendte oplysninger'!I311="Nej","",IF('Anvendte oplysninger'!U311=80,1,POWER((80-0.0058*('Anvendte oplysninger'!U311-80)^2+0.2781*('Anvendte oplysninger'!U311-80)-0.2343)/80,1.4)))</f>
        <v/>
      </c>
      <c r="AC311" s="6"/>
      <c r="AD311" s="7" t="str">
        <f>IF('Anvendte oplysninger'!I311="Nej","",EXP(-10.0958)*POWER(H311,0.8138))</f>
        <v/>
      </c>
      <c r="AE311" s="7" t="str">
        <f>IF('Anvendte oplysninger'!I311="Nej","",EXP(-9.9896)*POWER(H311,0.8381))</f>
        <v/>
      </c>
      <c r="AF311" s="7" t="str">
        <f>IF('Anvendte oplysninger'!I311="Nej","",EXP(-12.5826)*POWER(H311,1.148))</f>
        <v/>
      </c>
      <c r="AG311" s="7" t="str">
        <f>IF('Anvendte oplysninger'!I311="Nej","",EXP(-11.3408)*POWER(H311,0.7373))</f>
        <v/>
      </c>
      <c r="AH311" s="7" t="str">
        <f>IF('Anvendte oplysninger'!I311="Nej","",EXP(-10.8985)*POWER(H311,0.841))</f>
        <v/>
      </c>
      <c r="AI311" s="7" t="str">
        <f>IF('Anvendte oplysninger'!I311="Nej","",EXP(-12.4273)*POWER(H311,1.0197))</f>
        <v/>
      </c>
      <c r="AJ311" s="9" t="str">
        <f>IF('Anvendte oplysninger'!I311="Nej","",SUM(AD311:AE311)*740934+AG311*29492829+AH311*4654307+AI311*608667)</f>
        <v/>
      </c>
    </row>
    <row r="312" spans="1:36" x14ac:dyDescent="0.3">
      <c r="A312" s="4" t="str">
        <f>IF(Inddata!A318="","",Inddata!A318)</f>
        <v/>
      </c>
      <c r="B312" s="4" t="str">
        <f>IF(Inddata!B318="","",Inddata!B318)</f>
        <v/>
      </c>
      <c r="C312" s="4" t="str">
        <f>IF(Inddata!C318="","",Inddata!C318)</f>
        <v/>
      </c>
      <c r="D312" s="4" t="str">
        <f>IF(Inddata!D318="","",Inddata!D318)</f>
        <v/>
      </c>
      <c r="E312" s="4" t="str">
        <f>IF(Inddata!E318="","",Inddata!E318)</f>
        <v/>
      </c>
      <c r="F312" s="4" t="str">
        <f>IF(Inddata!F318="","",Inddata!F318)</f>
        <v/>
      </c>
      <c r="G312" s="20" t="str">
        <f>IF(Inddata!G318=0,"",Inddata!G318)</f>
        <v/>
      </c>
      <c r="H312" s="9" t="str">
        <f>IF(Inddata!H318="","",Inddata!H318)</f>
        <v/>
      </c>
      <c r="I312" s="6" t="str">
        <f>IF('Anvendte oplysninger'!I312="Nej","",IF('Anvendte oplysninger'!L312&lt;10,1.1-'Anvendte oplysninger'!L312*0.01,IF('Anvendte oplysninger'!L312&lt;120,POWER(1.003,'Anvendte oplysninger'!L312)/POWER(1.003,10),1.4)))</f>
        <v/>
      </c>
      <c r="J312" s="6" t="str">
        <f>IF('Anvendte oplysninger'!I312="Nej","",IF('Anvendte oplysninger'!M312&gt;9,1.41,IF('Anvendte oplysninger'!M312&lt;2,0.96+'Anvendte oplysninger'!M312*0.02,POWER(1.05,'Anvendte oplysninger'!M312)/POWER(1.05,2))))</f>
        <v/>
      </c>
      <c r="K312" s="6" t="str">
        <f>IF('Anvendte oplysninger'!I312="Nej","",IF('Anvendte oplysninger'!M312&gt;9,1.15,IF('Anvendte oplysninger'!M312&lt;2,0.98+'Anvendte oplysninger'!M312*0.01,POWER(1.02,'Anvendte oplysninger'!M312)/POWER(1.02,2))))</f>
        <v/>
      </c>
      <c r="L312" s="6" t="str">
        <f>IF('Anvendte oplysninger'!I312="Nej","",IF('Anvendte oplysninger'!N312="Delvis",0.9,IF('Anvendte oplysninger'!N312="Ja",0.75,1)))</f>
        <v/>
      </c>
      <c r="M312" s="6" t="str">
        <f>IF('Anvendte oplysninger'!I312="Nej","",IF('Anvendte oplysninger'!N312="Delvis",0.97,IF('Anvendte oplysninger'!N312="Ja",0.95,1)))</f>
        <v/>
      </c>
      <c r="N312" s="6" t="str">
        <f>IF('Anvendte oplysninger'!I312="Nej","",IF('Anvendte oplysninger'!O312&gt;4.25,1.06,IF('Anvendte oplysninger'!O312&lt;3.75,1.84-'Anvendte oplysninger'!O312*0.24,0.04+'Anvendte oplysninger'!O312*0.24)))</f>
        <v/>
      </c>
      <c r="O312" s="6" t="str">
        <f>IF('Anvendte oplysninger'!I312="Nej","",IF('Anvendte oplysninger'!P312&gt;1.99,0.81,IF('Anvendte oplysninger'!P312&lt;0.2,1.12,1.05-'Anvendte oplysninger'!P312*0.1)))</f>
        <v/>
      </c>
      <c r="P312" s="6" t="str">
        <f>IF('Anvendte oplysninger'!I312="Nej","",IF('Anvendte oplysninger'!Q312&gt;3,0.96,IF('Anvendte oplysninger'!Q312&lt;2,1.12-0.06*'Anvendte oplysninger'!Q312,1.08-0.04*'Anvendte oplysninger'!Q312)))</f>
        <v/>
      </c>
      <c r="Q312" s="6" t="str">
        <f>IF('Anvendte oplysninger'!I312="Nej","",IF('Anvendte oplysninger'!R312="Ja",0.91,1))</f>
        <v/>
      </c>
      <c r="R312" s="6" t="str">
        <f>IF('Anvendte oplysninger'!I312="Nej","",IF('Anvendte oplysninger'!R312="Ja",0.96,1))</f>
        <v/>
      </c>
      <c r="S312" s="6" t="str">
        <f>IF('Anvendte oplysninger'!I312="Nej","",IF('Anvendte oplysninger'!R312="Ja",0.82,1))</f>
        <v/>
      </c>
      <c r="T312" s="6" t="str">
        <f>IF('Anvendte oplysninger'!I312="Nej","",IF('Anvendte oplysninger'!R312="Ja",0.9,1))</f>
        <v/>
      </c>
      <c r="U312" s="6" t="str">
        <f>IF('Anvendte oplysninger'!I312="Nej","",IF('Anvendte oplysninger'!R312="Ja",0.93,1))</f>
        <v/>
      </c>
      <c r="V312" s="6" t="str">
        <f>IF('Anvendte oplysninger'!I312="Nej","",IF('Anvendte oplysninger'!S312="Ja",0.85,1))</f>
        <v/>
      </c>
      <c r="W312" s="6" t="str">
        <f>IF('Anvendte oplysninger'!I312="Nej","",IF('Anvendte oplysninger'!T312&gt;5,1.4,1+0.08*'Anvendte oplysninger'!T312))</f>
        <v/>
      </c>
      <c r="X312" s="6" t="str">
        <f>IF('Anvendte oplysninger'!I312="Nej","",IF('Anvendte oplysninger'!U312=80,1,POWER((80-0.0058*('Anvendte oplysninger'!U312-80)^2+0.2781*('Anvendte oplysninger'!U312-80)-0.2343)/80,1.6)))</f>
        <v/>
      </c>
      <c r="Y312" s="6" t="str">
        <f>IF('Anvendte oplysninger'!I312="Nej","",IF('Anvendte oplysninger'!U312=80,1,POWER((80-0.0058*('Anvendte oplysninger'!U312-80)^2+0.2781*('Anvendte oplysninger'!U312-80)-0.2343)/80,1.5)))</f>
        <v/>
      </c>
      <c r="Z312" s="6" t="str">
        <f>IF('Anvendte oplysninger'!I312="Nej","",IF('Anvendte oplysninger'!U312=80,1,POWER((80-0.0058*('Anvendte oplysninger'!U312-80)^2+0.2781*('Anvendte oplysninger'!U312-80)-0.2343)/80,4.6)))</f>
        <v/>
      </c>
      <c r="AA312" s="6" t="str">
        <f>IF('Anvendte oplysninger'!I312="Nej","",IF('Anvendte oplysninger'!U312=80,1,POWER((80-0.0058*('Anvendte oplysninger'!U312-80)^2+0.2781*('Anvendte oplysninger'!U312-80)-0.2343)/80,3.5)))</f>
        <v/>
      </c>
      <c r="AB312" s="6" t="str">
        <f>IF('Anvendte oplysninger'!I312="Nej","",IF('Anvendte oplysninger'!U312=80,1,POWER((80-0.0058*('Anvendte oplysninger'!U312-80)^2+0.2781*('Anvendte oplysninger'!U312-80)-0.2343)/80,1.4)))</f>
        <v/>
      </c>
      <c r="AC312" s="6"/>
      <c r="AD312" s="7" t="str">
        <f>IF('Anvendte oplysninger'!I312="Nej","",EXP(-10.0958)*POWER(H312,0.8138))</f>
        <v/>
      </c>
      <c r="AE312" s="7" t="str">
        <f>IF('Anvendte oplysninger'!I312="Nej","",EXP(-9.9896)*POWER(H312,0.8381))</f>
        <v/>
      </c>
      <c r="AF312" s="7" t="str">
        <f>IF('Anvendte oplysninger'!I312="Nej","",EXP(-12.5826)*POWER(H312,1.148))</f>
        <v/>
      </c>
      <c r="AG312" s="7" t="str">
        <f>IF('Anvendte oplysninger'!I312="Nej","",EXP(-11.3408)*POWER(H312,0.7373))</f>
        <v/>
      </c>
      <c r="AH312" s="7" t="str">
        <f>IF('Anvendte oplysninger'!I312="Nej","",EXP(-10.8985)*POWER(H312,0.841))</f>
        <v/>
      </c>
      <c r="AI312" s="7" t="str">
        <f>IF('Anvendte oplysninger'!I312="Nej","",EXP(-12.4273)*POWER(H312,1.0197))</f>
        <v/>
      </c>
      <c r="AJ312" s="9" t="str">
        <f>IF('Anvendte oplysninger'!I312="Nej","",SUM(AD312:AE312)*740934+AG312*29492829+AH312*4654307+AI312*608667)</f>
        <v/>
      </c>
    </row>
    <row r="313" spans="1:36" x14ac:dyDescent="0.3">
      <c r="A313" s="4" t="str">
        <f>IF(Inddata!A319="","",Inddata!A319)</f>
        <v/>
      </c>
      <c r="B313" s="4" t="str">
        <f>IF(Inddata!B319="","",Inddata!B319)</f>
        <v/>
      </c>
      <c r="C313" s="4" t="str">
        <f>IF(Inddata!C319="","",Inddata!C319)</f>
        <v/>
      </c>
      <c r="D313" s="4" t="str">
        <f>IF(Inddata!D319="","",Inddata!D319)</f>
        <v/>
      </c>
      <c r="E313" s="4" t="str">
        <f>IF(Inddata!E319="","",Inddata!E319)</f>
        <v/>
      </c>
      <c r="F313" s="4" t="str">
        <f>IF(Inddata!F319="","",Inddata!F319)</f>
        <v/>
      </c>
      <c r="G313" s="20" t="str">
        <f>IF(Inddata!G319=0,"",Inddata!G319)</f>
        <v/>
      </c>
      <c r="H313" s="9" t="str">
        <f>IF(Inddata!H319="","",Inddata!H319)</f>
        <v/>
      </c>
      <c r="I313" s="6" t="str">
        <f>IF('Anvendte oplysninger'!I313="Nej","",IF('Anvendte oplysninger'!L313&lt;10,1.1-'Anvendte oplysninger'!L313*0.01,IF('Anvendte oplysninger'!L313&lt;120,POWER(1.003,'Anvendte oplysninger'!L313)/POWER(1.003,10),1.4)))</f>
        <v/>
      </c>
      <c r="J313" s="6" t="str">
        <f>IF('Anvendte oplysninger'!I313="Nej","",IF('Anvendte oplysninger'!M313&gt;9,1.41,IF('Anvendte oplysninger'!M313&lt;2,0.96+'Anvendte oplysninger'!M313*0.02,POWER(1.05,'Anvendte oplysninger'!M313)/POWER(1.05,2))))</f>
        <v/>
      </c>
      <c r="K313" s="6" t="str">
        <f>IF('Anvendte oplysninger'!I313="Nej","",IF('Anvendte oplysninger'!M313&gt;9,1.15,IF('Anvendte oplysninger'!M313&lt;2,0.98+'Anvendte oplysninger'!M313*0.01,POWER(1.02,'Anvendte oplysninger'!M313)/POWER(1.02,2))))</f>
        <v/>
      </c>
      <c r="L313" s="6" t="str">
        <f>IF('Anvendte oplysninger'!I313="Nej","",IF('Anvendte oplysninger'!N313="Delvis",0.9,IF('Anvendte oplysninger'!N313="Ja",0.75,1)))</f>
        <v/>
      </c>
      <c r="M313" s="6" t="str">
        <f>IF('Anvendte oplysninger'!I313="Nej","",IF('Anvendte oplysninger'!N313="Delvis",0.97,IF('Anvendte oplysninger'!N313="Ja",0.95,1)))</f>
        <v/>
      </c>
      <c r="N313" s="6" t="str">
        <f>IF('Anvendte oplysninger'!I313="Nej","",IF('Anvendte oplysninger'!O313&gt;4.25,1.06,IF('Anvendte oplysninger'!O313&lt;3.75,1.84-'Anvendte oplysninger'!O313*0.24,0.04+'Anvendte oplysninger'!O313*0.24)))</f>
        <v/>
      </c>
      <c r="O313" s="6" t="str">
        <f>IF('Anvendte oplysninger'!I313="Nej","",IF('Anvendte oplysninger'!P313&gt;1.99,0.81,IF('Anvendte oplysninger'!P313&lt;0.2,1.12,1.05-'Anvendte oplysninger'!P313*0.1)))</f>
        <v/>
      </c>
      <c r="P313" s="6" t="str">
        <f>IF('Anvendte oplysninger'!I313="Nej","",IF('Anvendte oplysninger'!Q313&gt;3,0.96,IF('Anvendte oplysninger'!Q313&lt;2,1.12-0.06*'Anvendte oplysninger'!Q313,1.08-0.04*'Anvendte oplysninger'!Q313)))</f>
        <v/>
      </c>
      <c r="Q313" s="6" t="str">
        <f>IF('Anvendte oplysninger'!I313="Nej","",IF('Anvendte oplysninger'!R313="Ja",0.91,1))</f>
        <v/>
      </c>
      <c r="R313" s="6" t="str">
        <f>IF('Anvendte oplysninger'!I313="Nej","",IF('Anvendte oplysninger'!R313="Ja",0.96,1))</f>
        <v/>
      </c>
      <c r="S313" s="6" t="str">
        <f>IF('Anvendte oplysninger'!I313="Nej","",IF('Anvendte oplysninger'!R313="Ja",0.82,1))</f>
        <v/>
      </c>
      <c r="T313" s="6" t="str">
        <f>IF('Anvendte oplysninger'!I313="Nej","",IF('Anvendte oplysninger'!R313="Ja",0.9,1))</f>
        <v/>
      </c>
      <c r="U313" s="6" t="str">
        <f>IF('Anvendte oplysninger'!I313="Nej","",IF('Anvendte oplysninger'!R313="Ja",0.93,1))</f>
        <v/>
      </c>
      <c r="V313" s="6" t="str">
        <f>IF('Anvendte oplysninger'!I313="Nej","",IF('Anvendte oplysninger'!S313="Ja",0.85,1))</f>
        <v/>
      </c>
      <c r="W313" s="6" t="str">
        <f>IF('Anvendte oplysninger'!I313="Nej","",IF('Anvendte oplysninger'!T313&gt;5,1.4,1+0.08*'Anvendte oplysninger'!T313))</f>
        <v/>
      </c>
      <c r="X313" s="6" t="str">
        <f>IF('Anvendte oplysninger'!I313="Nej","",IF('Anvendte oplysninger'!U313=80,1,POWER((80-0.0058*('Anvendte oplysninger'!U313-80)^2+0.2781*('Anvendte oplysninger'!U313-80)-0.2343)/80,1.6)))</f>
        <v/>
      </c>
      <c r="Y313" s="6" t="str">
        <f>IF('Anvendte oplysninger'!I313="Nej","",IF('Anvendte oplysninger'!U313=80,1,POWER((80-0.0058*('Anvendte oplysninger'!U313-80)^2+0.2781*('Anvendte oplysninger'!U313-80)-0.2343)/80,1.5)))</f>
        <v/>
      </c>
      <c r="Z313" s="6" t="str">
        <f>IF('Anvendte oplysninger'!I313="Nej","",IF('Anvendte oplysninger'!U313=80,1,POWER((80-0.0058*('Anvendte oplysninger'!U313-80)^2+0.2781*('Anvendte oplysninger'!U313-80)-0.2343)/80,4.6)))</f>
        <v/>
      </c>
      <c r="AA313" s="6" t="str">
        <f>IF('Anvendte oplysninger'!I313="Nej","",IF('Anvendte oplysninger'!U313=80,1,POWER((80-0.0058*('Anvendte oplysninger'!U313-80)^2+0.2781*('Anvendte oplysninger'!U313-80)-0.2343)/80,3.5)))</f>
        <v/>
      </c>
      <c r="AB313" s="6" t="str">
        <f>IF('Anvendte oplysninger'!I313="Nej","",IF('Anvendte oplysninger'!U313=80,1,POWER((80-0.0058*('Anvendte oplysninger'!U313-80)^2+0.2781*('Anvendte oplysninger'!U313-80)-0.2343)/80,1.4)))</f>
        <v/>
      </c>
      <c r="AC313" s="6"/>
      <c r="AD313" s="7" t="str">
        <f>IF('Anvendte oplysninger'!I313="Nej","",EXP(-10.0958)*POWER(H313,0.8138))</f>
        <v/>
      </c>
      <c r="AE313" s="7" t="str">
        <f>IF('Anvendte oplysninger'!I313="Nej","",EXP(-9.9896)*POWER(H313,0.8381))</f>
        <v/>
      </c>
      <c r="AF313" s="7" t="str">
        <f>IF('Anvendte oplysninger'!I313="Nej","",EXP(-12.5826)*POWER(H313,1.148))</f>
        <v/>
      </c>
      <c r="AG313" s="7" t="str">
        <f>IF('Anvendte oplysninger'!I313="Nej","",EXP(-11.3408)*POWER(H313,0.7373))</f>
        <v/>
      </c>
      <c r="AH313" s="7" t="str">
        <f>IF('Anvendte oplysninger'!I313="Nej","",EXP(-10.8985)*POWER(H313,0.841))</f>
        <v/>
      </c>
      <c r="AI313" s="7" t="str">
        <f>IF('Anvendte oplysninger'!I313="Nej","",EXP(-12.4273)*POWER(H313,1.0197))</f>
        <v/>
      </c>
      <c r="AJ313" s="9" t="str">
        <f>IF('Anvendte oplysninger'!I313="Nej","",SUM(AD313:AE313)*740934+AG313*29492829+AH313*4654307+AI313*608667)</f>
        <v/>
      </c>
    </row>
    <row r="314" spans="1:36" x14ac:dyDescent="0.3">
      <c r="A314" s="4" t="str">
        <f>IF(Inddata!A320="","",Inddata!A320)</f>
        <v/>
      </c>
      <c r="B314" s="4" t="str">
        <f>IF(Inddata!B320="","",Inddata!B320)</f>
        <v/>
      </c>
      <c r="C314" s="4" t="str">
        <f>IF(Inddata!C320="","",Inddata!C320)</f>
        <v/>
      </c>
      <c r="D314" s="4" t="str">
        <f>IF(Inddata!D320="","",Inddata!D320)</f>
        <v/>
      </c>
      <c r="E314" s="4" t="str">
        <f>IF(Inddata!E320="","",Inddata!E320)</f>
        <v/>
      </c>
      <c r="F314" s="4" t="str">
        <f>IF(Inddata!F320="","",Inddata!F320)</f>
        <v/>
      </c>
      <c r="G314" s="20" t="str">
        <f>IF(Inddata!G320=0,"",Inddata!G320)</f>
        <v/>
      </c>
      <c r="H314" s="9" t="str">
        <f>IF(Inddata!H320="","",Inddata!H320)</f>
        <v/>
      </c>
      <c r="I314" s="6" t="str">
        <f>IF('Anvendte oplysninger'!I314="Nej","",IF('Anvendte oplysninger'!L314&lt;10,1.1-'Anvendte oplysninger'!L314*0.01,IF('Anvendte oplysninger'!L314&lt;120,POWER(1.003,'Anvendte oplysninger'!L314)/POWER(1.003,10),1.4)))</f>
        <v/>
      </c>
      <c r="J314" s="6" t="str">
        <f>IF('Anvendte oplysninger'!I314="Nej","",IF('Anvendte oplysninger'!M314&gt;9,1.41,IF('Anvendte oplysninger'!M314&lt;2,0.96+'Anvendte oplysninger'!M314*0.02,POWER(1.05,'Anvendte oplysninger'!M314)/POWER(1.05,2))))</f>
        <v/>
      </c>
      <c r="K314" s="6" t="str">
        <f>IF('Anvendte oplysninger'!I314="Nej","",IF('Anvendte oplysninger'!M314&gt;9,1.15,IF('Anvendte oplysninger'!M314&lt;2,0.98+'Anvendte oplysninger'!M314*0.01,POWER(1.02,'Anvendte oplysninger'!M314)/POWER(1.02,2))))</f>
        <v/>
      </c>
      <c r="L314" s="6" t="str">
        <f>IF('Anvendte oplysninger'!I314="Nej","",IF('Anvendte oplysninger'!N314="Delvis",0.9,IF('Anvendte oplysninger'!N314="Ja",0.75,1)))</f>
        <v/>
      </c>
      <c r="M314" s="6" t="str">
        <f>IF('Anvendte oplysninger'!I314="Nej","",IF('Anvendte oplysninger'!N314="Delvis",0.97,IF('Anvendte oplysninger'!N314="Ja",0.95,1)))</f>
        <v/>
      </c>
      <c r="N314" s="6" t="str">
        <f>IF('Anvendte oplysninger'!I314="Nej","",IF('Anvendte oplysninger'!O314&gt;4.25,1.06,IF('Anvendte oplysninger'!O314&lt;3.75,1.84-'Anvendte oplysninger'!O314*0.24,0.04+'Anvendte oplysninger'!O314*0.24)))</f>
        <v/>
      </c>
      <c r="O314" s="6" t="str">
        <f>IF('Anvendte oplysninger'!I314="Nej","",IF('Anvendte oplysninger'!P314&gt;1.99,0.81,IF('Anvendte oplysninger'!P314&lt;0.2,1.12,1.05-'Anvendte oplysninger'!P314*0.1)))</f>
        <v/>
      </c>
      <c r="P314" s="6" t="str">
        <f>IF('Anvendte oplysninger'!I314="Nej","",IF('Anvendte oplysninger'!Q314&gt;3,0.96,IF('Anvendte oplysninger'!Q314&lt;2,1.12-0.06*'Anvendte oplysninger'!Q314,1.08-0.04*'Anvendte oplysninger'!Q314)))</f>
        <v/>
      </c>
      <c r="Q314" s="6" t="str">
        <f>IF('Anvendte oplysninger'!I314="Nej","",IF('Anvendte oplysninger'!R314="Ja",0.91,1))</f>
        <v/>
      </c>
      <c r="R314" s="6" t="str">
        <f>IF('Anvendte oplysninger'!I314="Nej","",IF('Anvendte oplysninger'!R314="Ja",0.96,1))</f>
        <v/>
      </c>
      <c r="S314" s="6" t="str">
        <f>IF('Anvendte oplysninger'!I314="Nej","",IF('Anvendte oplysninger'!R314="Ja",0.82,1))</f>
        <v/>
      </c>
      <c r="T314" s="6" t="str">
        <f>IF('Anvendte oplysninger'!I314="Nej","",IF('Anvendte oplysninger'!R314="Ja",0.9,1))</f>
        <v/>
      </c>
      <c r="U314" s="6" t="str">
        <f>IF('Anvendte oplysninger'!I314="Nej","",IF('Anvendte oplysninger'!R314="Ja",0.93,1))</f>
        <v/>
      </c>
      <c r="V314" s="6" t="str">
        <f>IF('Anvendte oplysninger'!I314="Nej","",IF('Anvendte oplysninger'!S314="Ja",0.85,1))</f>
        <v/>
      </c>
      <c r="W314" s="6" t="str">
        <f>IF('Anvendte oplysninger'!I314="Nej","",IF('Anvendte oplysninger'!T314&gt;5,1.4,1+0.08*'Anvendte oplysninger'!T314))</f>
        <v/>
      </c>
      <c r="X314" s="6" t="str">
        <f>IF('Anvendte oplysninger'!I314="Nej","",IF('Anvendte oplysninger'!U314=80,1,POWER((80-0.0058*('Anvendte oplysninger'!U314-80)^2+0.2781*('Anvendte oplysninger'!U314-80)-0.2343)/80,1.6)))</f>
        <v/>
      </c>
      <c r="Y314" s="6" t="str">
        <f>IF('Anvendte oplysninger'!I314="Nej","",IF('Anvendte oplysninger'!U314=80,1,POWER((80-0.0058*('Anvendte oplysninger'!U314-80)^2+0.2781*('Anvendte oplysninger'!U314-80)-0.2343)/80,1.5)))</f>
        <v/>
      </c>
      <c r="Z314" s="6" t="str">
        <f>IF('Anvendte oplysninger'!I314="Nej","",IF('Anvendte oplysninger'!U314=80,1,POWER((80-0.0058*('Anvendte oplysninger'!U314-80)^2+0.2781*('Anvendte oplysninger'!U314-80)-0.2343)/80,4.6)))</f>
        <v/>
      </c>
      <c r="AA314" s="6" t="str">
        <f>IF('Anvendte oplysninger'!I314="Nej","",IF('Anvendte oplysninger'!U314=80,1,POWER((80-0.0058*('Anvendte oplysninger'!U314-80)^2+0.2781*('Anvendte oplysninger'!U314-80)-0.2343)/80,3.5)))</f>
        <v/>
      </c>
      <c r="AB314" s="6" t="str">
        <f>IF('Anvendte oplysninger'!I314="Nej","",IF('Anvendte oplysninger'!U314=80,1,POWER((80-0.0058*('Anvendte oplysninger'!U314-80)^2+0.2781*('Anvendte oplysninger'!U314-80)-0.2343)/80,1.4)))</f>
        <v/>
      </c>
      <c r="AC314" s="6"/>
      <c r="AD314" s="7" t="str">
        <f>IF('Anvendte oplysninger'!I314="Nej","",EXP(-10.0958)*POWER(H314,0.8138))</f>
        <v/>
      </c>
      <c r="AE314" s="7" t="str">
        <f>IF('Anvendte oplysninger'!I314="Nej","",EXP(-9.9896)*POWER(H314,0.8381))</f>
        <v/>
      </c>
      <c r="AF314" s="7" t="str">
        <f>IF('Anvendte oplysninger'!I314="Nej","",EXP(-12.5826)*POWER(H314,1.148))</f>
        <v/>
      </c>
      <c r="AG314" s="7" t="str">
        <f>IF('Anvendte oplysninger'!I314="Nej","",EXP(-11.3408)*POWER(H314,0.7373))</f>
        <v/>
      </c>
      <c r="AH314" s="7" t="str">
        <f>IF('Anvendte oplysninger'!I314="Nej","",EXP(-10.8985)*POWER(H314,0.841))</f>
        <v/>
      </c>
      <c r="AI314" s="7" t="str">
        <f>IF('Anvendte oplysninger'!I314="Nej","",EXP(-12.4273)*POWER(H314,1.0197))</f>
        <v/>
      </c>
      <c r="AJ314" s="9" t="str">
        <f>IF('Anvendte oplysninger'!I314="Nej","",SUM(AD314:AE314)*740934+AG314*29492829+AH314*4654307+AI314*608667)</f>
        <v/>
      </c>
    </row>
    <row r="315" spans="1:36" x14ac:dyDescent="0.3">
      <c r="A315" s="4" t="str">
        <f>IF(Inddata!A321="","",Inddata!A321)</f>
        <v/>
      </c>
      <c r="B315" s="4" t="str">
        <f>IF(Inddata!B321="","",Inddata!B321)</f>
        <v/>
      </c>
      <c r="C315" s="4" t="str">
        <f>IF(Inddata!C321="","",Inddata!C321)</f>
        <v/>
      </c>
      <c r="D315" s="4" t="str">
        <f>IF(Inddata!D321="","",Inddata!D321)</f>
        <v/>
      </c>
      <c r="E315" s="4" t="str">
        <f>IF(Inddata!E321="","",Inddata!E321)</f>
        <v/>
      </c>
      <c r="F315" s="4" t="str">
        <f>IF(Inddata!F321="","",Inddata!F321)</f>
        <v/>
      </c>
      <c r="G315" s="20" t="str">
        <f>IF(Inddata!G321=0,"",Inddata!G321)</f>
        <v/>
      </c>
      <c r="H315" s="9" t="str">
        <f>IF(Inddata!H321="","",Inddata!H321)</f>
        <v/>
      </c>
      <c r="I315" s="6" t="str">
        <f>IF('Anvendte oplysninger'!I315="Nej","",IF('Anvendte oplysninger'!L315&lt;10,1.1-'Anvendte oplysninger'!L315*0.01,IF('Anvendte oplysninger'!L315&lt;120,POWER(1.003,'Anvendte oplysninger'!L315)/POWER(1.003,10),1.4)))</f>
        <v/>
      </c>
      <c r="J315" s="6" t="str">
        <f>IF('Anvendte oplysninger'!I315="Nej","",IF('Anvendte oplysninger'!M315&gt;9,1.41,IF('Anvendte oplysninger'!M315&lt;2,0.96+'Anvendte oplysninger'!M315*0.02,POWER(1.05,'Anvendte oplysninger'!M315)/POWER(1.05,2))))</f>
        <v/>
      </c>
      <c r="K315" s="6" t="str">
        <f>IF('Anvendte oplysninger'!I315="Nej","",IF('Anvendte oplysninger'!M315&gt;9,1.15,IF('Anvendte oplysninger'!M315&lt;2,0.98+'Anvendte oplysninger'!M315*0.01,POWER(1.02,'Anvendte oplysninger'!M315)/POWER(1.02,2))))</f>
        <v/>
      </c>
      <c r="L315" s="6" t="str">
        <f>IF('Anvendte oplysninger'!I315="Nej","",IF('Anvendte oplysninger'!N315="Delvis",0.9,IF('Anvendte oplysninger'!N315="Ja",0.75,1)))</f>
        <v/>
      </c>
      <c r="M315" s="6" t="str">
        <f>IF('Anvendte oplysninger'!I315="Nej","",IF('Anvendte oplysninger'!N315="Delvis",0.97,IF('Anvendte oplysninger'!N315="Ja",0.95,1)))</f>
        <v/>
      </c>
      <c r="N315" s="6" t="str">
        <f>IF('Anvendte oplysninger'!I315="Nej","",IF('Anvendte oplysninger'!O315&gt;4.25,1.06,IF('Anvendte oplysninger'!O315&lt;3.75,1.84-'Anvendte oplysninger'!O315*0.24,0.04+'Anvendte oplysninger'!O315*0.24)))</f>
        <v/>
      </c>
      <c r="O315" s="6" t="str">
        <f>IF('Anvendte oplysninger'!I315="Nej","",IF('Anvendte oplysninger'!P315&gt;1.99,0.81,IF('Anvendte oplysninger'!P315&lt;0.2,1.12,1.05-'Anvendte oplysninger'!P315*0.1)))</f>
        <v/>
      </c>
      <c r="P315" s="6" t="str">
        <f>IF('Anvendte oplysninger'!I315="Nej","",IF('Anvendte oplysninger'!Q315&gt;3,0.96,IF('Anvendte oplysninger'!Q315&lt;2,1.12-0.06*'Anvendte oplysninger'!Q315,1.08-0.04*'Anvendte oplysninger'!Q315)))</f>
        <v/>
      </c>
      <c r="Q315" s="6" t="str">
        <f>IF('Anvendte oplysninger'!I315="Nej","",IF('Anvendte oplysninger'!R315="Ja",0.91,1))</f>
        <v/>
      </c>
      <c r="R315" s="6" t="str">
        <f>IF('Anvendte oplysninger'!I315="Nej","",IF('Anvendte oplysninger'!R315="Ja",0.96,1))</f>
        <v/>
      </c>
      <c r="S315" s="6" t="str">
        <f>IF('Anvendte oplysninger'!I315="Nej","",IF('Anvendte oplysninger'!R315="Ja",0.82,1))</f>
        <v/>
      </c>
      <c r="T315" s="6" t="str">
        <f>IF('Anvendte oplysninger'!I315="Nej","",IF('Anvendte oplysninger'!R315="Ja",0.9,1))</f>
        <v/>
      </c>
      <c r="U315" s="6" t="str">
        <f>IF('Anvendte oplysninger'!I315="Nej","",IF('Anvendte oplysninger'!R315="Ja",0.93,1))</f>
        <v/>
      </c>
      <c r="V315" s="6" t="str">
        <f>IF('Anvendte oplysninger'!I315="Nej","",IF('Anvendte oplysninger'!S315="Ja",0.85,1))</f>
        <v/>
      </c>
      <c r="W315" s="6" t="str">
        <f>IF('Anvendte oplysninger'!I315="Nej","",IF('Anvendte oplysninger'!T315&gt;5,1.4,1+0.08*'Anvendte oplysninger'!T315))</f>
        <v/>
      </c>
      <c r="X315" s="6" t="str">
        <f>IF('Anvendte oplysninger'!I315="Nej","",IF('Anvendte oplysninger'!U315=80,1,POWER((80-0.0058*('Anvendte oplysninger'!U315-80)^2+0.2781*('Anvendte oplysninger'!U315-80)-0.2343)/80,1.6)))</f>
        <v/>
      </c>
      <c r="Y315" s="6" t="str">
        <f>IF('Anvendte oplysninger'!I315="Nej","",IF('Anvendte oplysninger'!U315=80,1,POWER((80-0.0058*('Anvendte oplysninger'!U315-80)^2+0.2781*('Anvendte oplysninger'!U315-80)-0.2343)/80,1.5)))</f>
        <v/>
      </c>
      <c r="Z315" s="6" t="str">
        <f>IF('Anvendte oplysninger'!I315="Nej","",IF('Anvendte oplysninger'!U315=80,1,POWER((80-0.0058*('Anvendte oplysninger'!U315-80)^2+0.2781*('Anvendte oplysninger'!U315-80)-0.2343)/80,4.6)))</f>
        <v/>
      </c>
      <c r="AA315" s="6" t="str">
        <f>IF('Anvendte oplysninger'!I315="Nej","",IF('Anvendte oplysninger'!U315=80,1,POWER((80-0.0058*('Anvendte oplysninger'!U315-80)^2+0.2781*('Anvendte oplysninger'!U315-80)-0.2343)/80,3.5)))</f>
        <v/>
      </c>
      <c r="AB315" s="6" t="str">
        <f>IF('Anvendte oplysninger'!I315="Nej","",IF('Anvendte oplysninger'!U315=80,1,POWER((80-0.0058*('Anvendte oplysninger'!U315-80)^2+0.2781*('Anvendte oplysninger'!U315-80)-0.2343)/80,1.4)))</f>
        <v/>
      </c>
      <c r="AC315" s="6"/>
      <c r="AD315" s="7" t="str">
        <f>IF('Anvendte oplysninger'!I315="Nej","",EXP(-10.0958)*POWER(H315,0.8138))</f>
        <v/>
      </c>
      <c r="AE315" s="7" t="str">
        <f>IF('Anvendte oplysninger'!I315="Nej","",EXP(-9.9896)*POWER(H315,0.8381))</f>
        <v/>
      </c>
      <c r="AF315" s="7" t="str">
        <f>IF('Anvendte oplysninger'!I315="Nej","",EXP(-12.5826)*POWER(H315,1.148))</f>
        <v/>
      </c>
      <c r="AG315" s="7" t="str">
        <f>IF('Anvendte oplysninger'!I315="Nej","",EXP(-11.3408)*POWER(H315,0.7373))</f>
        <v/>
      </c>
      <c r="AH315" s="7" t="str">
        <f>IF('Anvendte oplysninger'!I315="Nej","",EXP(-10.8985)*POWER(H315,0.841))</f>
        <v/>
      </c>
      <c r="AI315" s="7" t="str">
        <f>IF('Anvendte oplysninger'!I315="Nej","",EXP(-12.4273)*POWER(H315,1.0197))</f>
        <v/>
      </c>
      <c r="AJ315" s="9" t="str">
        <f>IF('Anvendte oplysninger'!I315="Nej","",SUM(AD315:AE315)*740934+AG315*29492829+AH315*4654307+AI315*608667)</f>
        <v/>
      </c>
    </row>
    <row r="316" spans="1:36" x14ac:dyDescent="0.3">
      <c r="A316" s="4" t="str">
        <f>IF(Inddata!A322="","",Inddata!A322)</f>
        <v/>
      </c>
      <c r="B316" s="4" t="str">
        <f>IF(Inddata!B322="","",Inddata!B322)</f>
        <v/>
      </c>
      <c r="C316" s="4" t="str">
        <f>IF(Inddata!C322="","",Inddata!C322)</f>
        <v/>
      </c>
      <c r="D316" s="4" t="str">
        <f>IF(Inddata!D322="","",Inddata!D322)</f>
        <v/>
      </c>
      <c r="E316" s="4" t="str">
        <f>IF(Inddata!E322="","",Inddata!E322)</f>
        <v/>
      </c>
      <c r="F316" s="4" t="str">
        <f>IF(Inddata!F322="","",Inddata!F322)</f>
        <v/>
      </c>
      <c r="G316" s="20" t="str">
        <f>IF(Inddata!G322=0,"",Inddata!G322)</f>
        <v/>
      </c>
      <c r="H316" s="9" t="str">
        <f>IF(Inddata!H322="","",Inddata!H322)</f>
        <v/>
      </c>
      <c r="I316" s="6" t="str">
        <f>IF('Anvendte oplysninger'!I316="Nej","",IF('Anvendte oplysninger'!L316&lt;10,1.1-'Anvendte oplysninger'!L316*0.01,IF('Anvendte oplysninger'!L316&lt;120,POWER(1.003,'Anvendte oplysninger'!L316)/POWER(1.003,10),1.4)))</f>
        <v/>
      </c>
      <c r="J316" s="6" t="str">
        <f>IF('Anvendte oplysninger'!I316="Nej","",IF('Anvendte oplysninger'!M316&gt;9,1.41,IF('Anvendte oplysninger'!M316&lt;2,0.96+'Anvendte oplysninger'!M316*0.02,POWER(1.05,'Anvendte oplysninger'!M316)/POWER(1.05,2))))</f>
        <v/>
      </c>
      <c r="K316" s="6" t="str">
        <f>IF('Anvendte oplysninger'!I316="Nej","",IF('Anvendte oplysninger'!M316&gt;9,1.15,IF('Anvendte oplysninger'!M316&lt;2,0.98+'Anvendte oplysninger'!M316*0.01,POWER(1.02,'Anvendte oplysninger'!M316)/POWER(1.02,2))))</f>
        <v/>
      </c>
      <c r="L316" s="6" t="str">
        <f>IF('Anvendte oplysninger'!I316="Nej","",IF('Anvendte oplysninger'!N316="Delvis",0.9,IF('Anvendte oplysninger'!N316="Ja",0.75,1)))</f>
        <v/>
      </c>
      <c r="M316" s="6" t="str">
        <f>IF('Anvendte oplysninger'!I316="Nej","",IF('Anvendte oplysninger'!N316="Delvis",0.97,IF('Anvendte oplysninger'!N316="Ja",0.95,1)))</f>
        <v/>
      </c>
      <c r="N316" s="6" t="str">
        <f>IF('Anvendte oplysninger'!I316="Nej","",IF('Anvendte oplysninger'!O316&gt;4.25,1.06,IF('Anvendte oplysninger'!O316&lt;3.75,1.84-'Anvendte oplysninger'!O316*0.24,0.04+'Anvendte oplysninger'!O316*0.24)))</f>
        <v/>
      </c>
      <c r="O316" s="6" t="str">
        <f>IF('Anvendte oplysninger'!I316="Nej","",IF('Anvendte oplysninger'!P316&gt;1.99,0.81,IF('Anvendte oplysninger'!P316&lt;0.2,1.12,1.05-'Anvendte oplysninger'!P316*0.1)))</f>
        <v/>
      </c>
      <c r="P316" s="6" t="str">
        <f>IF('Anvendte oplysninger'!I316="Nej","",IF('Anvendte oplysninger'!Q316&gt;3,0.96,IF('Anvendte oplysninger'!Q316&lt;2,1.12-0.06*'Anvendte oplysninger'!Q316,1.08-0.04*'Anvendte oplysninger'!Q316)))</f>
        <v/>
      </c>
      <c r="Q316" s="6" t="str">
        <f>IF('Anvendte oplysninger'!I316="Nej","",IF('Anvendte oplysninger'!R316="Ja",0.91,1))</f>
        <v/>
      </c>
      <c r="R316" s="6" t="str">
        <f>IF('Anvendte oplysninger'!I316="Nej","",IF('Anvendte oplysninger'!R316="Ja",0.96,1))</f>
        <v/>
      </c>
      <c r="S316" s="6" t="str">
        <f>IF('Anvendte oplysninger'!I316="Nej","",IF('Anvendte oplysninger'!R316="Ja",0.82,1))</f>
        <v/>
      </c>
      <c r="T316" s="6" t="str">
        <f>IF('Anvendte oplysninger'!I316="Nej","",IF('Anvendte oplysninger'!R316="Ja",0.9,1))</f>
        <v/>
      </c>
      <c r="U316" s="6" t="str">
        <f>IF('Anvendte oplysninger'!I316="Nej","",IF('Anvendte oplysninger'!R316="Ja",0.93,1))</f>
        <v/>
      </c>
      <c r="V316" s="6" t="str">
        <f>IF('Anvendte oplysninger'!I316="Nej","",IF('Anvendte oplysninger'!S316="Ja",0.85,1))</f>
        <v/>
      </c>
      <c r="W316" s="6" t="str">
        <f>IF('Anvendte oplysninger'!I316="Nej","",IF('Anvendte oplysninger'!T316&gt;5,1.4,1+0.08*'Anvendte oplysninger'!T316))</f>
        <v/>
      </c>
      <c r="X316" s="6" t="str">
        <f>IF('Anvendte oplysninger'!I316="Nej","",IF('Anvendte oplysninger'!U316=80,1,POWER((80-0.0058*('Anvendte oplysninger'!U316-80)^2+0.2781*('Anvendte oplysninger'!U316-80)-0.2343)/80,1.6)))</f>
        <v/>
      </c>
      <c r="Y316" s="6" t="str">
        <f>IF('Anvendte oplysninger'!I316="Nej","",IF('Anvendte oplysninger'!U316=80,1,POWER((80-0.0058*('Anvendte oplysninger'!U316-80)^2+0.2781*('Anvendte oplysninger'!U316-80)-0.2343)/80,1.5)))</f>
        <v/>
      </c>
      <c r="Z316" s="6" t="str">
        <f>IF('Anvendte oplysninger'!I316="Nej","",IF('Anvendte oplysninger'!U316=80,1,POWER((80-0.0058*('Anvendte oplysninger'!U316-80)^2+0.2781*('Anvendte oplysninger'!U316-80)-0.2343)/80,4.6)))</f>
        <v/>
      </c>
      <c r="AA316" s="6" t="str">
        <f>IF('Anvendte oplysninger'!I316="Nej","",IF('Anvendte oplysninger'!U316=80,1,POWER((80-0.0058*('Anvendte oplysninger'!U316-80)^2+0.2781*('Anvendte oplysninger'!U316-80)-0.2343)/80,3.5)))</f>
        <v/>
      </c>
      <c r="AB316" s="6" t="str">
        <f>IF('Anvendte oplysninger'!I316="Nej","",IF('Anvendte oplysninger'!U316=80,1,POWER((80-0.0058*('Anvendte oplysninger'!U316-80)^2+0.2781*('Anvendte oplysninger'!U316-80)-0.2343)/80,1.4)))</f>
        <v/>
      </c>
      <c r="AC316" s="6"/>
      <c r="AD316" s="7" t="str">
        <f>IF('Anvendte oplysninger'!I316="Nej","",EXP(-10.0958)*POWER(H316,0.8138))</f>
        <v/>
      </c>
      <c r="AE316" s="7" t="str">
        <f>IF('Anvendte oplysninger'!I316="Nej","",EXP(-9.9896)*POWER(H316,0.8381))</f>
        <v/>
      </c>
      <c r="AF316" s="7" t="str">
        <f>IF('Anvendte oplysninger'!I316="Nej","",EXP(-12.5826)*POWER(H316,1.148))</f>
        <v/>
      </c>
      <c r="AG316" s="7" t="str">
        <f>IF('Anvendte oplysninger'!I316="Nej","",EXP(-11.3408)*POWER(H316,0.7373))</f>
        <v/>
      </c>
      <c r="AH316" s="7" t="str">
        <f>IF('Anvendte oplysninger'!I316="Nej","",EXP(-10.8985)*POWER(H316,0.841))</f>
        <v/>
      </c>
      <c r="AI316" s="7" t="str">
        <f>IF('Anvendte oplysninger'!I316="Nej","",EXP(-12.4273)*POWER(H316,1.0197))</f>
        <v/>
      </c>
      <c r="AJ316" s="9" t="str">
        <f>IF('Anvendte oplysninger'!I316="Nej","",SUM(AD316:AE316)*740934+AG316*29492829+AH316*4654307+AI316*608667)</f>
        <v/>
      </c>
    </row>
    <row r="317" spans="1:36" x14ac:dyDescent="0.3">
      <c r="A317" s="4" t="str">
        <f>IF(Inddata!A323="","",Inddata!A323)</f>
        <v/>
      </c>
      <c r="B317" s="4" t="str">
        <f>IF(Inddata!B323="","",Inddata!B323)</f>
        <v/>
      </c>
      <c r="C317" s="4" t="str">
        <f>IF(Inddata!C323="","",Inddata!C323)</f>
        <v/>
      </c>
      <c r="D317" s="4" t="str">
        <f>IF(Inddata!D323="","",Inddata!D323)</f>
        <v/>
      </c>
      <c r="E317" s="4" t="str">
        <f>IF(Inddata!E323="","",Inddata!E323)</f>
        <v/>
      </c>
      <c r="F317" s="4" t="str">
        <f>IF(Inddata!F323="","",Inddata!F323)</f>
        <v/>
      </c>
      <c r="G317" s="20" t="str">
        <f>IF(Inddata!G323=0,"",Inddata!G323)</f>
        <v/>
      </c>
      <c r="H317" s="9" t="str">
        <f>IF(Inddata!H323="","",Inddata!H323)</f>
        <v/>
      </c>
      <c r="I317" s="6" t="str">
        <f>IF('Anvendte oplysninger'!I317="Nej","",IF('Anvendte oplysninger'!L317&lt;10,1.1-'Anvendte oplysninger'!L317*0.01,IF('Anvendte oplysninger'!L317&lt;120,POWER(1.003,'Anvendte oplysninger'!L317)/POWER(1.003,10),1.4)))</f>
        <v/>
      </c>
      <c r="J317" s="6" t="str">
        <f>IF('Anvendte oplysninger'!I317="Nej","",IF('Anvendte oplysninger'!M317&gt;9,1.41,IF('Anvendte oplysninger'!M317&lt;2,0.96+'Anvendte oplysninger'!M317*0.02,POWER(1.05,'Anvendte oplysninger'!M317)/POWER(1.05,2))))</f>
        <v/>
      </c>
      <c r="K317" s="6" t="str">
        <f>IF('Anvendte oplysninger'!I317="Nej","",IF('Anvendte oplysninger'!M317&gt;9,1.15,IF('Anvendte oplysninger'!M317&lt;2,0.98+'Anvendte oplysninger'!M317*0.01,POWER(1.02,'Anvendte oplysninger'!M317)/POWER(1.02,2))))</f>
        <v/>
      </c>
      <c r="L317" s="6" t="str">
        <f>IF('Anvendte oplysninger'!I317="Nej","",IF('Anvendte oplysninger'!N317="Delvis",0.9,IF('Anvendte oplysninger'!N317="Ja",0.75,1)))</f>
        <v/>
      </c>
      <c r="M317" s="6" t="str">
        <f>IF('Anvendte oplysninger'!I317="Nej","",IF('Anvendte oplysninger'!N317="Delvis",0.97,IF('Anvendte oplysninger'!N317="Ja",0.95,1)))</f>
        <v/>
      </c>
      <c r="N317" s="6" t="str">
        <f>IF('Anvendte oplysninger'!I317="Nej","",IF('Anvendte oplysninger'!O317&gt;4.25,1.06,IF('Anvendte oplysninger'!O317&lt;3.75,1.84-'Anvendte oplysninger'!O317*0.24,0.04+'Anvendte oplysninger'!O317*0.24)))</f>
        <v/>
      </c>
      <c r="O317" s="6" t="str">
        <f>IF('Anvendte oplysninger'!I317="Nej","",IF('Anvendte oplysninger'!P317&gt;1.99,0.81,IF('Anvendte oplysninger'!P317&lt;0.2,1.12,1.05-'Anvendte oplysninger'!P317*0.1)))</f>
        <v/>
      </c>
      <c r="P317" s="6" t="str">
        <f>IF('Anvendte oplysninger'!I317="Nej","",IF('Anvendte oplysninger'!Q317&gt;3,0.96,IF('Anvendte oplysninger'!Q317&lt;2,1.12-0.06*'Anvendte oplysninger'!Q317,1.08-0.04*'Anvendte oplysninger'!Q317)))</f>
        <v/>
      </c>
      <c r="Q317" s="6" t="str">
        <f>IF('Anvendte oplysninger'!I317="Nej","",IF('Anvendte oplysninger'!R317="Ja",0.91,1))</f>
        <v/>
      </c>
      <c r="R317" s="6" t="str">
        <f>IF('Anvendte oplysninger'!I317="Nej","",IF('Anvendte oplysninger'!R317="Ja",0.96,1))</f>
        <v/>
      </c>
      <c r="S317" s="6" t="str">
        <f>IF('Anvendte oplysninger'!I317="Nej","",IF('Anvendte oplysninger'!R317="Ja",0.82,1))</f>
        <v/>
      </c>
      <c r="T317" s="6" t="str">
        <f>IF('Anvendte oplysninger'!I317="Nej","",IF('Anvendte oplysninger'!R317="Ja",0.9,1))</f>
        <v/>
      </c>
      <c r="U317" s="6" t="str">
        <f>IF('Anvendte oplysninger'!I317="Nej","",IF('Anvendte oplysninger'!R317="Ja",0.93,1))</f>
        <v/>
      </c>
      <c r="V317" s="6" t="str">
        <f>IF('Anvendte oplysninger'!I317="Nej","",IF('Anvendte oplysninger'!S317="Ja",0.85,1))</f>
        <v/>
      </c>
      <c r="W317" s="6" t="str">
        <f>IF('Anvendte oplysninger'!I317="Nej","",IF('Anvendte oplysninger'!T317&gt;5,1.4,1+0.08*'Anvendte oplysninger'!T317))</f>
        <v/>
      </c>
      <c r="X317" s="6" t="str">
        <f>IF('Anvendte oplysninger'!I317="Nej","",IF('Anvendte oplysninger'!U317=80,1,POWER((80-0.0058*('Anvendte oplysninger'!U317-80)^2+0.2781*('Anvendte oplysninger'!U317-80)-0.2343)/80,1.6)))</f>
        <v/>
      </c>
      <c r="Y317" s="6" t="str">
        <f>IF('Anvendte oplysninger'!I317="Nej","",IF('Anvendte oplysninger'!U317=80,1,POWER((80-0.0058*('Anvendte oplysninger'!U317-80)^2+0.2781*('Anvendte oplysninger'!U317-80)-0.2343)/80,1.5)))</f>
        <v/>
      </c>
      <c r="Z317" s="6" t="str">
        <f>IF('Anvendte oplysninger'!I317="Nej","",IF('Anvendte oplysninger'!U317=80,1,POWER((80-0.0058*('Anvendte oplysninger'!U317-80)^2+0.2781*('Anvendte oplysninger'!U317-80)-0.2343)/80,4.6)))</f>
        <v/>
      </c>
      <c r="AA317" s="6" t="str">
        <f>IF('Anvendte oplysninger'!I317="Nej","",IF('Anvendte oplysninger'!U317=80,1,POWER((80-0.0058*('Anvendte oplysninger'!U317-80)^2+0.2781*('Anvendte oplysninger'!U317-80)-0.2343)/80,3.5)))</f>
        <v/>
      </c>
      <c r="AB317" s="6" t="str">
        <f>IF('Anvendte oplysninger'!I317="Nej","",IF('Anvendte oplysninger'!U317=80,1,POWER((80-0.0058*('Anvendte oplysninger'!U317-80)^2+0.2781*('Anvendte oplysninger'!U317-80)-0.2343)/80,1.4)))</f>
        <v/>
      </c>
      <c r="AC317" s="6"/>
      <c r="AD317" s="7" t="str">
        <f>IF('Anvendte oplysninger'!I317="Nej","",EXP(-10.0958)*POWER(H317,0.8138))</f>
        <v/>
      </c>
      <c r="AE317" s="7" t="str">
        <f>IF('Anvendte oplysninger'!I317="Nej","",EXP(-9.9896)*POWER(H317,0.8381))</f>
        <v/>
      </c>
      <c r="AF317" s="7" t="str">
        <f>IF('Anvendte oplysninger'!I317="Nej","",EXP(-12.5826)*POWER(H317,1.148))</f>
        <v/>
      </c>
      <c r="AG317" s="7" t="str">
        <f>IF('Anvendte oplysninger'!I317="Nej","",EXP(-11.3408)*POWER(H317,0.7373))</f>
        <v/>
      </c>
      <c r="AH317" s="7" t="str">
        <f>IF('Anvendte oplysninger'!I317="Nej","",EXP(-10.8985)*POWER(H317,0.841))</f>
        <v/>
      </c>
      <c r="AI317" s="7" t="str">
        <f>IF('Anvendte oplysninger'!I317="Nej","",EXP(-12.4273)*POWER(H317,1.0197))</f>
        <v/>
      </c>
      <c r="AJ317" s="9" t="str">
        <f>IF('Anvendte oplysninger'!I317="Nej","",SUM(AD317:AE317)*740934+AG317*29492829+AH317*4654307+AI317*608667)</f>
        <v/>
      </c>
    </row>
    <row r="318" spans="1:36" x14ac:dyDescent="0.3">
      <c r="A318" s="4" t="str">
        <f>IF(Inddata!A324="","",Inddata!A324)</f>
        <v/>
      </c>
      <c r="B318" s="4" t="str">
        <f>IF(Inddata!B324="","",Inddata!B324)</f>
        <v/>
      </c>
      <c r="C318" s="4" t="str">
        <f>IF(Inddata!C324="","",Inddata!C324)</f>
        <v/>
      </c>
      <c r="D318" s="4" t="str">
        <f>IF(Inddata!D324="","",Inddata!D324)</f>
        <v/>
      </c>
      <c r="E318" s="4" t="str">
        <f>IF(Inddata!E324="","",Inddata!E324)</f>
        <v/>
      </c>
      <c r="F318" s="4" t="str">
        <f>IF(Inddata!F324="","",Inddata!F324)</f>
        <v/>
      </c>
      <c r="G318" s="20" t="str">
        <f>IF(Inddata!G324=0,"",Inddata!G324)</f>
        <v/>
      </c>
      <c r="H318" s="9" t="str">
        <f>IF(Inddata!H324="","",Inddata!H324)</f>
        <v/>
      </c>
      <c r="I318" s="6" t="str">
        <f>IF('Anvendte oplysninger'!I318="Nej","",IF('Anvendte oplysninger'!L318&lt;10,1.1-'Anvendte oplysninger'!L318*0.01,IF('Anvendte oplysninger'!L318&lt;120,POWER(1.003,'Anvendte oplysninger'!L318)/POWER(1.003,10),1.4)))</f>
        <v/>
      </c>
      <c r="J318" s="6" t="str">
        <f>IF('Anvendte oplysninger'!I318="Nej","",IF('Anvendte oplysninger'!M318&gt;9,1.41,IF('Anvendte oplysninger'!M318&lt;2,0.96+'Anvendte oplysninger'!M318*0.02,POWER(1.05,'Anvendte oplysninger'!M318)/POWER(1.05,2))))</f>
        <v/>
      </c>
      <c r="K318" s="6" t="str">
        <f>IF('Anvendte oplysninger'!I318="Nej","",IF('Anvendte oplysninger'!M318&gt;9,1.15,IF('Anvendte oplysninger'!M318&lt;2,0.98+'Anvendte oplysninger'!M318*0.01,POWER(1.02,'Anvendte oplysninger'!M318)/POWER(1.02,2))))</f>
        <v/>
      </c>
      <c r="L318" s="6" t="str">
        <f>IF('Anvendte oplysninger'!I318="Nej","",IF('Anvendte oplysninger'!N318="Delvis",0.9,IF('Anvendte oplysninger'!N318="Ja",0.75,1)))</f>
        <v/>
      </c>
      <c r="M318" s="6" t="str">
        <f>IF('Anvendte oplysninger'!I318="Nej","",IF('Anvendte oplysninger'!N318="Delvis",0.97,IF('Anvendte oplysninger'!N318="Ja",0.95,1)))</f>
        <v/>
      </c>
      <c r="N318" s="6" t="str">
        <f>IF('Anvendte oplysninger'!I318="Nej","",IF('Anvendte oplysninger'!O318&gt;4.25,1.06,IF('Anvendte oplysninger'!O318&lt;3.75,1.84-'Anvendte oplysninger'!O318*0.24,0.04+'Anvendte oplysninger'!O318*0.24)))</f>
        <v/>
      </c>
      <c r="O318" s="6" t="str">
        <f>IF('Anvendte oplysninger'!I318="Nej","",IF('Anvendte oplysninger'!P318&gt;1.99,0.81,IF('Anvendte oplysninger'!P318&lt;0.2,1.12,1.05-'Anvendte oplysninger'!P318*0.1)))</f>
        <v/>
      </c>
      <c r="P318" s="6" t="str">
        <f>IF('Anvendte oplysninger'!I318="Nej","",IF('Anvendte oplysninger'!Q318&gt;3,0.96,IF('Anvendte oplysninger'!Q318&lt;2,1.12-0.06*'Anvendte oplysninger'!Q318,1.08-0.04*'Anvendte oplysninger'!Q318)))</f>
        <v/>
      </c>
      <c r="Q318" s="6" t="str">
        <f>IF('Anvendte oplysninger'!I318="Nej","",IF('Anvendte oplysninger'!R318="Ja",0.91,1))</f>
        <v/>
      </c>
      <c r="R318" s="6" t="str">
        <f>IF('Anvendte oplysninger'!I318="Nej","",IF('Anvendte oplysninger'!R318="Ja",0.96,1))</f>
        <v/>
      </c>
      <c r="S318" s="6" t="str">
        <f>IF('Anvendte oplysninger'!I318="Nej","",IF('Anvendte oplysninger'!R318="Ja",0.82,1))</f>
        <v/>
      </c>
      <c r="T318" s="6" t="str">
        <f>IF('Anvendte oplysninger'!I318="Nej","",IF('Anvendte oplysninger'!R318="Ja",0.9,1))</f>
        <v/>
      </c>
      <c r="U318" s="6" t="str">
        <f>IF('Anvendte oplysninger'!I318="Nej","",IF('Anvendte oplysninger'!R318="Ja",0.93,1))</f>
        <v/>
      </c>
      <c r="V318" s="6" t="str">
        <f>IF('Anvendte oplysninger'!I318="Nej","",IF('Anvendte oplysninger'!S318="Ja",0.85,1))</f>
        <v/>
      </c>
      <c r="W318" s="6" t="str">
        <f>IF('Anvendte oplysninger'!I318="Nej","",IF('Anvendte oplysninger'!T318&gt;5,1.4,1+0.08*'Anvendte oplysninger'!T318))</f>
        <v/>
      </c>
      <c r="X318" s="6" t="str">
        <f>IF('Anvendte oplysninger'!I318="Nej","",IF('Anvendte oplysninger'!U318=80,1,POWER((80-0.0058*('Anvendte oplysninger'!U318-80)^2+0.2781*('Anvendte oplysninger'!U318-80)-0.2343)/80,1.6)))</f>
        <v/>
      </c>
      <c r="Y318" s="6" t="str">
        <f>IF('Anvendte oplysninger'!I318="Nej","",IF('Anvendte oplysninger'!U318=80,1,POWER((80-0.0058*('Anvendte oplysninger'!U318-80)^2+0.2781*('Anvendte oplysninger'!U318-80)-0.2343)/80,1.5)))</f>
        <v/>
      </c>
      <c r="Z318" s="6" t="str">
        <f>IF('Anvendte oplysninger'!I318="Nej","",IF('Anvendte oplysninger'!U318=80,1,POWER((80-0.0058*('Anvendte oplysninger'!U318-80)^2+0.2781*('Anvendte oplysninger'!U318-80)-0.2343)/80,4.6)))</f>
        <v/>
      </c>
      <c r="AA318" s="6" t="str">
        <f>IF('Anvendte oplysninger'!I318="Nej","",IF('Anvendte oplysninger'!U318=80,1,POWER((80-0.0058*('Anvendte oplysninger'!U318-80)^2+0.2781*('Anvendte oplysninger'!U318-80)-0.2343)/80,3.5)))</f>
        <v/>
      </c>
      <c r="AB318" s="6" t="str">
        <f>IF('Anvendte oplysninger'!I318="Nej","",IF('Anvendte oplysninger'!U318=80,1,POWER((80-0.0058*('Anvendte oplysninger'!U318-80)^2+0.2781*('Anvendte oplysninger'!U318-80)-0.2343)/80,1.4)))</f>
        <v/>
      </c>
      <c r="AC318" s="6"/>
      <c r="AD318" s="7" t="str">
        <f>IF('Anvendte oplysninger'!I318="Nej","",EXP(-10.0958)*POWER(H318,0.8138))</f>
        <v/>
      </c>
      <c r="AE318" s="7" t="str">
        <f>IF('Anvendte oplysninger'!I318="Nej","",EXP(-9.9896)*POWER(H318,0.8381))</f>
        <v/>
      </c>
      <c r="AF318" s="7" t="str">
        <f>IF('Anvendte oplysninger'!I318="Nej","",EXP(-12.5826)*POWER(H318,1.148))</f>
        <v/>
      </c>
      <c r="AG318" s="7" t="str">
        <f>IF('Anvendte oplysninger'!I318="Nej","",EXP(-11.3408)*POWER(H318,0.7373))</f>
        <v/>
      </c>
      <c r="AH318" s="7" t="str">
        <f>IF('Anvendte oplysninger'!I318="Nej","",EXP(-10.8985)*POWER(H318,0.841))</f>
        <v/>
      </c>
      <c r="AI318" s="7" t="str">
        <f>IF('Anvendte oplysninger'!I318="Nej","",EXP(-12.4273)*POWER(H318,1.0197))</f>
        <v/>
      </c>
      <c r="AJ318" s="9" t="str">
        <f>IF('Anvendte oplysninger'!I318="Nej","",SUM(AD318:AE318)*740934+AG318*29492829+AH318*4654307+AI318*608667)</f>
        <v/>
      </c>
    </row>
    <row r="319" spans="1:36" x14ac:dyDescent="0.3">
      <c r="A319" s="4" t="str">
        <f>IF(Inddata!A325="","",Inddata!A325)</f>
        <v/>
      </c>
      <c r="B319" s="4" t="str">
        <f>IF(Inddata!B325="","",Inddata!B325)</f>
        <v/>
      </c>
      <c r="C319" s="4" t="str">
        <f>IF(Inddata!C325="","",Inddata!C325)</f>
        <v/>
      </c>
      <c r="D319" s="4" t="str">
        <f>IF(Inddata!D325="","",Inddata!D325)</f>
        <v/>
      </c>
      <c r="E319" s="4" t="str">
        <f>IF(Inddata!E325="","",Inddata!E325)</f>
        <v/>
      </c>
      <c r="F319" s="4" t="str">
        <f>IF(Inddata!F325="","",Inddata!F325)</f>
        <v/>
      </c>
      <c r="G319" s="20" t="str">
        <f>IF(Inddata!G325=0,"",Inddata!G325)</f>
        <v/>
      </c>
      <c r="H319" s="9" t="str">
        <f>IF(Inddata!H325="","",Inddata!H325)</f>
        <v/>
      </c>
      <c r="I319" s="6" t="str">
        <f>IF('Anvendte oplysninger'!I319="Nej","",IF('Anvendte oplysninger'!L319&lt;10,1.1-'Anvendte oplysninger'!L319*0.01,IF('Anvendte oplysninger'!L319&lt;120,POWER(1.003,'Anvendte oplysninger'!L319)/POWER(1.003,10),1.4)))</f>
        <v/>
      </c>
      <c r="J319" s="6" t="str">
        <f>IF('Anvendte oplysninger'!I319="Nej","",IF('Anvendte oplysninger'!M319&gt;9,1.41,IF('Anvendte oplysninger'!M319&lt;2,0.96+'Anvendte oplysninger'!M319*0.02,POWER(1.05,'Anvendte oplysninger'!M319)/POWER(1.05,2))))</f>
        <v/>
      </c>
      <c r="K319" s="6" t="str">
        <f>IF('Anvendte oplysninger'!I319="Nej","",IF('Anvendte oplysninger'!M319&gt;9,1.15,IF('Anvendte oplysninger'!M319&lt;2,0.98+'Anvendte oplysninger'!M319*0.01,POWER(1.02,'Anvendte oplysninger'!M319)/POWER(1.02,2))))</f>
        <v/>
      </c>
      <c r="L319" s="6" t="str">
        <f>IF('Anvendte oplysninger'!I319="Nej","",IF('Anvendte oplysninger'!N319="Delvis",0.9,IF('Anvendte oplysninger'!N319="Ja",0.75,1)))</f>
        <v/>
      </c>
      <c r="M319" s="6" t="str">
        <f>IF('Anvendte oplysninger'!I319="Nej","",IF('Anvendte oplysninger'!N319="Delvis",0.97,IF('Anvendte oplysninger'!N319="Ja",0.95,1)))</f>
        <v/>
      </c>
      <c r="N319" s="6" t="str">
        <f>IF('Anvendte oplysninger'!I319="Nej","",IF('Anvendte oplysninger'!O319&gt;4.25,1.06,IF('Anvendte oplysninger'!O319&lt;3.75,1.84-'Anvendte oplysninger'!O319*0.24,0.04+'Anvendte oplysninger'!O319*0.24)))</f>
        <v/>
      </c>
      <c r="O319" s="6" t="str">
        <f>IF('Anvendte oplysninger'!I319="Nej","",IF('Anvendte oplysninger'!P319&gt;1.99,0.81,IF('Anvendte oplysninger'!P319&lt;0.2,1.12,1.05-'Anvendte oplysninger'!P319*0.1)))</f>
        <v/>
      </c>
      <c r="P319" s="6" t="str">
        <f>IF('Anvendte oplysninger'!I319="Nej","",IF('Anvendte oplysninger'!Q319&gt;3,0.96,IF('Anvendte oplysninger'!Q319&lt;2,1.12-0.06*'Anvendte oplysninger'!Q319,1.08-0.04*'Anvendte oplysninger'!Q319)))</f>
        <v/>
      </c>
      <c r="Q319" s="6" t="str">
        <f>IF('Anvendte oplysninger'!I319="Nej","",IF('Anvendte oplysninger'!R319="Ja",0.91,1))</f>
        <v/>
      </c>
      <c r="R319" s="6" t="str">
        <f>IF('Anvendte oplysninger'!I319="Nej","",IF('Anvendte oplysninger'!R319="Ja",0.96,1))</f>
        <v/>
      </c>
      <c r="S319" s="6" t="str">
        <f>IF('Anvendte oplysninger'!I319="Nej","",IF('Anvendte oplysninger'!R319="Ja",0.82,1))</f>
        <v/>
      </c>
      <c r="T319" s="6" t="str">
        <f>IF('Anvendte oplysninger'!I319="Nej","",IF('Anvendte oplysninger'!R319="Ja",0.9,1))</f>
        <v/>
      </c>
      <c r="U319" s="6" t="str">
        <f>IF('Anvendte oplysninger'!I319="Nej","",IF('Anvendte oplysninger'!R319="Ja",0.93,1))</f>
        <v/>
      </c>
      <c r="V319" s="6" t="str">
        <f>IF('Anvendte oplysninger'!I319="Nej","",IF('Anvendte oplysninger'!S319="Ja",0.85,1))</f>
        <v/>
      </c>
      <c r="W319" s="6" t="str">
        <f>IF('Anvendte oplysninger'!I319="Nej","",IF('Anvendte oplysninger'!T319&gt;5,1.4,1+0.08*'Anvendte oplysninger'!T319))</f>
        <v/>
      </c>
      <c r="X319" s="6" t="str">
        <f>IF('Anvendte oplysninger'!I319="Nej","",IF('Anvendte oplysninger'!U319=80,1,POWER((80-0.0058*('Anvendte oplysninger'!U319-80)^2+0.2781*('Anvendte oplysninger'!U319-80)-0.2343)/80,1.6)))</f>
        <v/>
      </c>
      <c r="Y319" s="6" t="str">
        <f>IF('Anvendte oplysninger'!I319="Nej","",IF('Anvendte oplysninger'!U319=80,1,POWER((80-0.0058*('Anvendte oplysninger'!U319-80)^2+0.2781*('Anvendte oplysninger'!U319-80)-0.2343)/80,1.5)))</f>
        <v/>
      </c>
      <c r="Z319" s="6" t="str">
        <f>IF('Anvendte oplysninger'!I319="Nej","",IF('Anvendte oplysninger'!U319=80,1,POWER((80-0.0058*('Anvendte oplysninger'!U319-80)^2+0.2781*('Anvendte oplysninger'!U319-80)-0.2343)/80,4.6)))</f>
        <v/>
      </c>
      <c r="AA319" s="6" t="str">
        <f>IF('Anvendte oplysninger'!I319="Nej","",IF('Anvendte oplysninger'!U319=80,1,POWER((80-0.0058*('Anvendte oplysninger'!U319-80)^2+0.2781*('Anvendte oplysninger'!U319-80)-0.2343)/80,3.5)))</f>
        <v/>
      </c>
      <c r="AB319" s="6" t="str">
        <f>IF('Anvendte oplysninger'!I319="Nej","",IF('Anvendte oplysninger'!U319=80,1,POWER((80-0.0058*('Anvendte oplysninger'!U319-80)^2+0.2781*('Anvendte oplysninger'!U319-80)-0.2343)/80,1.4)))</f>
        <v/>
      </c>
      <c r="AC319" s="6"/>
      <c r="AD319" s="7" t="str">
        <f>IF('Anvendte oplysninger'!I319="Nej","",EXP(-10.0958)*POWER(H319,0.8138))</f>
        <v/>
      </c>
      <c r="AE319" s="7" t="str">
        <f>IF('Anvendte oplysninger'!I319="Nej","",EXP(-9.9896)*POWER(H319,0.8381))</f>
        <v/>
      </c>
      <c r="AF319" s="7" t="str">
        <f>IF('Anvendte oplysninger'!I319="Nej","",EXP(-12.5826)*POWER(H319,1.148))</f>
        <v/>
      </c>
      <c r="AG319" s="7" t="str">
        <f>IF('Anvendte oplysninger'!I319="Nej","",EXP(-11.3408)*POWER(H319,0.7373))</f>
        <v/>
      </c>
      <c r="AH319" s="7" t="str">
        <f>IF('Anvendte oplysninger'!I319="Nej","",EXP(-10.8985)*POWER(H319,0.841))</f>
        <v/>
      </c>
      <c r="AI319" s="7" t="str">
        <f>IF('Anvendte oplysninger'!I319="Nej","",EXP(-12.4273)*POWER(H319,1.0197))</f>
        <v/>
      </c>
      <c r="AJ319" s="9" t="str">
        <f>IF('Anvendte oplysninger'!I319="Nej","",SUM(AD319:AE319)*740934+AG319*29492829+AH319*4654307+AI319*608667)</f>
        <v/>
      </c>
    </row>
    <row r="320" spans="1:36" x14ac:dyDescent="0.3">
      <c r="A320" s="4" t="str">
        <f>IF(Inddata!A326="","",Inddata!A326)</f>
        <v/>
      </c>
      <c r="B320" s="4" t="str">
        <f>IF(Inddata!B326="","",Inddata!B326)</f>
        <v/>
      </c>
      <c r="C320" s="4" t="str">
        <f>IF(Inddata!C326="","",Inddata!C326)</f>
        <v/>
      </c>
      <c r="D320" s="4" t="str">
        <f>IF(Inddata!D326="","",Inddata!D326)</f>
        <v/>
      </c>
      <c r="E320" s="4" t="str">
        <f>IF(Inddata!E326="","",Inddata!E326)</f>
        <v/>
      </c>
      <c r="F320" s="4" t="str">
        <f>IF(Inddata!F326="","",Inddata!F326)</f>
        <v/>
      </c>
      <c r="G320" s="20" t="str">
        <f>IF(Inddata!G326=0,"",Inddata!G326)</f>
        <v/>
      </c>
      <c r="H320" s="9" t="str">
        <f>IF(Inddata!H326="","",Inddata!H326)</f>
        <v/>
      </c>
      <c r="I320" s="6" t="str">
        <f>IF('Anvendte oplysninger'!I320="Nej","",IF('Anvendte oplysninger'!L320&lt;10,1.1-'Anvendte oplysninger'!L320*0.01,IF('Anvendte oplysninger'!L320&lt;120,POWER(1.003,'Anvendte oplysninger'!L320)/POWER(1.003,10),1.4)))</f>
        <v/>
      </c>
      <c r="J320" s="6" t="str">
        <f>IF('Anvendte oplysninger'!I320="Nej","",IF('Anvendte oplysninger'!M320&gt;9,1.41,IF('Anvendte oplysninger'!M320&lt;2,0.96+'Anvendte oplysninger'!M320*0.02,POWER(1.05,'Anvendte oplysninger'!M320)/POWER(1.05,2))))</f>
        <v/>
      </c>
      <c r="K320" s="6" t="str">
        <f>IF('Anvendte oplysninger'!I320="Nej","",IF('Anvendte oplysninger'!M320&gt;9,1.15,IF('Anvendte oplysninger'!M320&lt;2,0.98+'Anvendte oplysninger'!M320*0.01,POWER(1.02,'Anvendte oplysninger'!M320)/POWER(1.02,2))))</f>
        <v/>
      </c>
      <c r="L320" s="6" t="str">
        <f>IF('Anvendte oplysninger'!I320="Nej","",IF('Anvendte oplysninger'!N320="Delvis",0.9,IF('Anvendte oplysninger'!N320="Ja",0.75,1)))</f>
        <v/>
      </c>
      <c r="M320" s="6" t="str">
        <f>IF('Anvendte oplysninger'!I320="Nej","",IF('Anvendte oplysninger'!N320="Delvis",0.97,IF('Anvendte oplysninger'!N320="Ja",0.95,1)))</f>
        <v/>
      </c>
      <c r="N320" s="6" t="str">
        <f>IF('Anvendte oplysninger'!I320="Nej","",IF('Anvendte oplysninger'!O320&gt;4.25,1.06,IF('Anvendte oplysninger'!O320&lt;3.75,1.84-'Anvendte oplysninger'!O320*0.24,0.04+'Anvendte oplysninger'!O320*0.24)))</f>
        <v/>
      </c>
      <c r="O320" s="6" t="str">
        <f>IF('Anvendte oplysninger'!I320="Nej","",IF('Anvendte oplysninger'!P320&gt;1.99,0.81,IF('Anvendte oplysninger'!P320&lt;0.2,1.12,1.05-'Anvendte oplysninger'!P320*0.1)))</f>
        <v/>
      </c>
      <c r="P320" s="6" t="str">
        <f>IF('Anvendte oplysninger'!I320="Nej","",IF('Anvendte oplysninger'!Q320&gt;3,0.96,IF('Anvendte oplysninger'!Q320&lt;2,1.12-0.06*'Anvendte oplysninger'!Q320,1.08-0.04*'Anvendte oplysninger'!Q320)))</f>
        <v/>
      </c>
      <c r="Q320" s="6" t="str">
        <f>IF('Anvendte oplysninger'!I320="Nej","",IF('Anvendte oplysninger'!R320="Ja",0.91,1))</f>
        <v/>
      </c>
      <c r="R320" s="6" t="str">
        <f>IF('Anvendte oplysninger'!I320="Nej","",IF('Anvendte oplysninger'!R320="Ja",0.96,1))</f>
        <v/>
      </c>
      <c r="S320" s="6" t="str">
        <f>IF('Anvendte oplysninger'!I320="Nej","",IF('Anvendte oplysninger'!R320="Ja",0.82,1))</f>
        <v/>
      </c>
      <c r="T320" s="6" t="str">
        <f>IF('Anvendte oplysninger'!I320="Nej","",IF('Anvendte oplysninger'!R320="Ja",0.9,1))</f>
        <v/>
      </c>
      <c r="U320" s="6" t="str">
        <f>IF('Anvendte oplysninger'!I320="Nej","",IF('Anvendte oplysninger'!R320="Ja",0.93,1))</f>
        <v/>
      </c>
      <c r="V320" s="6" t="str">
        <f>IF('Anvendte oplysninger'!I320="Nej","",IF('Anvendte oplysninger'!S320="Ja",0.85,1))</f>
        <v/>
      </c>
      <c r="W320" s="6" t="str">
        <f>IF('Anvendte oplysninger'!I320="Nej","",IF('Anvendte oplysninger'!T320&gt;5,1.4,1+0.08*'Anvendte oplysninger'!T320))</f>
        <v/>
      </c>
      <c r="X320" s="6" t="str">
        <f>IF('Anvendte oplysninger'!I320="Nej","",IF('Anvendte oplysninger'!U320=80,1,POWER((80-0.0058*('Anvendte oplysninger'!U320-80)^2+0.2781*('Anvendte oplysninger'!U320-80)-0.2343)/80,1.6)))</f>
        <v/>
      </c>
      <c r="Y320" s="6" t="str">
        <f>IF('Anvendte oplysninger'!I320="Nej","",IF('Anvendte oplysninger'!U320=80,1,POWER((80-0.0058*('Anvendte oplysninger'!U320-80)^2+0.2781*('Anvendte oplysninger'!U320-80)-0.2343)/80,1.5)))</f>
        <v/>
      </c>
      <c r="Z320" s="6" t="str">
        <f>IF('Anvendte oplysninger'!I320="Nej","",IF('Anvendte oplysninger'!U320=80,1,POWER((80-0.0058*('Anvendte oplysninger'!U320-80)^2+0.2781*('Anvendte oplysninger'!U320-80)-0.2343)/80,4.6)))</f>
        <v/>
      </c>
      <c r="AA320" s="6" t="str">
        <f>IF('Anvendte oplysninger'!I320="Nej","",IF('Anvendte oplysninger'!U320=80,1,POWER((80-0.0058*('Anvendte oplysninger'!U320-80)^2+0.2781*('Anvendte oplysninger'!U320-80)-0.2343)/80,3.5)))</f>
        <v/>
      </c>
      <c r="AB320" s="6" t="str">
        <f>IF('Anvendte oplysninger'!I320="Nej","",IF('Anvendte oplysninger'!U320=80,1,POWER((80-0.0058*('Anvendte oplysninger'!U320-80)^2+0.2781*('Anvendte oplysninger'!U320-80)-0.2343)/80,1.4)))</f>
        <v/>
      </c>
      <c r="AC320" s="6"/>
      <c r="AD320" s="7" t="str">
        <f>IF('Anvendte oplysninger'!I320="Nej","",EXP(-10.0958)*POWER(H320,0.8138))</f>
        <v/>
      </c>
      <c r="AE320" s="7" t="str">
        <f>IF('Anvendte oplysninger'!I320="Nej","",EXP(-9.9896)*POWER(H320,0.8381))</f>
        <v/>
      </c>
      <c r="AF320" s="7" t="str">
        <f>IF('Anvendte oplysninger'!I320="Nej","",EXP(-12.5826)*POWER(H320,1.148))</f>
        <v/>
      </c>
      <c r="AG320" s="7" t="str">
        <f>IF('Anvendte oplysninger'!I320="Nej","",EXP(-11.3408)*POWER(H320,0.7373))</f>
        <v/>
      </c>
      <c r="AH320" s="7" t="str">
        <f>IF('Anvendte oplysninger'!I320="Nej","",EXP(-10.8985)*POWER(H320,0.841))</f>
        <v/>
      </c>
      <c r="AI320" s="7" t="str">
        <f>IF('Anvendte oplysninger'!I320="Nej","",EXP(-12.4273)*POWER(H320,1.0197))</f>
        <v/>
      </c>
      <c r="AJ320" s="9" t="str">
        <f>IF('Anvendte oplysninger'!I320="Nej","",SUM(AD320:AE320)*740934+AG320*29492829+AH320*4654307+AI320*608667)</f>
        <v/>
      </c>
    </row>
    <row r="321" spans="1:36" x14ac:dyDescent="0.3">
      <c r="A321" s="4" t="str">
        <f>IF(Inddata!A327="","",Inddata!A327)</f>
        <v/>
      </c>
      <c r="B321" s="4" t="str">
        <f>IF(Inddata!B327="","",Inddata!B327)</f>
        <v/>
      </c>
      <c r="C321" s="4" t="str">
        <f>IF(Inddata!C327="","",Inddata!C327)</f>
        <v/>
      </c>
      <c r="D321" s="4" t="str">
        <f>IF(Inddata!D327="","",Inddata!D327)</f>
        <v/>
      </c>
      <c r="E321" s="4" t="str">
        <f>IF(Inddata!E327="","",Inddata!E327)</f>
        <v/>
      </c>
      <c r="F321" s="4" t="str">
        <f>IF(Inddata!F327="","",Inddata!F327)</f>
        <v/>
      </c>
      <c r="G321" s="20" t="str">
        <f>IF(Inddata!G327=0,"",Inddata!G327)</f>
        <v/>
      </c>
      <c r="H321" s="9" t="str">
        <f>IF(Inddata!H327="","",Inddata!H327)</f>
        <v/>
      </c>
      <c r="I321" s="6" t="str">
        <f>IF('Anvendte oplysninger'!I321="Nej","",IF('Anvendte oplysninger'!L321&lt;10,1.1-'Anvendte oplysninger'!L321*0.01,IF('Anvendte oplysninger'!L321&lt;120,POWER(1.003,'Anvendte oplysninger'!L321)/POWER(1.003,10),1.4)))</f>
        <v/>
      </c>
      <c r="J321" s="6" t="str">
        <f>IF('Anvendte oplysninger'!I321="Nej","",IF('Anvendte oplysninger'!M321&gt;9,1.41,IF('Anvendte oplysninger'!M321&lt;2,0.96+'Anvendte oplysninger'!M321*0.02,POWER(1.05,'Anvendte oplysninger'!M321)/POWER(1.05,2))))</f>
        <v/>
      </c>
      <c r="K321" s="6" t="str">
        <f>IF('Anvendte oplysninger'!I321="Nej","",IF('Anvendte oplysninger'!M321&gt;9,1.15,IF('Anvendte oplysninger'!M321&lt;2,0.98+'Anvendte oplysninger'!M321*0.01,POWER(1.02,'Anvendte oplysninger'!M321)/POWER(1.02,2))))</f>
        <v/>
      </c>
      <c r="L321" s="6" t="str">
        <f>IF('Anvendte oplysninger'!I321="Nej","",IF('Anvendte oplysninger'!N321="Delvis",0.9,IF('Anvendte oplysninger'!N321="Ja",0.75,1)))</f>
        <v/>
      </c>
      <c r="M321" s="6" t="str">
        <f>IF('Anvendte oplysninger'!I321="Nej","",IF('Anvendte oplysninger'!N321="Delvis",0.97,IF('Anvendte oplysninger'!N321="Ja",0.95,1)))</f>
        <v/>
      </c>
      <c r="N321" s="6" t="str">
        <f>IF('Anvendte oplysninger'!I321="Nej","",IF('Anvendte oplysninger'!O321&gt;4.25,1.06,IF('Anvendte oplysninger'!O321&lt;3.75,1.84-'Anvendte oplysninger'!O321*0.24,0.04+'Anvendte oplysninger'!O321*0.24)))</f>
        <v/>
      </c>
      <c r="O321" s="6" t="str">
        <f>IF('Anvendte oplysninger'!I321="Nej","",IF('Anvendte oplysninger'!P321&gt;1.99,0.81,IF('Anvendte oplysninger'!P321&lt;0.2,1.12,1.05-'Anvendte oplysninger'!P321*0.1)))</f>
        <v/>
      </c>
      <c r="P321" s="6" t="str">
        <f>IF('Anvendte oplysninger'!I321="Nej","",IF('Anvendte oplysninger'!Q321&gt;3,0.96,IF('Anvendte oplysninger'!Q321&lt;2,1.12-0.06*'Anvendte oplysninger'!Q321,1.08-0.04*'Anvendte oplysninger'!Q321)))</f>
        <v/>
      </c>
      <c r="Q321" s="6" t="str">
        <f>IF('Anvendte oplysninger'!I321="Nej","",IF('Anvendte oplysninger'!R321="Ja",0.91,1))</f>
        <v/>
      </c>
      <c r="R321" s="6" t="str">
        <f>IF('Anvendte oplysninger'!I321="Nej","",IF('Anvendte oplysninger'!R321="Ja",0.96,1))</f>
        <v/>
      </c>
      <c r="S321" s="6" t="str">
        <f>IF('Anvendte oplysninger'!I321="Nej","",IF('Anvendte oplysninger'!R321="Ja",0.82,1))</f>
        <v/>
      </c>
      <c r="T321" s="6" t="str">
        <f>IF('Anvendte oplysninger'!I321="Nej","",IF('Anvendte oplysninger'!R321="Ja",0.9,1))</f>
        <v/>
      </c>
      <c r="U321" s="6" t="str">
        <f>IF('Anvendte oplysninger'!I321="Nej","",IF('Anvendte oplysninger'!R321="Ja",0.93,1))</f>
        <v/>
      </c>
      <c r="V321" s="6" t="str">
        <f>IF('Anvendte oplysninger'!I321="Nej","",IF('Anvendte oplysninger'!S321="Ja",0.85,1))</f>
        <v/>
      </c>
      <c r="W321" s="6" t="str">
        <f>IF('Anvendte oplysninger'!I321="Nej","",IF('Anvendte oplysninger'!T321&gt;5,1.4,1+0.08*'Anvendte oplysninger'!T321))</f>
        <v/>
      </c>
      <c r="X321" s="6" t="str">
        <f>IF('Anvendte oplysninger'!I321="Nej","",IF('Anvendte oplysninger'!U321=80,1,POWER((80-0.0058*('Anvendte oplysninger'!U321-80)^2+0.2781*('Anvendte oplysninger'!U321-80)-0.2343)/80,1.6)))</f>
        <v/>
      </c>
      <c r="Y321" s="6" t="str">
        <f>IF('Anvendte oplysninger'!I321="Nej","",IF('Anvendte oplysninger'!U321=80,1,POWER((80-0.0058*('Anvendte oplysninger'!U321-80)^2+0.2781*('Anvendte oplysninger'!U321-80)-0.2343)/80,1.5)))</f>
        <v/>
      </c>
      <c r="Z321" s="6" t="str">
        <f>IF('Anvendte oplysninger'!I321="Nej","",IF('Anvendte oplysninger'!U321=80,1,POWER((80-0.0058*('Anvendte oplysninger'!U321-80)^2+0.2781*('Anvendte oplysninger'!U321-80)-0.2343)/80,4.6)))</f>
        <v/>
      </c>
      <c r="AA321" s="6" t="str">
        <f>IF('Anvendte oplysninger'!I321="Nej","",IF('Anvendte oplysninger'!U321=80,1,POWER((80-0.0058*('Anvendte oplysninger'!U321-80)^2+0.2781*('Anvendte oplysninger'!U321-80)-0.2343)/80,3.5)))</f>
        <v/>
      </c>
      <c r="AB321" s="6" t="str">
        <f>IF('Anvendte oplysninger'!I321="Nej","",IF('Anvendte oplysninger'!U321=80,1,POWER((80-0.0058*('Anvendte oplysninger'!U321-80)^2+0.2781*('Anvendte oplysninger'!U321-80)-0.2343)/80,1.4)))</f>
        <v/>
      </c>
      <c r="AC321" s="6"/>
      <c r="AD321" s="7" t="str">
        <f>IF('Anvendte oplysninger'!I321="Nej","",EXP(-10.0958)*POWER(H321,0.8138))</f>
        <v/>
      </c>
      <c r="AE321" s="7" t="str">
        <f>IF('Anvendte oplysninger'!I321="Nej","",EXP(-9.9896)*POWER(H321,0.8381))</f>
        <v/>
      </c>
      <c r="AF321" s="7" t="str">
        <f>IF('Anvendte oplysninger'!I321="Nej","",EXP(-12.5826)*POWER(H321,1.148))</f>
        <v/>
      </c>
      <c r="AG321" s="7" t="str">
        <f>IF('Anvendte oplysninger'!I321="Nej","",EXP(-11.3408)*POWER(H321,0.7373))</f>
        <v/>
      </c>
      <c r="AH321" s="7" t="str">
        <f>IF('Anvendte oplysninger'!I321="Nej","",EXP(-10.8985)*POWER(H321,0.841))</f>
        <v/>
      </c>
      <c r="AI321" s="7" t="str">
        <f>IF('Anvendte oplysninger'!I321="Nej","",EXP(-12.4273)*POWER(H321,1.0197))</f>
        <v/>
      </c>
      <c r="AJ321" s="9" t="str">
        <f>IF('Anvendte oplysninger'!I321="Nej","",SUM(AD321:AE321)*740934+AG321*29492829+AH321*4654307+AI321*608667)</f>
        <v/>
      </c>
    </row>
    <row r="322" spans="1:36" x14ac:dyDescent="0.3">
      <c r="A322" s="4" t="str">
        <f>IF(Inddata!A328="","",Inddata!A328)</f>
        <v/>
      </c>
      <c r="B322" s="4" t="str">
        <f>IF(Inddata!B328="","",Inddata!B328)</f>
        <v/>
      </c>
      <c r="C322" s="4" t="str">
        <f>IF(Inddata!C328="","",Inddata!C328)</f>
        <v/>
      </c>
      <c r="D322" s="4" t="str">
        <f>IF(Inddata!D328="","",Inddata!D328)</f>
        <v/>
      </c>
      <c r="E322" s="4" t="str">
        <f>IF(Inddata!E328="","",Inddata!E328)</f>
        <v/>
      </c>
      <c r="F322" s="4" t="str">
        <f>IF(Inddata!F328="","",Inddata!F328)</f>
        <v/>
      </c>
      <c r="G322" s="20" t="str">
        <f>IF(Inddata!G328=0,"",Inddata!G328)</f>
        <v/>
      </c>
      <c r="H322" s="9" t="str">
        <f>IF(Inddata!H328="","",Inddata!H328)</f>
        <v/>
      </c>
      <c r="I322" s="6" t="str">
        <f>IF('Anvendte oplysninger'!I322="Nej","",IF('Anvendte oplysninger'!L322&lt;10,1.1-'Anvendte oplysninger'!L322*0.01,IF('Anvendte oplysninger'!L322&lt;120,POWER(1.003,'Anvendte oplysninger'!L322)/POWER(1.003,10),1.4)))</f>
        <v/>
      </c>
      <c r="J322" s="6" t="str">
        <f>IF('Anvendte oplysninger'!I322="Nej","",IF('Anvendte oplysninger'!M322&gt;9,1.41,IF('Anvendte oplysninger'!M322&lt;2,0.96+'Anvendte oplysninger'!M322*0.02,POWER(1.05,'Anvendte oplysninger'!M322)/POWER(1.05,2))))</f>
        <v/>
      </c>
      <c r="K322" s="6" t="str">
        <f>IF('Anvendte oplysninger'!I322="Nej","",IF('Anvendte oplysninger'!M322&gt;9,1.15,IF('Anvendte oplysninger'!M322&lt;2,0.98+'Anvendte oplysninger'!M322*0.01,POWER(1.02,'Anvendte oplysninger'!M322)/POWER(1.02,2))))</f>
        <v/>
      </c>
      <c r="L322" s="6" t="str">
        <f>IF('Anvendte oplysninger'!I322="Nej","",IF('Anvendte oplysninger'!N322="Delvis",0.9,IF('Anvendte oplysninger'!N322="Ja",0.75,1)))</f>
        <v/>
      </c>
      <c r="M322" s="6" t="str">
        <f>IF('Anvendte oplysninger'!I322="Nej","",IF('Anvendte oplysninger'!N322="Delvis",0.97,IF('Anvendte oplysninger'!N322="Ja",0.95,1)))</f>
        <v/>
      </c>
      <c r="N322" s="6" t="str">
        <f>IF('Anvendte oplysninger'!I322="Nej","",IF('Anvendte oplysninger'!O322&gt;4.25,1.06,IF('Anvendte oplysninger'!O322&lt;3.75,1.84-'Anvendte oplysninger'!O322*0.24,0.04+'Anvendte oplysninger'!O322*0.24)))</f>
        <v/>
      </c>
      <c r="O322" s="6" t="str">
        <f>IF('Anvendte oplysninger'!I322="Nej","",IF('Anvendte oplysninger'!P322&gt;1.99,0.81,IF('Anvendte oplysninger'!P322&lt;0.2,1.12,1.05-'Anvendte oplysninger'!P322*0.1)))</f>
        <v/>
      </c>
      <c r="P322" s="6" t="str">
        <f>IF('Anvendte oplysninger'!I322="Nej","",IF('Anvendte oplysninger'!Q322&gt;3,0.96,IF('Anvendte oplysninger'!Q322&lt;2,1.12-0.06*'Anvendte oplysninger'!Q322,1.08-0.04*'Anvendte oplysninger'!Q322)))</f>
        <v/>
      </c>
      <c r="Q322" s="6" t="str">
        <f>IF('Anvendte oplysninger'!I322="Nej","",IF('Anvendte oplysninger'!R322="Ja",0.91,1))</f>
        <v/>
      </c>
      <c r="R322" s="6" t="str">
        <f>IF('Anvendte oplysninger'!I322="Nej","",IF('Anvendte oplysninger'!R322="Ja",0.96,1))</f>
        <v/>
      </c>
      <c r="S322" s="6" t="str">
        <f>IF('Anvendte oplysninger'!I322="Nej","",IF('Anvendte oplysninger'!R322="Ja",0.82,1))</f>
        <v/>
      </c>
      <c r="T322" s="6" t="str">
        <f>IF('Anvendte oplysninger'!I322="Nej","",IF('Anvendte oplysninger'!R322="Ja",0.9,1))</f>
        <v/>
      </c>
      <c r="U322" s="6" t="str">
        <f>IF('Anvendte oplysninger'!I322="Nej","",IF('Anvendte oplysninger'!R322="Ja",0.93,1))</f>
        <v/>
      </c>
      <c r="V322" s="6" t="str">
        <f>IF('Anvendte oplysninger'!I322="Nej","",IF('Anvendte oplysninger'!S322="Ja",0.85,1))</f>
        <v/>
      </c>
      <c r="W322" s="6" t="str">
        <f>IF('Anvendte oplysninger'!I322="Nej","",IF('Anvendte oplysninger'!T322&gt;5,1.4,1+0.08*'Anvendte oplysninger'!T322))</f>
        <v/>
      </c>
      <c r="X322" s="6" t="str">
        <f>IF('Anvendte oplysninger'!I322="Nej","",IF('Anvendte oplysninger'!U322=80,1,POWER((80-0.0058*('Anvendte oplysninger'!U322-80)^2+0.2781*('Anvendte oplysninger'!U322-80)-0.2343)/80,1.6)))</f>
        <v/>
      </c>
      <c r="Y322" s="6" t="str">
        <f>IF('Anvendte oplysninger'!I322="Nej","",IF('Anvendte oplysninger'!U322=80,1,POWER((80-0.0058*('Anvendte oplysninger'!U322-80)^2+0.2781*('Anvendte oplysninger'!U322-80)-0.2343)/80,1.5)))</f>
        <v/>
      </c>
      <c r="Z322" s="6" t="str">
        <f>IF('Anvendte oplysninger'!I322="Nej","",IF('Anvendte oplysninger'!U322=80,1,POWER((80-0.0058*('Anvendte oplysninger'!U322-80)^2+0.2781*('Anvendte oplysninger'!U322-80)-0.2343)/80,4.6)))</f>
        <v/>
      </c>
      <c r="AA322" s="6" t="str">
        <f>IF('Anvendte oplysninger'!I322="Nej","",IF('Anvendte oplysninger'!U322=80,1,POWER((80-0.0058*('Anvendte oplysninger'!U322-80)^2+0.2781*('Anvendte oplysninger'!U322-80)-0.2343)/80,3.5)))</f>
        <v/>
      </c>
      <c r="AB322" s="6" t="str">
        <f>IF('Anvendte oplysninger'!I322="Nej","",IF('Anvendte oplysninger'!U322=80,1,POWER((80-0.0058*('Anvendte oplysninger'!U322-80)^2+0.2781*('Anvendte oplysninger'!U322-80)-0.2343)/80,1.4)))</f>
        <v/>
      </c>
      <c r="AC322" s="6"/>
      <c r="AD322" s="7" t="str">
        <f>IF('Anvendte oplysninger'!I322="Nej","",EXP(-10.0958)*POWER(H322,0.8138))</f>
        <v/>
      </c>
      <c r="AE322" s="7" t="str">
        <f>IF('Anvendte oplysninger'!I322="Nej","",EXP(-9.9896)*POWER(H322,0.8381))</f>
        <v/>
      </c>
      <c r="AF322" s="7" t="str">
        <f>IF('Anvendte oplysninger'!I322="Nej","",EXP(-12.5826)*POWER(H322,1.148))</f>
        <v/>
      </c>
      <c r="AG322" s="7" t="str">
        <f>IF('Anvendte oplysninger'!I322="Nej","",EXP(-11.3408)*POWER(H322,0.7373))</f>
        <v/>
      </c>
      <c r="AH322" s="7" t="str">
        <f>IF('Anvendte oplysninger'!I322="Nej","",EXP(-10.8985)*POWER(H322,0.841))</f>
        <v/>
      </c>
      <c r="AI322" s="7" t="str">
        <f>IF('Anvendte oplysninger'!I322="Nej","",EXP(-12.4273)*POWER(H322,1.0197))</f>
        <v/>
      </c>
      <c r="AJ322" s="9" t="str">
        <f>IF('Anvendte oplysninger'!I322="Nej","",SUM(AD322:AE322)*740934+AG322*29492829+AH322*4654307+AI322*608667)</f>
        <v/>
      </c>
    </row>
    <row r="323" spans="1:36" x14ac:dyDescent="0.3">
      <c r="A323" s="4" t="str">
        <f>IF(Inddata!A329="","",Inddata!A329)</f>
        <v/>
      </c>
      <c r="B323" s="4" t="str">
        <f>IF(Inddata!B329="","",Inddata!B329)</f>
        <v/>
      </c>
      <c r="C323" s="4" t="str">
        <f>IF(Inddata!C329="","",Inddata!C329)</f>
        <v/>
      </c>
      <c r="D323" s="4" t="str">
        <f>IF(Inddata!D329="","",Inddata!D329)</f>
        <v/>
      </c>
      <c r="E323" s="4" t="str">
        <f>IF(Inddata!E329="","",Inddata!E329)</f>
        <v/>
      </c>
      <c r="F323" s="4" t="str">
        <f>IF(Inddata!F329="","",Inddata!F329)</f>
        <v/>
      </c>
      <c r="G323" s="20" t="str">
        <f>IF(Inddata!G329=0,"",Inddata!G329)</f>
        <v/>
      </c>
      <c r="H323" s="9" t="str">
        <f>IF(Inddata!H329="","",Inddata!H329)</f>
        <v/>
      </c>
      <c r="I323" s="6" t="str">
        <f>IF('Anvendte oplysninger'!I323="Nej","",IF('Anvendte oplysninger'!L323&lt;10,1.1-'Anvendte oplysninger'!L323*0.01,IF('Anvendte oplysninger'!L323&lt;120,POWER(1.003,'Anvendte oplysninger'!L323)/POWER(1.003,10),1.4)))</f>
        <v/>
      </c>
      <c r="J323" s="6" t="str">
        <f>IF('Anvendte oplysninger'!I323="Nej","",IF('Anvendte oplysninger'!M323&gt;9,1.41,IF('Anvendte oplysninger'!M323&lt;2,0.96+'Anvendte oplysninger'!M323*0.02,POWER(1.05,'Anvendte oplysninger'!M323)/POWER(1.05,2))))</f>
        <v/>
      </c>
      <c r="K323" s="6" t="str">
        <f>IF('Anvendte oplysninger'!I323="Nej","",IF('Anvendte oplysninger'!M323&gt;9,1.15,IF('Anvendte oplysninger'!M323&lt;2,0.98+'Anvendte oplysninger'!M323*0.01,POWER(1.02,'Anvendte oplysninger'!M323)/POWER(1.02,2))))</f>
        <v/>
      </c>
      <c r="L323" s="6" t="str">
        <f>IF('Anvendte oplysninger'!I323="Nej","",IF('Anvendte oplysninger'!N323="Delvis",0.9,IF('Anvendte oplysninger'!N323="Ja",0.75,1)))</f>
        <v/>
      </c>
      <c r="M323" s="6" t="str">
        <f>IF('Anvendte oplysninger'!I323="Nej","",IF('Anvendte oplysninger'!N323="Delvis",0.97,IF('Anvendte oplysninger'!N323="Ja",0.95,1)))</f>
        <v/>
      </c>
      <c r="N323" s="6" t="str">
        <f>IF('Anvendte oplysninger'!I323="Nej","",IF('Anvendte oplysninger'!O323&gt;4.25,1.06,IF('Anvendte oplysninger'!O323&lt;3.75,1.84-'Anvendte oplysninger'!O323*0.24,0.04+'Anvendte oplysninger'!O323*0.24)))</f>
        <v/>
      </c>
      <c r="O323" s="6" t="str">
        <f>IF('Anvendte oplysninger'!I323="Nej","",IF('Anvendte oplysninger'!P323&gt;1.99,0.81,IF('Anvendte oplysninger'!P323&lt;0.2,1.12,1.05-'Anvendte oplysninger'!P323*0.1)))</f>
        <v/>
      </c>
      <c r="P323" s="6" t="str">
        <f>IF('Anvendte oplysninger'!I323="Nej","",IF('Anvendte oplysninger'!Q323&gt;3,0.96,IF('Anvendte oplysninger'!Q323&lt;2,1.12-0.06*'Anvendte oplysninger'!Q323,1.08-0.04*'Anvendte oplysninger'!Q323)))</f>
        <v/>
      </c>
      <c r="Q323" s="6" t="str">
        <f>IF('Anvendte oplysninger'!I323="Nej","",IF('Anvendte oplysninger'!R323="Ja",0.91,1))</f>
        <v/>
      </c>
      <c r="R323" s="6" t="str">
        <f>IF('Anvendte oplysninger'!I323="Nej","",IF('Anvendte oplysninger'!R323="Ja",0.96,1))</f>
        <v/>
      </c>
      <c r="S323" s="6" t="str">
        <f>IF('Anvendte oplysninger'!I323="Nej","",IF('Anvendte oplysninger'!R323="Ja",0.82,1))</f>
        <v/>
      </c>
      <c r="T323" s="6" t="str">
        <f>IF('Anvendte oplysninger'!I323="Nej","",IF('Anvendte oplysninger'!R323="Ja",0.9,1))</f>
        <v/>
      </c>
      <c r="U323" s="6" t="str">
        <f>IF('Anvendte oplysninger'!I323="Nej","",IF('Anvendte oplysninger'!R323="Ja",0.93,1))</f>
        <v/>
      </c>
      <c r="V323" s="6" t="str">
        <f>IF('Anvendte oplysninger'!I323="Nej","",IF('Anvendte oplysninger'!S323="Ja",0.85,1))</f>
        <v/>
      </c>
      <c r="W323" s="6" t="str">
        <f>IF('Anvendte oplysninger'!I323="Nej","",IF('Anvendte oplysninger'!T323&gt;5,1.4,1+0.08*'Anvendte oplysninger'!T323))</f>
        <v/>
      </c>
      <c r="X323" s="6" t="str">
        <f>IF('Anvendte oplysninger'!I323="Nej","",IF('Anvendte oplysninger'!U323=80,1,POWER((80-0.0058*('Anvendte oplysninger'!U323-80)^2+0.2781*('Anvendte oplysninger'!U323-80)-0.2343)/80,1.6)))</f>
        <v/>
      </c>
      <c r="Y323" s="6" t="str">
        <f>IF('Anvendte oplysninger'!I323="Nej","",IF('Anvendte oplysninger'!U323=80,1,POWER((80-0.0058*('Anvendte oplysninger'!U323-80)^2+0.2781*('Anvendte oplysninger'!U323-80)-0.2343)/80,1.5)))</f>
        <v/>
      </c>
      <c r="Z323" s="6" t="str">
        <f>IF('Anvendte oplysninger'!I323="Nej","",IF('Anvendte oplysninger'!U323=80,1,POWER((80-0.0058*('Anvendte oplysninger'!U323-80)^2+0.2781*('Anvendte oplysninger'!U323-80)-0.2343)/80,4.6)))</f>
        <v/>
      </c>
      <c r="AA323" s="6" t="str">
        <f>IF('Anvendte oplysninger'!I323="Nej","",IF('Anvendte oplysninger'!U323=80,1,POWER((80-0.0058*('Anvendte oplysninger'!U323-80)^2+0.2781*('Anvendte oplysninger'!U323-80)-0.2343)/80,3.5)))</f>
        <v/>
      </c>
      <c r="AB323" s="6" t="str">
        <f>IF('Anvendte oplysninger'!I323="Nej","",IF('Anvendte oplysninger'!U323=80,1,POWER((80-0.0058*('Anvendte oplysninger'!U323-80)^2+0.2781*('Anvendte oplysninger'!U323-80)-0.2343)/80,1.4)))</f>
        <v/>
      </c>
      <c r="AC323" s="6"/>
      <c r="AD323" s="7" t="str">
        <f>IF('Anvendte oplysninger'!I323="Nej","",EXP(-10.0958)*POWER(H323,0.8138))</f>
        <v/>
      </c>
      <c r="AE323" s="7" t="str">
        <f>IF('Anvendte oplysninger'!I323="Nej","",EXP(-9.9896)*POWER(H323,0.8381))</f>
        <v/>
      </c>
      <c r="AF323" s="7" t="str">
        <f>IF('Anvendte oplysninger'!I323="Nej","",EXP(-12.5826)*POWER(H323,1.148))</f>
        <v/>
      </c>
      <c r="AG323" s="7" t="str">
        <f>IF('Anvendte oplysninger'!I323="Nej","",EXP(-11.3408)*POWER(H323,0.7373))</f>
        <v/>
      </c>
      <c r="AH323" s="7" t="str">
        <f>IF('Anvendte oplysninger'!I323="Nej","",EXP(-10.8985)*POWER(H323,0.841))</f>
        <v/>
      </c>
      <c r="AI323" s="7" t="str">
        <f>IF('Anvendte oplysninger'!I323="Nej","",EXP(-12.4273)*POWER(H323,1.0197))</f>
        <v/>
      </c>
      <c r="AJ323" s="9" t="str">
        <f>IF('Anvendte oplysninger'!I323="Nej","",SUM(AD323:AE323)*740934+AG323*29492829+AH323*4654307+AI323*608667)</f>
        <v/>
      </c>
    </row>
    <row r="324" spans="1:36" x14ac:dyDescent="0.3">
      <c r="A324" s="4" t="str">
        <f>IF(Inddata!A330="","",Inddata!A330)</f>
        <v/>
      </c>
      <c r="B324" s="4" t="str">
        <f>IF(Inddata!B330="","",Inddata!B330)</f>
        <v/>
      </c>
      <c r="C324" s="4" t="str">
        <f>IF(Inddata!C330="","",Inddata!C330)</f>
        <v/>
      </c>
      <c r="D324" s="4" t="str">
        <f>IF(Inddata!D330="","",Inddata!D330)</f>
        <v/>
      </c>
      <c r="E324" s="4" t="str">
        <f>IF(Inddata!E330="","",Inddata!E330)</f>
        <v/>
      </c>
      <c r="F324" s="4" t="str">
        <f>IF(Inddata!F330="","",Inddata!F330)</f>
        <v/>
      </c>
      <c r="G324" s="20" t="str">
        <f>IF(Inddata!G330=0,"",Inddata!G330)</f>
        <v/>
      </c>
      <c r="H324" s="9" t="str">
        <f>IF(Inddata!H330="","",Inddata!H330)</f>
        <v/>
      </c>
      <c r="I324" s="6" t="str">
        <f>IF('Anvendte oplysninger'!I324="Nej","",IF('Anvendte oplysninger'!L324&lt;10,1.1-'Anvendte oplysninger'!L324*0.01,IF('Anvendte oplysninger'!L324&lt;120,POWER(1.003,'Anvendte oplysninger'!L324)/POWER(1.003,10),1.4)))</f>
        <v/>
      </c>
      <c r="J324" s="6" t="str">
        <f>IF('Anvendte oplysninger'!I324="Nej","",IF('Anvendte oplysninger'!M324&gt;9,1.41,IF('Anvendte oplysninger'!M324&lt;2,0.96+'Anvendte oplysninger'!M324*0.02,POWER(1.05,'Anvendte oplysninger'!M324)/POWER(1.05,2))))</f>
        <v/>
      </c>
      <c r="K324" s="6" t="str">
        <f>IF('Anvendte oplysninger'!I324="Nej","",IF('Anvendte oplysninger'!M324&gt;9,1.15,IF('Anvendte oplysninger'!M324&lt;2,0.98+'Anvendte oplysninger'!M324*0.01,POWER(1.02,'Anvendte oplysninger'!M324)/POWER(1.02,2))))</f>
        <v/>
      </c>
      <c r="L324" s="6" t="str">
        <f>IF('Anvendte oplysninger'!I324="Nej","",IF('Anvendte oplysninger'!N324="Delvis",0.9,IF('Anvendte oplysninger'!N324="Ja",0.75,1)))</f>
        <v/>
      </c>
      <c r="M324" s="6" t="str">
        <f>IF('Anvendte oplysninger'!I324="Nej","",IF('Anvendte oplysninger'!N324="Delvis",0.97,IF('Anvendte oplysninger'!N324="Ja",0.95,1)))</f>
        <v/>
      </c>
      <c r="N324" s="6" t="str">
        <f>IF('Anvendte oplysninger'!I324="Nej","",IF('Anvendte oplysninger'!O324&gt;4.25,1.06,IF('Anvendte oplysninger'!O324&lt;3.75,1.84-'Anvendte oplysninger'!O324*0.24,0.04+'Anvendte oplysninger'!O324*0.24)))</f>
        <v/>
      </c>
      <c r="O324" s="6" t="str">
        <f>IF('Anvendte oplysninger'!I324="Nej","",IF('Anvendte oplysninger'!P324&gt;1.99,0.81,IF('Anvendte oplysninger'!P324&lt;0.2,1.12,1.05-'Anvendte oplysninger'!P324*0.1)))</f>
        <v/>
      </c>
      <c r="P324" s="6" t="str">
        <f>IF('Anvendte oplysninger'!I324="Nej","",IF('Anvendte oplysninger'!Q324&gt;3,0.96,IF('Anvendte oplysninger'!Q324&lt;2,1.12-0.06*'Anvendte oplysninger'!Q324,1.08-0.04*'Anvendte oplysninger'!Q324)))</f>
        <v/>
      </c>
      <c r="Q324" s="6" t="str">
        <f>IF('Anvendte oplysninger'!I324="Nej","",IF('Anvendte oplysninger'!R324="Ja",0.91,1))</f>
        <v/>
      </c>
      <c r="R324" s="6" t="str">
        <f>IF('Anvendte oplysninger'!I324="Nej","",IF('Anvendte oplysninger'!R324="Ja",0.96,1))</f>
        <v/>
      </c>
      <c r="S324" s="6" t="str">
        <f>IF('Anvendte oplysninger'!I324="Nej","",IF('Anvendte oplysninger'!R324="Ja",0.82,1))</f>
        <v/>
      </c>
      <c r="T324" s="6" t="str">
        <f>IF('Anvendte oplysninger'!I324="Nej","",IF('Anvendte oplysninger'!R324="Ja",0.9,1))</f>
        <v/>
      </c>
      <c r="U324" s="6" t="str">
        <f>IF('Anvendte oplysninger'!I324="Nej","",IF('Anvendte oplysninger'!R324="Ja",0.93,1))</f>
        <v/>
      </c>
      <c r="V324" s="6" t="str">
        <f>IF('Anvendte oplysninger'!I324="Nej","",IF('Anvendte oplysninger'!S324="Ja",0.85,1))</f>
        <v/>
      </c>
      <c r="W324" s="6" t="str">
        <f>IF('Anvendte oplysninger'!I324="Nej","",IF('Anvendte oplysninger'!T324&gt;5,1.4,1+0.08*'Anvendte oplysninger'!T324))</f>
        <v/>
      </c>
      <c r="X324" s="6" t="str">
        <f>IF('Anvendte oplysninger'!I324="Nej","",IF('Anvendte oplysninger'!U324=80,1,POWER((80-0.0058*('Anvendte oplysninger'!U324-80)^2+0.2781*('Anvendte oplysninger'!U324-80)-0.2343)/80,1.6)))</f>
        <v/>
      </c>
      <c r="Y324" s="6" t="str">
        <f>IF('Anvendte oplysninger'!I324="Nej","",IF('Anvendte oplysninger'!U324=80,1,POWER((80-0.0058*('Anvendte oplysninger'!U324-80)^2+0.2781*('Anvendte oplysninger'!U324-80)-0.2343)/80,1.5)))</f>
        <v/>
      </c>
      <c r="Z324" s="6" t="str">
        <f>IF('Anvendte oplysninger'!I324="Nej","",IF('Anvendte oplysninger'!U324=80,1,POWER((80-0.0058*('Anvendte oplysninger'!U324-80)^2+0.2781*('Anvendte oplysninger'!U324-80)-0.2343)/80,4.6)))</f>
        <v/>
      </c>
      <c r="AA324" s="6" t="str">
        <f>IF('Anvendte oplysninger'!I324="Nej","",IF('Anvendte oplysninger'!U324=80,1,POWER((80-0.0058*('Anvendte oplysninger'!U324-80)^2+0.2781*('Anvendte oplysninger'!U324-80)-0.2343)/80,3.5)))</f>
        <v/>
      </c>
      <c r="AB324" s="6" t="str">
        <f>IF('Anvendte oplysninger'!I324="Nej","",IF('Anvendte oplysninger'!U324=80,1,POWER((80-0.0058*('Anvendte oplysninger'!U324-80)^2+0.2781*('Anvendte oplysninger'!U324-80)-0.2343)/80,1.4)))</f>
        <v/>
      </c>
      <c r="AC324" s="6"/>
      <c r="AD324" s="7" t="str">
        <f>IF('Anvendte oplysninger'!I324="Nej","",EXP(-10.0958)*POWER(H324,0.8138))</f>
        <v/>
      </c>
      <c r="AE324" s="7" t="str">
        <f>IF('Anvendte oplysninger'!I324="Nej","",EXP(-9.9896)*POWER(H324,0.8381))</f>
        <v/>
      </c>
      <c r="AF324" s="7" t="str">
        <f>IF('Anvendte oplysninger'!I324="Nej","",EXP(-12.5826)*POWER(H324,1.148))</f>
        <v/>
      </c>
      <c r="AG324" s="7" t="str">
        <f>IF('Anvendte oplysninger'!I324="Nej","",EXP(-11.3408)*POWER(H324,0.7373))</f>
        <v/>
      </c>
      <c r="AH324" s="7" t="str">
        <f>IF('Anvendte oplysninger'!I324="Nej","",EXP(-10.8985)*POWER(H324,0.841))</f>
        <v/>
      </c>
      <c r="AI324" s="7" t="str">
        <f>IF('Anvendte oplysninger'!I324="Nej","",EXP(-12.4273)*POWER(H324,1.0197))</f>
        <v/>
      </c>
      <c r="AJ324" s="9" t="str">
        <f>IF('Anvendte oplysninger'!I324="Nej","",SUM(AD324:AE324)*740934+AG324*29492829+AH324*4654307+AI324*608667)</f>
        <v/>
      </c>
    </row>
    <row r="325" spans="1:36" x14ac:dyDescent="0.3">
      <c r="A325" s="4" t="str">
        <f>IF(Inddata!A331="","",Inddata!A331)</f>
        <v/>
      </c>
      <c r="B325" s="4" t="str">
        <f>IF(Inddata!B331="","",Inddata!B331)</f>
        <v/>
      </c>
      <c r="C325" s="4" t="str">
        <f>IF(Inddata!C331="","",Inddata!C331)</f>
        <v/>
      </c>
      <c r="D325" s="4" t="str">
        <f>IF(Inddata!D331="","",Inddata!D331)</f>
        <v/>
      </c>
      <c r="E325" s="4" t="str">
        <f>IF(Inddata!E331="","",Inddata!E331)</f>
        <v/>
      </c>
      <c r="F325" s="4" t="str">
        <f>IF(Inddata!F331="","",Inddata!F331)</f>
        <v/>
      </c>
      <c r="G325" s="20" t="str">
        <f>IF(Inddata!G331=0,"",Inddata!G331)</f>
        <v/>
      </c>
      <c r="H325" s="9" t="str">
        <f>IF(Inddata!H331="","",Inddata!H331)</f>
        <v/>
      </c>
      <c r="I325" s="6" t="str">
        <f>IF('Anvendte oplysninger'!I325="Nej","",IF('Anvendte oplysninger'!L325&lt;10,1.1-'Anvendte oplysninger'!L325*0.01,IF('Anvendte oplysninger'!L325&lt;120,POWER(1.003,'Anvendte oplysninger'!L325)/POWER(1.003,10),1.4)))</f>
        <v/>
      </c>
      <c r="J325" s="6" t="str">
        <f>IF('Anvendte oplysninger'!I325="Nej","",IF('Anvendte oplysninger'!M325&gt;9,1.41,IF('Anvendte oplysninger'!M325&lt;2,0.96+'Anvendte oplysninger'!M325*0.02,POWER(1.05,'Anvendte oplysninger'!M325)/POWER(1.05,2))))</f>
        <v/>
      </c>
      <c r="K325" s="6" t="str">
        <f>IF('Anvendte oplysninger'!I325="Nej","",IF('Anvendte oplysninger'!M325&gt;9,1.15,IF('Anvendte oplysninger'!M325&lt;2,0.98+'Anvendte oplysninger'!M325*0.01,POWER(1.02,'Anvendte oplysninger'!M325)/POWER(1.02,2))))</f>
        <v/>
      </c>
      <c r="L325" s="6" t="str">
        <f>IF('Anvendte oplysninger'!I325="Nej","",IF('Anvendte oplysninger'!N325="Delvis",0.9,IF('Anvendte oplysninger'!N325="Ja",0.75,1)))</f>
        <v/>
      </c>
      <c r="M325" s="6" t="str">
        <f>IF('Anvendte oplysninger'!I325="Nej","",IF('Anvendte oplysninger'!N325="Delvis",0.97,IF('Anvendte oplysninger'!N325="Ja",0.95,1)))</f>
        <v/>
      </c>
      <c r="N325" s="6" t="str">
        <f>IF('Anvendte oplysninger'!I325="Nej","",IF('Anvendte oplysninger'!O325&gt;4.25,1.06,IF('Anvendte oplysninger'!O325&lt;3.75,1.84-'Anvendte oplysninger'!O325*0.24,0.04+'Anvendte oplysninger'!O325*0.24)))</f>
        <v/>
      </c>
      <c r="O325" s="6" t="str">
        <f>IF('Anvendte oplysninger'!I325="Nej","",IF('Anvendte oplysninger'!P325&gt;1.99,0.81,IF('Anvendte oplysninger'!P325&lt;0.2,1.12,1.05-'Anvendte oplysninger'!P325*0.1)))</f>
        <v/>
      </c>
      <c r="P325" s="6" t="str">
        <f>IF('Anvendte oplysninger'!I325="Nej","",IF('Anvendte oplysninger'!Q325&gt;3,0.96,IF('Anvendte oplysninger'!Q325&lt;2,1.12-0.06*'Anvendte oplysninger'!Q325,1.08-0.04*'Anvendte oplysninger'!Q325)))</f>
        <v/>
      </c>
      <c r="Q325" s="6" t="str">
        <f>IF('Anvendte oplysninger'!I325="Nej","",IF('Anvendte oplysninger'!R325="Ja",0.91,1))</f>
        <v/>
      </c>
      <c r="R325" s="6" t="str">
        <f>IF('Anvendte oplysninger'!I325="Nej","",IF('Anvendte oplysninger'!R325="Ja",0.96,1))</f>
        <v/>
      </c>
      <c r="S325" s="6" t="str">
        <f>IF('Anvendte oplysninger'!I325="Nej","",IF('Anvendte oplysninger'!R325="Ja",0.82,1))</f>
        <v/>
      </c>
      <c r="T325" s="6" t="str">
        <f>IF('Anvendte oplysninger'!I325="Nej","",IF('Anvendte oplysninger'!R325="Ja",0.9,1))</f>
        <v/>
      </c>
      <c r="U325" s="6" t="str">
        <f>IF('Anvendte oplysninger'!I325="Nej","",IF('Anvendte oplysninger'!R325="Ja",0.93,1))</f>
        <v/>
      </c>
      <c r="V325" s="6" t="str">
        <f>IF('Anvendte oplysninger'!I325="Nej","",IF('Anvendte oplysninger'!S325="Ja",0.85,1))</f>
        <v/>
      </c>
      <c r="W325" s="6" t="str">
        <f>IF('Anvendte oplysninger'!I325="Nej","",IF('Anvendte oplysninger'!T325&gt;5,1.4,1+0.08*'Anvendte oplysninger'!T325))</f>
        <v/>
      </c>
      <c r="X325" s="6" t="str">
        <f>IF('Anvendte oplysninger'!I325="Nej","",IF('Anvendte oplysninger'!U325=80,1,POWER((80-0.0058*('Anvendte oplysninger'!U325-80)^2+0.2781*('Anvendte oplysninger'!U325-80)-0.2343)/80,1.6)))</f>
        <v/>
      </c>
      <c r="Y325" s="6" t="str">
        <f>IF('Anvendte oplysninger'!I325="Nej","",IF('Anvendte oplysninger'!U325=80,1,POWER((80-0.0058*('Anvendte oplysninger'!U325-80)^2+0.2781*('Anvendte oplysninger'!U325-80)-0.2343)/80,1.5)))</f>
        <v/>
      </c>
      <c r="Z325" s="6" t="str">
        <f>IF('Anvendte oplysninger'!I325="Nej","",IF('Anvendte oplysninger'!U325=80,1,POWER((80-0.0058*('Anvendte oplysninger'!U325-80)^2+0.2781*('Anvendte oplysninger'!U325-80)-0.2343)/80,4.6)))</f>
        <v/>
      </c>
      <c r="AA325" s="6" t="str">
        <f>IF('Anvendte oplysninger'!I325="Nej","",IF('Anvendte oplysninger'!U325=80,1,POWER((80-0.0058*('Anvendte oplysninger'!U325-80)^2+0.2781*('Anvendte oplysninger'!U325-80)-0.2343)/80,3.5)))</f>
        <v/>
      </c>
      <c r="AB325" s="6" t="str">
        <f>IF('Anvendte oplysninger'!I325="Nej","",IF('Anvendte oplysninger'!U325=80,1,POWER((80-0.0058*('Anvendte oplysninger'!U325-80)^2+0.2781*('Anvendte oplysninger'!U325-80)-0.2343)/80,1.4)))</f>
        <v/>
      </c>
      <c r="AC325" s="6"/>
      <c r="AD325" s="7" t="str">
        <f>IF('Anvendte oplysninger'!I325="Nej","",EXP(-10.0958)*POWER(H325,0.8138))</f>
        <v/>
      </c>
      <c r="AE325" s="7" t="str">
        <f>IF('Anvendte oplysninger'!I325="Nej","",EXP(-9.9896)*POWER(H325,0.8381))</f>
        <v/>
      </c>
      <c r="AF325" s="7" t="str">
        <f>IF('Anvendte oplysninger'!I325="Nej","",EXP(-12.5826)*POWER(H325,1.148))</f>
        <v/>
      </c>
      <c r="AG325" s="7" t="str">
        <f>IF('Anvendte oplysninger'!I325="Nej","",EXP(-11.3408)*POWER(H325,0.7373))</f>
        <v/>
      </c>
      <c r="AH325" s="7" t="str">
        <f>IF('Anvendte oplysninger'!I325="Nej","",EXP(-10.8985)*POWER(H325,0.841))</f>
        <v/>
      </c>
      <c r="AI325" s="7" t="str">
        <f>IF('Anvendte oplysninger'!I325="Nej","",EXP(-12.4273)*POWER(H325,1.0197))</f>
        <v/>
      </c>
      <c r="AJ325" s="9" t="str">
        <f>IF('Anvendte oplysninger'!I325="Nej","",SUM(AD325:AE325)*740934+AG325*29492829+AH325*4654307+AI325*608667)</f>
        <v/>
      </c>
    </row>
    <row r="326" spans="1:36" x14ac:dyDescent="0.3">
      <c r="A326" s="4" t="str">
        <f>IF(Inddata!A332="","",Inddata!A332)</f>
        <v/>
      </c>
      <c r="B326" s="4" t="str">
        <f>IF(Inddata!B332="","",Inddata!B332)</f>
        <v/>
      </c>
      <c r="C326" s="4" t="str">
        <f>IF(Inddata!C332="","",Inddata!C332)</f>
        <v/>
      </c>
      <c r="D326" s="4" t="str">
        <f>IF(Inddata!D332="","",Inddata!D332)</f>
        <v/>
      </c>
      <c r="E326" s="4" t="str">
        <f>IF(Inddata!E332="","",Inddata!E332)</f>
        <v/>
      </c>
      <c r="F326" s="4" t="str">
        <f>IF(Inddata!F332="","",Inddata!F332)</f>
        <v/>
      </c>
      <c r="G326" s="20" t="str">
        <f>IF(Inddata!G332=0,"",Inddata!G332)</f>
        <v/>
      </c>
      <c r="H326" s="9" t="str">
        <f>IF(Inddata!H332="","",Inddata!H332)</f>
        <v/>
      </c>
      <c r="I326" s="6" t="str">
        <f>IF('Anvendte oplysninger'!I326="Nej","",IF('Anvendte oplysninger'!L326&lt;10,1.1-'Anvendte oplysninger'!L326*0.01,IF('Anvendte oplysninger'!L326&lt;120,POWER(1.003,'Anvendte oplysninger'!L326)/POWER(1.003,10),1.4)))</f>
        <v/>
      </c>
      <c r="J326" s="6" t="str">
        <f>IF('Anvendte oplysninger'!I326="Nej","",IF('Anvendte oplysninger'!M326&gt;9,1.41,IF('Anvendte oplysninger'!M326&lt;2,0.96+'Anvendte oplysninger'!M326*0.02,POWER(1.05,'Anvendte oplysninger'!M326)/POWER(1.05,2))))</f>
        <v/>
      </c>
      <c r="K326" s="6" t="str">
        <f>IF('Anvendte oplysninger'!I326="Nej","",IF('Anvendte oplysninger'!M326&gt;9,1.15,IF('Anvendte oplysninger'!M326&lt;2,0.98+'Anvendte oplysninger'!M326*0.01,POWER(1.02,'Anvendte oplysninger'!M326)/POWER(1.02,2))))</f>
        <v/>
      </c>
      <c r="L326" s="6" t="str">
        <f>IF('Anvendte oplysninger'!I326="Nej","",IF('Anvendte oplysninger'!N326="Delvis",0.9,IF('Anvendte oplysninger'!N326="Ja",0.75,1)))</f>
        <v/>
      </c>
      <c r="M326" s="6" t="str">
        <f>IF('Anvendte oplysninger'!I326="Nej","",IF('Anvendte oplysninger'!N326="Delvis",0.97,IF('Anvendte oplysninger'!N326="Ja",0.95,1)))</f>
        <v/>
      </c>
      <c r="N326" s="6" t="str">
        <f>IF('Anvendte oplysninger'!I326="Nej","",IF('Anvendte oplysninger'!O326&gt;4.25,1.06,IF('Anvendte oplysninger'!O326&lt;3.75,1.84-'Anvendte oplysninger'!O326*0.24,0.04+'Anvendte oplysninger'!O326*0.24)))</f>
        <v/>
      </c>
      <c r="O326" s="6" t="str">
        <f>IF('Anvendte oplysninger'!I326="Nej","",IF('Anvendte oplysninger'!P326&gt;1.99,0.81,IF('Anvendte oplysninger'!P326&lt;0.2,1.12,1.05-'Anvendte oplysninger'!P326*0.1)))</f>
        <v/>
      </c>
      <c r="P326" s="6" t="str">
        <f>IF('Anvendte oplysninger'!I326="Nej","",IF('Anvendte oplysninger'!Q326&gt;3,0.96,IF('Anvendte oplysninger'!Q326&lt;2,1.12-0.06*'Anvendte oplysninger'!Q326,1.08-0.04*'Anvendte oplysninger'!Q326)))</f>
        <v/>
      </c>
      <c r="Q326" s="6" t="str">
        <f>IF('Anvendte oplysninger'!I326="Nej","",IF('Anvendte oplysninger'!R326="Ja",0.91,1))</f>
        <v/>
      </c>
      <c r="R326" s="6" t="str">
        <f>IF('Anvendte oplysninger'!I326="Nej","",IF('Anvendte oplysninger'!R326="Ja",0.96,1))</f>
        <v/>
      </c>
      <c r="S326" s="6" t="str">
        <f>IF('Anvendte oplysninger'!I326="Nej","",IF('Anvendte oplysninger'!R326="Ja",0.82,1))</f>
        <v/>
      </c>
      <c r="T326" s="6" t="str">
        <f>IF('Anvendte oplysninger'!I326="Nej","",IF('Anvendte oplysninger'!R326="Ja",0.9,1))</f>
        <v/>
      </c>
      <c r="U326" s="6" t="str">
        <f>IF('Anvendte oplysninger'!I326="Nej","",IF('Anvendte oplysninger'!R326="Ja",0.93,1))</f>
        <v/>
      </c>
      <c r="V326" s="6" t="str">
        <f>IF('Anvendte oplysninger'!I326="Nej","",IF('Anvendte oplysninger'!S326="Ja",0.85,1))</f>
        <v/>
      </c>
      <c r="W326" s="6" t="str">
        <f>IF('Anvendte oplysninger'!I326="Nej","",IF('Anvendte oplysninger'!T326&gt;5,1.4,1+0.08*'Anvendte oplysninger'!T326))</f>
        <v/>
      </c>
      <c r="X326" s="6" t="str">
        <f>IF('Anvendte oplysninger'!I326="Nej","",IF('Anvendte oplysninger'!U326=80,1,POWER((80-0.0058*('Anvendte oplysninger'!U326-80)^2+0.2781*('Anvendte oplysninger'!U326-80)-0.2343)/80,1.6)))</f>
        <v/>
      </c>
      <c r="Y326" s="6" t="str">
        <f>IF('Anvendte oplysninger'!I326="Nej","",IF('Anvendte oplysninger'!U326=80,1,POWER((80-0.0058*('Anvendte oplysninger'!U326-80)^2+0.2781*('Anvendte oplysninger'!U326-80)-0.2343)/80,1.5)))</f>
        <v/>
      </c>
      <c r="Z326" s="6" t="str">
        <f>IF('Anvendte oplysninger'!I326="Nej","",IF('Anvendte oplysninger'!U326=80,1,POWER((80-0.0058*('Anvendte oplysninger'!U326-80)^2+0.2781*('Anvendte oplysninger'!U326-80)-0.2343)/80,4.6)))</f>
        <v/>
      </c>
      <c r="AA326" s="6" t="str">
        <f>IF('Anvendte oplysninger'!I326="Nej","",IF('Anvendte oplysninger'!U326=80,1,POWER((80-0.0058*('Anvendte oplysninger'!U326-80)^2+0.2781*('Anvendte oplysninger'!U326-80)-0.2343)/80,3.5)))</f>
        <v/>
      </c>
      <c r="AB326" s="6" t="str">
        <f>IF('Anvendte oplysninger'!I326="Nej","",IF('Anvendte oplysninger'!U326=80,1,POWER((80-0.0058*('Anvendte oplysninger'!U326-80)^2+0.2781*('Anvendte oplysninger'!U326-80)-0.2343)/80,1.4)))</f>
        <v/>
      </c>
      <c r="AC326" s="6"/>
      <c r="AD326" s="7" t="str">
        <f>IF('Anvendte oplysninger'!I326="Nej","",EXP(-10.0958)*POWER(H326,0.8138))</f>
        <v/>
      </c>
      <c r="AE326" s="7" t="str">
        <f>IF('Anvendte oplysninger'!I326="Nej","",EXP(-9.9896)*POWER(H326,0.8381))</f>
        <v/>
      </c>
      <c r="AF326" s="7" t="str">
        <f>IF('Anvendte oplysninger'!I326="Nej","",EXP(-12.5826)*POWER(H326,1.148))</f>
        <v/>
      </c>
      <c r="AG326" s="7" t="str">
        <f>IF('Anvendte oplysninger'!I326="Nej","",EXP(-11.3408)*POWER(H326,0.7373))</f>
        <v/>
      </c>
      <c r="AH326" s="7" t="str">
        <f>IF('Anvendte oplysninger'!I326="Nej","",EXP(-10.8985)*POWER(H326,0.841))</f>
        <v/>
      </c>
      <c r="AI326" s="7" t="str">
        <f>IF('Anvendte oplysninger'!I326="Nej","",EXP(-12.4273)*POWER(H326,1.0197))</f>
        <v/>
      </c>
      <c r="AJ326" s="9" t="str">
        <f>IF('Anvendte oplysninger'!I326="Nej","",SUM(AD326:AE326)*740934+AG326*29492829+AH326*4654307+AI326*608667)</f>
        <v/>
      </c>
    </row>
    <row r="327" spans="1:36" x14ac:dyDescent="0.3">
      <c r="A327" s="4" t="str">
        <f>IF(Inddata!A333="","",Inddata!A333)</f>
        <v/>
      </c>
      <c r="B327" s="4" t="str">
        <f>IF(Inddata!B333="","",Inddata!B333)</f>
        <v/>
      </c>
      <c r="C327" s="4" t="str">
        <f>IF(Inddata!C333="","",Inddata!C333)</f>
        <v/>
      </c>
      <c r="D327" s="4" t="str">
        <f>IF(Inddata!D333="","",Inddata!D333)</f>
        <v/>
      </c>
      <c r="E327" s="4" t="str">
        <f>IF(Inddata!E333="","",Inddata!E333)</f>
        <v/>
      </c>
      <c r="F327" s="4" t="str">
        <f>IF(Inddata!F333="","",Inddata!F333)</f>
        <v/>
      </c>
      <c r="G327" s="20" t="str">
        <f>IF(Inddata!G333=0,"",Inddata!G333)</f>
        <v/>
      </c>
      <c r="H327" s="9" t="str">
        <f>IF(Inddata!H333="","",Inddata!H333)</f>
        <v/>
      </c>
      <c r="I327" s="6" t="str">
        <f>IF('Anvendte oplysninger'!I327="Nej","",IF('Anvendte oplysninger'!L327&lt;10,1.1-'Anvendte oplysninger'!L327*0.01,IF('Anvendte oplysninger'!L327&lt;120,POWER(1.003,'Anvendte oplysninger'!L327)/POWER(1.003,10),1.4)))</f>
        <v/>
      </c>
      <c r="J327" s="6" t="str">
        <f>IF('Anvendte oplysninger'!I327="Nej","",IF('Anvendte oplysninger'!M327&gt;9,1.41,IF('Anvendte oplysninger'!M327&lt;2,0.96+'Anvendte oplysninger'!M327*0.02,POWER(1.05,'Anvendte oplysninger'!M327)/POWER(1.05,2))))</f>
        <v/>
      </c>
      <c r="K327" s="6" t="str">
        <f>IF('Anvendte oplysninger'!I327="Nej","",IF('Anvendte oplysninger'!M327&gt;9,1.15,IF('Anvendte oplysninger'!M327&lt;2,0.98+'Anvendte oplysninger'!M327*0.01,POWER(1.02,'Anvendte oplysninger'!M327)/POWER(1.02,2))))</f>
        <v/>
      </c>
      <c r="L327" s="6" t="str">
        <f>IF('Anvendte oplysninger'!I327="Nej","",IF('Anvendte oplysninger'!N327="Delvis",0.9,IF('Anvendte oplysninger'!N327="Ja",0.75,1)))</f>
        <v/>
      </c>
      <c r="M327" s="6" t="str">
        <f>IF('Anvendte oplysninger'!I327="Nej","",IF('Anvendte oplysninger'!N327="Delvis",0.97,IF('Anvendte oplysninger'!N327="Ja",0.95,1)))</f>
        <v/>
      </c>
      <c r="N327" s="6" t="str">
        <f>IF('Anvendte oplysninger'!I327="Nej","",IF('Anvendte oplysninger'!O327&gt;4.25,1.06,IF('Anvendte oplysninger'!O327&lt;3.75,1.84-'Anvendte oplysninger'!O327*0.24,0.04+'Anvendte oplysninger'!O327*0.24)))</f>
        <v/>
      </c>
      <c r="O327" s="6" t="str">
        <f>IF('Anvendte oplysninger'!I327="Nej","",IF('Anvendte oplysninger'!P327&gt;1.99,0.81,IF('Anvendte oplysninger'!P327&lt;0.2,1.12,1.05-'Anvendte oplysninger'!P327*0.1)))</f>
        <v/>
      </c>
      <c r="P327" s="6" t="str">
        <f>IF('Anvendte oplysninger'!I327="Nej","",IF('Anvendte oplysninger'!Q327&gt;3,0.96,IF('Anvendte oplysninger'!Q327&lt;2,1.12-0.06*'Anvendte oplysninger'!Q327,1.08-0.04*'Anvendte oplysninger'!Q327)))</f>
        <v/>
      </c>
      <c r="Q327" s="6" t="str">
        <f>IF('Anvendte oplysninger'!I327="Nej","",IF('Anvendte oplysninger'!R327="Ja",0.91,1))</f>
        <v/>
      </c>
      <c r="R327" s="6" t="str">
        <f>IF('Anvendte oplysninger'!I327="Nej","",IF('Anvendte oplysninger'!R327="Ja",0.96,1))</f>
        <v/>
      </c>
      <c r="S327" s="6" t="str">
        <f>IF('Anvendte oplysninger'!I327="Nej","",IF('Anvendte oplysninger'!R327="Ja",0.82,1))</f>
        <v/>
      </c>
      <c r="T327" s="6" t="str">
        <f>IF('Anvendte oplysninger'!I327="Nej","",IF('Anvendte oplysninger'!R327="Ja",0.9,1))</f>
        <v/>
      </c>
      <c r="U327" s="6" t="str">
        <f>IF('Anvendte oplysninger'!I327="Nej","",IF('Anvendte oplysninger'!R327="Ja",0.93,1))</f>
        <v/>
      </c>
      <c r="V327" s="6" t="str">
        <f>IF('Anvendte oplysninger'!I327="Nej","",IF('Anvendte oplysninger'!S327="Ja",0.85,1))</f>
        <v/>
      </c>
      <c r="W327" s="6" t="str">
        <f>IF('Anvendte oplysninger'!I327="Nej","",IF('Anvendte oplysninger'!T327&gt;5,1.4,1+0.08*'Anvendte oplysninger'!T327))</f>
        <v/>
      </c>
      <c r="X327" s="6" t="str">
        <f>IF('Anvendte oplysninger'!I327="Nej","",IF('Anvendte oplysninger'!U327=80,1,POWER((80-0.0058*('Anvendte oplysninger'!U327-80)^2+0.2781*('Anvendte oplysninger'!U327-80)-0.2343)/80,1.6)))</f>
        <v/>
      </c>
      <c r="Y327" s="6" t="str">
        <f>IF('Anvendte oplysninger'!I327="Nej","",IF('Anvendte oplysninger'!U327=80,1,POWER((80-0.0058*('Anvendte oplysninger'!U327-80)^2+0.2781*('Anvendte oplysninger'!U327-80)-0.2343)/80,1.5)))</f>
        <v/>
      </c>
      <c r="Z327" s="6" t="str">
        <f>IF('Anvendte oplysninger'!I327="Nej","",IF('Anvendte oplysninger'!U327=80,1,POWER((80-0.0058*('Anvendte oplysninger'!U327-80)^2+0.2781*('Anvendte oplysninger'!U327-80)-0.2343)/80,4.6)))</f>
        <v/>
      </c>
      <c r="AA327" s="6" t="str">
        <f>IF('Anvendte oplysninger'!I327="Nej","",IF('Anvendte oplysninger'!U327=80,1,POWER((80-0.0058*('Anvendte oplysninger'!U327-80)^2+0.2781*('Anvendte oplysninger'!U327-80)-0.2343)/80,3.5)))</f>
        <v/>
      </c>
      <c r="AB327" s="6" t="str">
        <f>IF('Anvendte oplysninger'!I327="Nej","",IF('Anvendte oplysninger'!U327=80,1,POWER((80-0.0058*('Anvendte oplysninger'!U327-80)^2+0.2781*('Anvendte oplysninger'!U327-80)-0.2343)/80,1.4)))</f>
        <v/>
      </c>
      <c r="AC327" s="6"/>
      <c r="AD327" s="7" t="str">
        <f>IF('Anvendte oplysninger'!I327="Nej","",EXP(-10.0958)*POWER(H327,0.8138))</f>
        <v/>
      </c>
      <c r="AE327" s="7" t="str">
        <f>IF('Anvendte oplysninger'!I327="Nej","",EXP(-9.9896)*POWER(H327,0.8381))</f>
        <v/>
      </c>
      <c r="AF327" s="7" t="str">
        <f>IF('Anvendte oplysninger'!I327="Nej","",EXP(-12.5826)*POWER(H327,1.148))</f>
        <v/>
      </c>
      <c r="AG327" s="7" t="str">
        <f>IF('Anvendte oplysninger'!I327="Nej","",EXP(-11.3408)*POWER(H327,0.7373))</f>
        <v/>
      </c>
      <c r="AH327" s="7" t="str">
        <f>IF('Anvendte oplysninger'!I327="Nej","",EXP(-10.8985)*POWER(H327,0.841))</f>
        <v/>
      </c>
      <c r="AI327" s="7" t="str">
        <f>IF('Anvendte oplysninger'!I327="Nej","",EXP(-12.4273)*POWER(H327,1.0197))</f>
        <v/>
      </c>
      <c r="AJ327" s="9" t="str">
        <f>IF('Anvendte oplysninger'!I327="Nej","",SUM(AD327:AE327)*740934+AG327*29492829+AH327*4654307+AI327*608667)</f>
        <v/>
      </c>
    </row>
    <row r="328" spans="1:36" x14ac:dyDescent="0.3">
      <c r="A328" s="4" t="str">
        <f>IF(Inddata!A334="","",Inddata!A334)</f>
        <v/>
      </c>
      <c r="B328" s="4" t="str">
        <f>IF(Inddata!B334="","",Inddata!B334)</f>
        <v/>
      </c>
      <c r="C328" s="4" t="str">
        <f>IF(Inddata!C334="","",Inddata!C334)</f>
        <v/>
      </c>
      <c r="D328" s="4" t="str">
        <f>IF(Inddata!D334="","",Inddata!D334)</f>
        <v/>
      </c>
      <c r="E328" s="4" t="str">
        <f>IF(Inddata!E334="","",Inddata!E334)</f>
        <v/>
      </c>
      <c r="F328" s="4" t="str">
        <f>IF(Inddata!F334="","",Inddata!F334)</f>
        <v/>
      </c>
      <c r="G328" s="20" t="str">
        <f>IF(Inddata!G334=0,"",Inddata!G334)</f>
        <v/>
      </c>
      <c r="H328" s="9" t="str">
        <f>IF(Inddata!H334="","",Inddata!H334)</f>
        <v/>
      </c>
      <c r="I328" s="6" t="str">
        <f>IF('Anvendte oplysninger'!I328="Nej","",IF('Anvendte oplysninger'!L328&lt;10,1.1-'Anvendte oplysninger'!L328*0.01,IF('Anvendte oplysninger'!L328&lt;120,POWER(1.003,'Anvendte oplysninger'!L328)/POWER(1.003,10),1.4)))</f>
        <v/>
      </c>
      <c r="J328" s="6" t="str">
        <f>IF('Anvendte oplysninger'!I328="Nej","",IF('Anvendte oplysninger'!M328&gt;9,1.41,IF('Anvendte oplysninger'!M328&lt;2,0.96+'Anvendte oplysninger'!M328*0.02,POWER(1.05,'Anvendte oplysninger'!M328)/POWER(1.05,2))))</f>
        <v/>
      </c>
      <c r="K328" s="6" t="str">
        <f>IF('Anvendte oplysninger'!I328="Nej","",IF('Anvendte oplysninger'!M328&gt;9,1.15,IF('Anvendte oplysninger'!M328&lt;2,0.98+'Anvendte oplysninger'!M328*0.01,POWER(1.02,'Anvendte oplysninger'!M328)/POWER(1.02,2))))</f>
        <v/>
      </c>
      <c r="L328" s="6" t="str">
        <f>IF('Anvendte oplysninger'!I328="Nej","",IF('Anvendte oplysninger'!N328="Delvis",0.9,IF('Anvendte oplysninger'!N328="Ja",0.75,1)))</f>
        <v/>
      </c>
      <c r="M328" s="6" t="str">
        <f>IF('Anvendte oplysninger'!I328="Nej","",IF('Anvendte oplysninger'!N328="Delvis",0.97,IF('Anvendte oplysninger'!N328="Ja",0.95,1)))</f>
        <v/>
      </c>
      <c r="N328" s="6" t="str">
        <f>IF('Anvendte oplysninger'!I328="Nej","",IF('Anvendte oplysninger'!O328&gt;4.25,1.06,IF('Anvendte oplysninger'!O328&lt;3.75,1.84-'Anvendte oplysninger'!O328*0.24,0.04+'Anvendte oplysninger'!O328*0.24)))</f>
        <v/>
      </c>
      <c r="O328" s="6" t="str">
        <f>IF('Anvendte oplysninger'!I328="Nej","",IF('Anvendte oplysninger'!P328&gt;1.99,0.81,IF('Anvendte oplysninger'!P328&lt;0.2,1.12,1.05-'Anvendte oplysninger'!P328*0.1)))</f>
        <v/>
      </c>
      <c r="P328" s="6" t="str">
        <f>IF('Anvendte oplysninger'!I328="Nej","",IF('Anvendte oplysninger'!Q328&gt;3,0.96,IF('Anvendte oplysninger'!Q328&lt;2,1.12-0.06*'Anvendte oplysninger'!Q328,1.08-0.04*'Anvendte oplysninger'!Q328)))</f>
        <v/>
      </c>
      <c r="Q328" s="6" t="str">
        <f>IF('Anvendte oplysninger'!I328="Nej","",IF('Anvendte oplysninger'!R328="Ja",0.91,1))</f>
        <v/>
      </c>
      <c r="R328" s="6" t="str">
        <f>IF('Anvendte oplysninger'!I328="Nej","",IF('Anvendte oplysninger'!R328="Ja",0.96,1))</f>
        <v/>
      </c>
      <c r="S328" s="6" t="str">
        <f>IF('Anvendte oplysninger'!I328="Nej","",IF('Anvendte oplysninger'!R328="Ja",0.82,1))</f>
        <v/>
      </c>
      <c r="T328" s="6" t="str">
        <f>IF('Anvendte oplysninger'!I328="Nej","",IF('Anvendte oplysninger'!R328="Ja",0.9,1))</f>
        <v/>
      </c>
      <c r="U328" s="6" t="str">
        <f>IF('Anvendte oplysninger'!I328="Nej","",IF('Anvendte oplysninger'!R328="Ja",0.93,1))</f>
        <v/>
      </c>
      <c r="V328" s="6" t="str">
        <f>IF('Anvendte oplysninger'!I328="Nej","",IF('Anvendte oplysninger'!S328="Ja",0.85,1))</f>
        <v/>
      </c>
      <c r="W328" s="6" t="str">
        <f>IF('Anvendte oplysninger'!I328="Nej","",IF('Anvendte oplysninger'!T328&gt;5,1.4,1+0.08*'Anvendte oplysninger'!T328))</f>
        <v/>
      </c>
      <c r="X328" s="6" t="str">
        <f>IF('Anvendte oplysninger'!I328="Nej","",IF('Anvendte oplysninger'!U328=80,1,POWER((80-0.0058*('Anvendte oplysninger'!U328-80)^2+0.2781*('Anvendte oplysninger'!U328-80)-0.2343)/80,1.6)))</f>
        <v/>
      </c>
      <c r="Y328" s="6" t="str">
        <f>IF('Anvendte oplysninger'!I328="Nej","",IF('Anvendte oplysninger'!U328=80,1,POWER((80-0.0058*('Anvendte oplysninger'!U328-80)^2+0.2781*('Anvendte oplysninger'!U328-80)-0.2343)/80,1.5)))</f>
        <v/>
      </c>
      <c r="Z328" s="6" t="str">
        <f>IF('Anvendte oplysninger'!I328="Nej","",IF('Anvendte oplysninger'!U328=80,1,POWER((80-0.0058*('Anvendte oplysninger'!U328-80)^2+0.2781*('Anvendte oplysninger'!U328-80)-0.2343)/80,4.6)))</f>
        <v/>
      </c>
      <c r="AA328" s="6" t="str">
        <f>IF('Anvendte oplysninger'!I328="Nej","",IF('Anvendte oplysninger'!U328=80,1,POWER((80-0.0058*('Anvendte oplysninger'!U328-80)^2+0.2781*('Anvendte oplysninger'!U328-80)-0.2343)/80,3.5)))</f>
        <v/>
      </c>
      <c r="AB328" s="6" t="str">
        <f>IF('Anvendte oplysninger'!I328="Nej","",IF('Anvendte oplysninger'!U328=80,1,POWER((80-0.0058*('Anvendte oplysninger'!U328-80)^2+0.2781*('Anvendte oplysninger'!U328-80)-0.2343)/80,1.4)))</f>
        <v/>
      </c>
      <c r="AC328" s="6"/>
      <c r="AD328" s="7" t="str">
        <f>IF('Anvendte oplysninger'!I328="Nej","",EXP(-10.0958)*POWER(H328,0.8138))</f>
        <v/>
      </c>
      <c r="AE328" s="7" t="str">
        <f>IF('Anvendte oplysninger'!I328="Nej","",EXP(-9.9896)*POWER(H328,0.8381))</f>
        <v/>
      </c>
      <c r="AF328" s="7" t="str">
        <f>IF('Anvendte oplysninger'!I328="Nej","",EXP(-12.5826)*POWER(H328,1.148))</f>
        <v/>
      </c>
      <c r="AG328" s="7" t="str">
        <f>IF('Anvendte oplysninger'!I328="Nej","",EXP(-11.3408)*POWER(H328,0.7373))</f>
        <v/>
      </c>
      <c r="AH328" s="7" t="str">
        <f>IF('Anvendte oplysninger'!I328="Nej","",EXP(-10.8985)*POWER(H328,0.841))</f>
        <v/>
      </c>
      <c r="AI328" s="7" t="str">
        <f>IF('Anvendte oplysninger'!I328="Nej","",EXP(-12.4273)*POWER(H328,1.0197))</f>
        <v/>
      </c>
      <c r="AJ328" s="9" t="str">
        <f>IF('Anvendte oplysninger'!I328="Nej","",SUM(AD328:AE328)*740934+AG328*29492829+AH328*4654307+AI328*608667)</f>
        <v/>
      </c>
    </row>
    <row r="329" spans="1:36" x14ac:dyDescent="0.3">
      <c r="A329" s="4" t="str">
        <f>IF(Inddata!A335="","",Inddata!A335)</f>
        <v/>
      </c>
      <c r="B329" s="4" t="str">
        <f>IF(Inddata!B335="","",Inddata!B335)</f>
        <v/>
      </c>
      <c r="C329" s="4" t="str">
        <f>IF(Inddata!C335="","",Inddata!C335)</f>
        <v/>
      </c>
      <c r="D329" s="4" t="str">
        <f>IF(Inddata!D335="","",Inddata!D335)</f>
        <v/>
      </c>
      <c r="E329" s="4" t="str">
        <f>IF(Inddata!E335="","",Inddata!E335)</f>
        <v/>
      </c>
      <c r="F329" s="4" t="str">
        <f>IF(Inddata!F335="","",Inddata!F335)</f>
        <v/>
      </c>
      <c r="G329" s="20" t="str">
        <f>IF(Inddata!G335=0,"",Inddata!G335)</f>
        <v/>
      </c>
      <c r="H329" s="9" t="str">
        <f>IF(Inddata!H335="","",Inddata!H335)</f>
        <v/>
      </c>
      <c r="I329" s="6" t="str">
        <f>IF('Anvendte oplysninger'!I329="Nej","",IF('Anvendte oplysninger'!L329&lt;10,1.1-'Anvendte oplysninger'!L329*0.01,IF('Anvendte oplysninger'!L329&lt;120,POWER(1.003,'Anvendte oplysninger'!L329)/POWER(1.003,10),1.4)))</f>
        <v/>
      </c>
      <c r="J329" s="6" t="str">
        <f>IF('Anvendte oplysninger'!I329="Nej","",IF('Anvendte oplysninger'!M329&gt;9,1.41,IF('Anvendte oplysninger'!M329&lt;2,0.96+'Anvendte oplysninger'!M329*0.02,POWER(1.05,'Anvendte oplysninger'!M329)/POWER(1.05,2))))</f>
        <v/>
      </c>
      <c r="K329" s="6" t="str">
        <f>IF('Anvendte oplysninger'!I329="Nej","",IF('Anvendte oplysninger'!M329&gt;9,1.15,IF('Anvendte oplysninger'!M329&lt;2,0.98+'Anvendte oplysninger'!M329*0.01,POWER(1.02,'Anvendte oplysninger'!M329)/POWER(1.02,2))))</f>
        <v/>
      </c>
      <c r="L329" s="6" t="str">
        <f>IF('Anvendte oplysninger'!I329="Nej","",IF('Anvendte oplysninger'!N329="Delvis",0.9,IF('Anvendte oplysninger'!N329="Ja",0.75,1)))</f>
        <v/>
      </c>
      <c r="M329" s="6" t="str">
        <f>IF('Anvendte oplysninger'!I329="Nej","",IF('Anvendte oplysninger'!N329="Delvis",0.97,IF('Anvendte oplysninger'!N329="Ja",0.95,1)))</f>
        <v/>
      </c>
      <c r="N329" s="6" t="str">
        <f>IF('Anvendte oplysninger'!I329="Nej","",IF('Anvendte oplysninger'!O329&gt;4.25,1.06,IF('Anvendte oplysninger'!O329&lt;3.75,1.84-'Anvendte oplysninger'!O329*0.24,0.04+'Anvendte oplysninger'!O329*0.24)))</f>
        <v/>
      </c>
      <c r="O329" s="6" t="str">
        <f>IF('Anvendte oplysninger'!I329="Nej","",IF('Anvendte oplysninger'!P329&gt;1.99,0.81,IF('Anvendte oplysninger'!P329&lt;0.2,1.12,1.05-'Anvendte oplysninger'!P329*0.1)))</f>
        <v/>
      </c>
      <c r="P329" s="6" t="str">
        <f>IF('Anvendte oplysninger'!I329="Nej","",IF('Anvendte oplysninger'!Q329&gt;3,0.96,IF('Anvendte oplysninger'!Q329&lt;2,1.12-0.06*'Anvendte oplysninger'!Q329,1.08-0.04*'Anvendte oplysninger'!Q329)))</f>
        <v/>
      </c>
      <c r="Q329" s="6" t="str">
        <f>IF('Anvendte oplysninger'!I329="Nej","",IF('Anvendte oplysninger'!R329="Ja",0.91,1))</f>
        <v/>
      </c>
      <c r="R329" s="6" t="str">
        <f>IF('Anvendte oplysninger'!I329="Nej","",IF('Anvendte oplysninger'!R329="Ja",0.96,1))</f>
        <v/>
      </c>
      <c r="S329" s="6" t="str">
        <f>IF('Anvendte oplysninger'!I329="Nej","",IF('Anvendte oplysninger'!R329="Ja",0.82,1))</f>
        <v/>
      </c>
      <c r="T329" s="6" t="str">
        <f>IF('Anvendte oplysninger'!I329="Nej","",IF('Anvendte oplysninger'!R329="Ja",0.9,1))</f>
        <v/>
      </c>
      <c r="U329" s="6" t="str">
        <f>IF('Anvendte oplysninger'!I329="Nej","",IF('Anvendte oplysninger'!R329="Ja",0.93,1))</f>
        <v/>
      </c>
      <c r="V329" s="6" t="str">
        <f>IF('Anvendte oplysninger'!I329="Nej","",IF('Anvendte oplysninger'!S329="Ja",0.85,1))</f>
        <v/>
      </c>
      <c r="W329" s="6" t="str">
        <f>IF('Anvendte oplysninger'!I329="Nej","",IF('Anvendte oplysninger'!T329&gt;5,1.4,1+0.08*'Anvendte oplysninger'!T329))</f>
        <v/>
      </c>
      <c r="X329" s="6" t="str">
        <f>IF('Anvendte oplysninger'!I329="Nej","",IF('Anvendte oplysninger'!U329=80,1,POWER((80-0.0058*('Anvendte oplysninger'!U329-80)^2+0.2781*('Anvendte oplysninger'!U329-80)-0.2343)/80,1.6)))</f>
        <v/>
      </c>
      <c r="Y329" s="6" t="str">
        <f>IF('Anvendte oplysninger'!I329="Nej","",IF('Anvendte oplysninger'!U329=80,1,POWER((80-0.0058*('Anvendte oplysninger'!U329-80)^2+0.2781*('Anvendte oplysninger'!U329-80)-0.2343)/80,1.5)))</f>
        <v/>
      </c>
      <c r="Z329" s="6" t="str">
        <f>IF('Anvendte oplysninger'!I329="Nej","",IF('Anvendte oplysninger'!U329=80,1,POWER((80-0.0058*('Anvendte oplysninger'!U329-80)^2+0.2781*('Anvendte oplysninger'!U329-80)-0.2343)/80,4.6)))</f>
        <v/>
      </c>
      <c r="AA329" s="6" t="str">
        <f>IF('Anvendte oplysninger'!I329="Nej","",IF('Anvendte oplysninger'!U329=80,1,POWER((80-0.0058*('Anvendte oplysninger'!U329-80)^2+0.2781*('Anvendte oplysninger'!U329-80)-0.2343)/80,3.5)))</f>
        <v/>
      </c>
      <c r="AB329" s="6" t="str">
        <f>IF('Anvendte oplysninger'!I329="Nej","",IF('Anvendte oplysninger'!U329=80,1,POWER((80-0.0058*('Anvendte oplysninger'!U329-80)^2+0.2781*('Anvendte oplysninger'!U329-80)-0.2343)/80,1.4)))</f>
        <v/>
      </c>
      <c r="AC329" s="6"/>
      <c r="AD329" s="7" t="str">
        <f>IF('Anvendte oplysninger'!I329="Nej","",EXP(-10.0958)*POWER(H329,0.8138))</f>
        <v/>
      </c>
      <c r="AE329" s="7" t="str">
        <f>IF('Anvendte oplysninger'!I329="Nej","",EXP(-9.9896)*POWER(H329,0.8381))</f>
        <v/>
      </c>
      <c r="AF329" s="7" t="str">
        <f>IF('Anvendte oplysninger'!I329="Nej","",EXP(-12.5826)*POWER(H329,1.148))</f>
        <v/>
      </c>
      <c r="AG329" s="7" t="str">
        <f>IF('Anvendte oplysninger'!I329="Nej","",EXP(-11.3408)*POWER(H329,0.7373))</f>
        <v/>
      </c>
      <c r="AH329" s="7" t="str">
        <f>IF('Anvendte oplysninger'!I329="Nej","",EXP(-10.8985)*POWER(H329,0.841))</f>
        <v/>
      </c>
      <c r="AI329" s="7" t="str">
        <f>IF('Anvendte oplysninger'!I329="Nej","",EXP(-12.4273)*POWER(H329,1.0197))</f>
        <v/>
      </c>
      <c r="AJ329" s="9" t="str">
        <f>IF('Anvendte oplysninger'!I329="Nej","",SUM(AD329:AE329)*740934+AG329*29492829+AH329*4654307+AI329*608667)</f>
        <v/>
      </c>
    </row>
    <row r="330" spans="1:36" x14ac:dyDescent="0.3">
      <c r="A330" s="4" t="str">
        <f>IF(Inddata!A336="","",Inddata!A336)</f>
        <v/>
      </c>
      <c r="B330" s="4" t="str">
        <f>IF(Inddata!B336="","",Inddata!B336)</f>
        <v/>
      </c>
      <c r="C330" s="4" t="str">
        <f>IF(Inddata!C336="","",Inddata!C336)</f>
        <v/>
      </c>
      <c r="D330" s="4" t="str">
        <f>IF(Inddata!D336="","",Inddata!D336)</f>
        <v/>
      </c>
      <c r="E330" s="4" t="str">
        <f>IF(Inddata!E336="","",Inddata!E336)</f>
        <v/>
      </c>
      <c r="F330" s="4" t="str">
        <f>IF(Inddata!F336="","",Inddata!F336)</f>
        <v/>
      </c>
      <c r="G330" s="20" t="str">
        <f>IF(Inddata!G336=0,"",Inddata!G336)</f>
        <v/>
      </c>
      <c r="H330" s="9" t="str">
        <f>IF(Inddata!H336="","",Inddata!H336)</f>
        <v/>
      </c>
      <c r="I330" s="6" t="str">
        <f>IF('Anvendte oplysninger'!I330="Nej","",IF('Anvendte oplysninger'!L330&lt;10,1.1-'Anvendte oplysninger'!L330*0.01,IF('Anvendte oplysninger'!L330&lt;120,POWER(1.003,'Anvendte oplysninger'!L330)/POWER(1.003,10),1.4)))</f>
        <v/>
      </c>
      <c r="J330" s="6" t="str">
        <f>IF('Anvendte oplysninger'!I330="Nej","",IF('Anvendte oplysninger'!M330&gt;9,1.41,IF('Anvendte oplysninger'!M330&lt;2,0.96+'Anvendte oplysninger'!M330*0.02,POWER(1.05,'Anvendte oplysninger'!M330)/POWER(1.05,2))))</f>
        <v/>
      </c>
      <c r="K330" s="6" t="str">
        <f>IF('Anvendte oplysninger'!I330="Nej","",IF('Anvendte oplysninger'!M330&gt;9,1.15,IF('Anvendte oplysninger'!M330&lt;2,0.98+'Anvendte oplysninger'!M330*0.01,POWER(1.02,'Anvendte oplysninger'!M330)/POWER(1.02,2))))</f>
        <v/>
      </c>
      <c r="L330" s="6" t="str">
        <f>IF('Anvendte oplysninger'!I330="Nej","",IF('Anvendte oplysninger'!N330="Delvis",0.9,IF('Anvendte oplysninger'!N330="Ja",0.75,1)))</f>
        <v/>
      </c>
      <c r="M330" s="6" t="str">
        <f>IF('Anvendte oplysninger'!I330="Nej","",IF('Anvendte oplysninger'!N330="Delvis",0.97,IF('Anvendte oplysninger'!N330="Ja",0.95,1)))</f>
        <v/>
      </c>
      <c r="N330" s="6" t="str">
        <f>IF('Anvendte oplysninger'!I330="Nej","",IF('Anvendte oplysninger'!O330&gt;4.25,1.06,IF('Anvendte oplysninger'!O330&lt;3.75,1.84-'Anvendte oplysninger'!O330*0.24,0.04+'Anvendte oplysninger'!O330*0.24)))</f>
        <v/>
      </c>
      <c r="O330" s="6" t="str">
        <f>IF('Anvendte oplysninger'!I330="Nej","",IF('Anvendte oplysninger'!P330&gt;1.99,0.81,IF('Anvendte oplysninger'!P330&lt;0.2,1.12,1.05-'Anvendte oplysninger'!P330*0.1)))</f>
        <v/>
      </c>
      <c r="P330" s="6" t="str">
        <f>IF('Anvendte oplysninger'!I330="Nej","",IF('Anvendte oplysninger'!Q330&gt;3,0.96,IF('Anvendte oplysninger'!Q330&lt;2,1.12-0.06*'Anvendte oplysninger'!Q330,1.08-0.04*'Anvendte oplysninger'!Q330)))</f>
        <v/>
      </c>
      <c r="Q330" s="6" t="str">
        <f>IF('Anvendte oplysninger'!I330="Nej","",IF('Anvendte oplysninger'!R330="Ja",0.91,1))</f>
        <v/>
      </c>
      <c r="R330" s="6" t="str">
        <f>IF('Anvendte oplysninger'!I330="Nej","",IF('Anvendte oplysninger'!R330="Ja",0.96,1))</f>
        <v/>
      </c>
      <c r="S330" s="6" t="str">
        <f>IF('Anvendte oplysninger'!I330="Nej","",IF('Anvendte oplysninger'!R330="Ja",0.82,1))</f>
        <v/>
      </c>
      <c r="T330" s="6" t="str">
        <f>IF('Anvendte oplysninger'!I330="Nej","",IF('Anvendte oplysninger'!R330="Ja",0.9,1))</f>
        <v/>
      </c>
      <c r="U330" s="6" t="str">
        <f>IF('Anvendte oplysninger'!I330="Nej","",IF('Anvendte oplysninger'!R330="Ja",0.93,1))</f>
        <v/>
      </c>
      <c r="V330" s="6" t="str">
        <f>IF('Anvendte oplysninger'!I330="Nej","",IF('Anvendte oplysninger'!S330="Ja",0.85,1))</f>
        <v/>
      </c>
      <c r="W330" s="6" t="str">
        <f>IF('Anvendte oplysninger'!I330="Nej","",IF('Anvendte oplysninger'!T330&gt;5,1.4,1+0.08*'Anvendte oplysninger'!T330))</f>
        <v/>
      </c>
      <c r="X330" s="6" t="str">
        <f>IF('Anvendte oplysninger'!I330="Nej","",IF('Anvendte oplysninger'!U330=80,1,POWER((80-0.0058*('Anvendte oplysninger'!U330-80)^2+0.2781*('Anvendte oplysninger'!U330-80)-0.2343)/80,1.6)))</f>
        <v/>
      </c>
      <c r="Y330" s="6" t="str">
        <f>IF('Anvendte oplysninger'!I330="Nej","",IF('Anvendte oplysninger'!U330=80,1,POWER((80-0.0058*('Anvendte oplysninger'!U330-80)^2+0.2781*('Anvendte oplysninger'!U330-80)-0.2343)/80,1.5)))</f>
        <v/>
      </c>
      <c r="Z330" s="6" t="str">
        <f>IF('Anvendte oplysninger'!I330="Nej","",IF('Anvendte oplysninger'!U330=80,1,POWER((80-0.0058*('Anvendte oplysninger'!U330-80)^2+0.2781*('Anvendte oplysninger'!U330-80)-0.2343)/80,4.6)))</f>
        <v/>
      </c>
      <c r="AA330" s="6" t="str">
        <f>IF('Anvendte oplysninger'!I330="Nej","",IF('Anvendte oplysninger'!U330=80,1,POWER((80-0.0058*('Anvendte oplysninger'!U330-80)^2+0.2781*('Anvendte oplysninger'!U330-80)-0.2343)/80,3.5)))</f>
        <v/>
      </c>
      <c r="AB330" s="6" t="str">
        <f>IF('Anvendte oplysninger'!I330="Nej","",IF('Anvendte oplysninger'!U330=80,1,POWER((80-0.0058*('Anvendte oplysninger'!U330-80)^2+0.2781*('Anvendte oplysninger'!U330-80)-0.2343)/80,1.4)))</f>
        <v/>
      </c>
      <c r="AC330" s="6"/>
      <c r="AD330" s="7" t="str">
        <f>IF('Anvendte oplysninger'!I330="Nej","",EXP(-10.0958)*POWER(H330,0.8138))</f>
        <v/>
      </c>
      <c r="AE330" s="7" t="str">
        <f>IF('Anvendte oplysninger'!I330="Nej","",EXP(-9.9896)*POWER(H330,0.8381))</f>
        <v/>
      </c>
      <c r="AF330" s="7" t="str">
        <f>IF('Anvendte oplysninger'!I330="Nej","",EXP(-12.5826)*POWER(H330,1.148))</f>
        <v/>
      </c>
      <c r="AG330" s="7" t="str">
        <f>IF('Anvendte oplysninger'!I330="Nej","",EXP(-11.3408)*POWER(H330,0.7373))</f>
        <v/>
      </c>
      <c r="AH330" s="7" t="str">
        <f>IF('Anvendte oplysninger'!I330="Nej","",EXP(-10.8985)*POWER(H330,0.841))</f>
        <v/>
      </c>
      <c r="AI330" s="7" t="str">
        <f>IF('Anvendte oplysninger'!I330="Nej","",EXP(-12.4273)*POWER(H330,1.0197))</f>
        <v/>
      </c>
      <c r="AJ330" s="9" t="str">
        <f>IF('Anvendte oplysninger'!I330="Nej","",SUM(AD330:AE330)*740934+AG330*29492829+AH330*4654307+AI330*608667)</f>
        <v/>
      </c>
    </row>
    <row r="331" spans="1:36" x14ac:dyDescent="0.3">
      <c r="A331" s="4" t="str">
        <f>IF(Inddata!A337="","",Inddata!A337)</f>
        <v/>
      </c>
      <c r="B331" s="4" t="str">
        <f>IF(Inddata!B337="","",Inddata!B337)</f>
        <v/>
      </c>
      <c r="C331" s="4" t="str">
        <f>IF(Inddata!C337="","",Inddata!C337)</f>
        <v/>
      </c>
      <c r="D331" s="4" t="str">
        <f>IF(Inddata!D337="","",Inddata!D337)</f>
        <v/>
      </c>
      <c r="E331" s="4" t="str">
        <f>IF(Inddata!E337="","",Inddata!E337)</f>
        <v/>
      </c>
      <c r="F331" s="4" t="str">
        <f>IF(Inddata!F337="","",Inddata!F337)</f>
        <v/>
      </c>
      <c r="G331" s="20" t="str">
        <f>IF(Inddata!G337=0,"",Inddata!G337)</f>
        <v/>
      </c>
      <c r="H331" s="9" t="str">
        <f>IF(Inddata!H337="","",Inddata!H337)</f>
        <v/>
      </c>
      <c r="I331" s="6" t="str">
        <f>IF('Anvendte oplysninger'!I331="Nej","",IF('Anvendte oplysninger'!L331&lt;10,1.1-'Anvendte oplysninger'!L331*0.01,IF('Anvendte oplysninger'!L331&lt;120,POWER(1.003,'Anvendte oplysninger'!L331)/POWER(1.003,10),1.4)))</f>
        <v/>
      </c>
      <c r="J331" s="6" t="str">
        <f>IF('Anvendte oplysninger'!I331="Nej","",IF('Anvendte oplysninger'!M331&gt;9,1.41,IF('Anvendte oplysninger'!M331&lt;2,0.96+'Anvendte oplysninger'!M331*0.02,POWER(1.05,'Anvendte oplysninger'!M331)/POWER(1.05,2))))</f>
        <v/>
      </c>
      <c r="K331" s="6" t="str">
        <f>IF('Anvendte oplysninger'!I331="Nej","",IF('Anvendte oplysninger'!M331&gt;9,1.15,IF('Anvendte oplysninger'!M331&lt;2,0.98+'Anvendte oplysninger'!M331*0.01,POWER(1.02,'Anvendte oplysninger'!M331)/POWER(1.02,2))))</f>
        <v/>
      </c>
      <c r="L331" s="6" t="str">
        <f>IF('Anvendte oplysninger'!I331="Nej","",IF('Anvendte oplysninger'!N331="Delvis",0.9,IF('Anvendte oplysninger'!N331="Ja",0.75,1)))</f>
        <v/>
      </c>
      <c r="M331" s="6" t="str">
        <f>IF('Anvendte oplysninger'!I331="Nej","",IF('Anvendte oplysninger'!N331="Delvis",0.97,IF('Anvendte oplysninger'!N331="Ja",0.95,1)))</f>
        <v/>
      </c>
      <c r="N331" s="6" t="str">
        <f>IF('Anvendte oplysninger'!I331="Nej","",IF('Anvendte oplysninger'!O331&gt;4.25,1.06,IF('Anvendte oplysninger'!O331&lt;3.75,1.84-'Anvendte oplysninger'!O331*0.24,0.04+'Anvendte oplysninger'!O331*0.24)))</f>
        <v/>
      </c>
      <c r="O331" s="6" t="str">
        <f>IF('Anvendte oplysninger'!I331="Nej","",IF('Anvendte oplysninger'!P331&gt;1.99,0.81,IF('Anvendte oplysninger'!P331&lt;0.2,1.12,1.05-'Anvendte oplysninger'!P331*0.1)))</f>
        <v/>
      </c>
      <c r="P331" s="6" t="str">
        <f>IF('Anvendte oplysninger'!I331="Nej","",IF('Anvendte oplysninger'!Q331&gt;3,0.96,IF('Anvendte oplysninger'!Q331&lt;2,1.12-0.06*'Anvendte oplysninger'!Q331,1.08-0.04*'Anvendte oplysninger'!Q331)))</f>
        <v/>
      </c>
      <c r="Q331" s="6" t="str">
        <f>IF('Anvendte oplysninger'!I331="Nej","",IF('Anvendte oplysninger'!R331="Ja",0.91,1))</f>
        <v/>
      </c>
      <c r="R331" s="6" t="str">
        <f>IF('Anvendte oplysninger'!I331="Nej","",IF('Anvendte oplysninger'!R331="Ja",0.96,1))</f>
        <v/>
      </c>
      <c r="S331" s="6" t="str">
        <f>IF('Anvendte oplysninger'!I331="Nej","",IF('Anvendte oplysninger'!R331="Ja",0.82,1))</f>
        <v/>
      </c>
      <c r="T331" s="6" t="str">
        <f>IF('Anvendte oplysninger'!I331="Nej","",IF('Anvendte oplysninger'!R331="Ja",0.9,1))</f>
        <v/>
      </c>
      <c r="U331" s="6" t="str">
        <f>IF('Anvendte oplysninger'!I331="Nej","",IF('Anvendte oplysninger'!R331="Ja",0.93,1))</f>
        <v/>
      </c>
      <c r="V331" s="6" t="str">
        <f>IF('Anvendte oplysninger'!I331="Nej","",IF('Anvendte oplysninger'!S331="Ja",0.85,1))</f>
        <v/>
      </c>
      <c r="W331" s="6" t="str">
        <f>IF('Anvendte oplysninger'!I331="Nej","",IF('Anvendte oplysninger'!T331&gt;5,1.4,1+0.08*'Anvendte oplysninger'!T331))</f>
        <v/>
      </c>
      <c r="X331" s="6" t="str">
        <f>IF('Anvendte oplysninger'!I331="Nej","",IF('Anvendte oplysninger'!U331=80,1,POWER((80-0.0058*('Anvendte oplysninger'!U331-80)^2+0.2781*('Anvendte oplysninger'!U331-80)-0.2343)/80,1.6)))</f>
        <v/>
      </c>
      <c r="Y331" s="6" t="str">
        <f>IF('Anvendte oplysninger'!I331="Nej","",IF('Anvendte oplysninger'!U331=80,1,POWER((80-0.0058*('Anvendte oplysninger'!U331-80)^2+0.2781*('Anvendte oplysninger'!U331-80)-0.2343)/80,1.5)))</f>
        <v/>
      </c>
      <c r="Z331" s="6" t="str">
        <f>IF('Anvendte oplysninger'!I331="Nej","",IF('Anvendte oplysninger'!U331=80,1,POWER((80-0.0058*('Anvendte oplysninger'!U331-80)^2+0.2781*('Anvendte oplysninger'!U331-80)-0.2343)/80,4.6)))</f>
        <v/>
      </c>
      <c r="AA331" s="6" t="str">
        <f>IF('Anvendte oplysninger'!I331="Nej","",IF('Anvendte oplysninger'!U331=80,1,POWER((80-0.0058*('Anvendte oplysninger'!U331-80)^2+0.2781*('Anvendte oplysninger'!U331-80)-0.2343)/80,3.5)))</f>
        <v/>
      </c>
      <c r="AB331" s="6" t="str">
        <f>IF('Anvendte oplysninger'!I331="Nej","",IF('Anvendte oplysninger'!U331=80,1,POWER((80-0.0058*('Anvendte oplysninger'!U331-80)^2+0.2781*('Anvendte oplysninger'!U331-80)-0.2343)/80,1.4)))</f>
        <v/>
      </c>
      <c r="AC331" s="6"/>
      <c r="AD331" s="7" t="str">
        <f>IF('Anvendte oplysninger'!I331="Nej","",EXP(-10.0958)*POWER(H331,0.8138))</f>
        <v/>
      </c>
      <c r="AE331" s="7" t="str">
        <f>IF('Anvendte oplysninger'!I331="Nej","",EXP(-9.9896)*POWER(H331,0.8381))</f>
        <v/>
      </c>
      <c r="AF331" s="7" t="str">
        <f>IF('Anvendte oplysninger'!I331="Nej","",EXP(-12.5826)*POWER(H331,1.148))</f>
        <v/>
      </c>
      <c r="AG331" s="7" t="str">
        <f>IF('Anvendte oplysninger'!I331="Nej","",EXP(-11.3408)*POWER(H331,0.7373))</f>
        <v/>
      </c>
      <c r="AH331" s="7" t="str">
        <f>IF('Anvendte oplysninger'!I331="Nej","",EXP(-10.8985)*POWER(H331,0.841))</f>
        <v/>
      </c>
      <c r="AI331" s="7" t="str">
        <f>IF('Anvendte oplysninger'!I331="Nej","",EXP(-12.4273)*POWER(H331,1.0197))</f>
        <v/>
      </c>
      <c r="AJ331" s="9" t="str">
        <f>IF('Anvendte oplysninger'!I331="Nej","",SUM(AD331:AE331)*740934+AG331*29492829+AH331*4654307+AI331*608667)</f>
        <v/>
      </c>
    </row>
    <row r="332" spans="1:36" x14ac:dyDescent="0.3">
      <c r="A332" s="4" t="str">
        <f>IF(Inddata!A338="","",Inddata!A338)</f>
        <v/>
      </c>
      <c r="B332" s="4" t="str">
        <f>IF(Inddata!B338="","",Inddata!B338)</f>
        <v/>
      </c>
      <c r="C332" s="4" t="str">
        <f>IF(Inddata!C338="","",Inddata!C338)</f>
        <v/>
      </c>
      <c r="D332" s="4" t="str">
        <f>IF(Inddata!D338="","",Inddata!D338)</f>
        <v/>
      </c>
      <c r="E332" s="4" t="str">
        <f>IF(Inddata!E338="","",Inddata!E338)</f>
        <v/>
      </c>
      <c r="F332" s="4" t="str">
        <f>IF(Inddata!F338="","",Inddata!F338)</f>
        <v/>
      </c>
      <c r="G332" s="20" t="str">
        <f>IF(Inddata!G338=0,"",Inddata!G338)</f>
        <v/>
      </c>
      <c r="H332" s="9" t="str">
        <f>IF(Inddata!H338="","",Inddata!H338)</f>
        <v/>
      </c>
      <c r="I332" s="6" t="str">
        <f>IF('Anvendte oplysninger'!I332="Nej","",IF('Anvendte oplysninger'!L332&lt;10,1.1-'Anvendte oplysninger'!L332*0.01,IF('Anvendte oplysninger'!L332&lt;120,POWER(1.003,'Anvendte oplysninger'!L332)/POWER(1.003,10),1.4)))</f>
        <v/>
      </c>
      <c r="J332" s="6" t="str">
        <f>IF('Anvendte oplysninger'!I332="Nej","",IF('Anvendte oplysninger'!M332&gt;9,1.41,IF('Anvendte oplysninger'!M332&lt;2,0.96+'Anvendte oplysninger'!M332*0.02,POWER(1.05,'Anvendte oplysninger'!M332)/POWER(1.05,2))))</f>
        <v/>
      </c>
      <c r="K332" s="6" t="str">
        <f>IF('Anvendte oplysninger'!I332="Nej","",IF('Anvendte oplysninger'!M332&gt;9,1.15,IF('Anvendte oplysninger'!M332&lt;2,0.98+'Anvendte oplysninger'!M332*0.01,POWER(1.02,'Anvendte oplysninger'!M332)/POWER(1.02,2))))</f>
        <v/>
      </c>
      <c r="L332" s="6" t="str">
        <f>IF('Anvendte oplysninger'!I332="Nej","",IF('Anvendte oplysninger'!N332="Delvis",0.9,IF('Anvendte oplysninger'!N332="Ja",0.75,1)))</f>
        <v/>
      </c>
      <c r="M332" s="6" t="str">
        <f>IF('Anvendte oplysninger'!I332="Nej","",IF('Anvendte oplysninger'!N332="Delvis",0.97,IF('Anvendte oplysninger'!N332="Ja",0.95,1)))</f>
        <v/>
      </c>
      <c r="N332" s="6" t="str">
        <f>IF('Anvendte oplysninger'!I332="Nej","",IF('Anvendte oplysninger'!O332&gt;4.25,1.06,IF('Anvendte oplysninger'!O332&lt;3.75,1.84-'Anvendte oplysninger'!O332*0.24,0.04+'Anvendte oplysninger'!O332*0.24)))</f>
        <v/>
      </c>
      <c r="O332" s="6" t="str">
        <f>IF('Anvendte oplysninger'!I332="Nej","",IF('Anvendte oplysninger'!P332&gt;1.99,0.81,IF('Anvendte oplysninger'!P332&lt;0.2,1.12,1.05-'Anvendte oplysninger'!P332*0.1)))</f>
        <v/>
      </c>
      <c r="P332" s="6" t="str">
        <f>IF('Anvendte oplysninger'!I332="Nej","",IF('Anvendte oplysninger'!Q332&gt;3,0.96,IF('Anvendte oplysninger'!Q332&lt;2,1.12-0.06*'Anvendte oplysninger'!Q332,1.08-0.04*'Anvendte oplysninger'!Q332)))</f>
        <v/>
      </c>
      <c r="Q332" s="6" t="str">
        <f>IF('Anvendte oplysninger'!I332="Nej","",IF('Anvendte oplysninger'!R332="Ja",0.91,1))</f>
        <v/>
      </c>
      <c r="R332" s="6" t="str">
        <f>IF('Anvendte oplysninger'!I332="Nej","",IF('Anvendte oplysninger'!R332="Ja",0.96,1))</f>
        <v/>
      </c>
      <c r="S332" s="6" t="str">
        <f>IF('Anvendte oplysninger'!I332="Nej","",IF('Anvendte oplysninger'!R332="Ja",0.82,1))</f>
        <v/>
      </c>
      <c r="T332" s="6" t="str">
        <f>IF('Anvendte oplysninger'!I332="Nej","",IF('Anvendte oplysninger'!R332="Ja",0.9,1))</f>
        <v/>
      </c>
      <c r="U332" s="6" t="str">
        <f>IF('Anvendte oplysninger'!I332="Nej","",IF('Anvendte oplysninger'!R332="Ja",0.93,1))</f>
        <v/>
      </c>
      <c r="V332" s="6" t="str">
        <f>IF('Anvendte oplysninger'!I332="Nej","",IF('Anvendte oplysninger'!S332="Ja",0.85,1))</f>
        <v/>
      </c>
      <c r="W332" s="6" t="str">
        <f>IF('Anvendte oplysninger'!I332="Nej","",IF('Anvendte oplysninger'!T332&gt;5,1.4,1+0.08*'Anvendte oplysninger'!T332))</f>
        <v/>
      </c>
      <c r="X332" s="6" t="str">
        <f>IF('Anvendte oplysninger'!I332="Nej","",IF('Anvendte oplysninger'!U332=80,1,POWER((80-0.0058*('Anvendte oplysninger'!U332-80)^2+0.2781*('Anvendte oplysninger'!U332-80)-0.2343)/80,1.6)))</f>
        <v/>
      </c>
      <c r="Y332" s="6" t="str">
        <f>IF('Anvendte oplysninger'!I332="Nej","",IF('Anvendte oplysninger'!U332=80,1,POWER((80-0.0058*('Anvendte oplysninger'!U332-80)^2+0.2781*('Anvendte oplysninger'!U332-80)-0.2343)/80,1.5)))</f>
        <v/>
      </c>
      <c r="Z332" s="6" t="str">
        <f>IF('Anvendte oplysninger'!I332="Nej","",IF('Anvendte oplysninger'!U332=80,1,POWER((80-0.0058*('Anvendte oplysninger'!U332-80)^2+0.2781*('Anvendte oplysninger'!U332-80)-0.2343)/80,4.6)))</f>
        <v/>
      </c>
      <c r="AA332" s="6" t="str">
        <f>IF('Anvendte oplysninger'!I332="Nej","",IF('Anvendte oplysninger'!U332=80,1,POWER((80-0.0058*('Anvendte oplysninger'!U332-80)^2+0.2781*('Anvendte oplysninger'!U332-80)-0.2343)/80,3.5)))</f>
        <v/>
      </c>
      <c r="AB332" s="6" t="str">
        <f>IF('Anvendte oplysninger'!I332="Nej","",IF('Anvendte oplysninger'!U332=80,1,POWER((80-0.0058*('Anvendte oplysninger'!U332-80)^2+0.2781*('Anvendte oplysninger'!U332-80)-0.2343)/80,1.4)))</f>
        <v/>
      </c>
      <c r="AC332" s="6"/>
      <c r="AD332" s="7" t="str">
        <f>IF('Anvendte oplysninger'!I332="Nej","",EXP(-10.0958)*POWER(H332,0.8138))</f>
        <v/>
      </c>
      <c r="AE332" s="7" t="str">
        <f>IF('Anvendte oplysninger'!I332="Nej","",EXP(-9.9896)*POWER(H332,0.8381))</f>
        <v/>
      </c>
      <c r="AF332" s="7" t="str">
        <f>IF('Anvendte oplysninger'!I332="Nej","",EXP(-12.5826)*POWER(H332,1.148))</f>
        <v/>
      </c>
      <c r="AG332" s="7" t="str">
        <f>IF('Anvendte oplysninger'!I332="Nej","",EXP(-11.3408)*POWER(H332,0.7373))</f>
        <v/>
      </c>
      <c r="AH332" s="7" t="str">
        <f>IF('Anvendte oplysninger'!I332="Nej","",EXP(-10.8985)*POWER(H332,0.841))</f>
        <v/>
      </c>
      <c r="AI332" s="7" t="str">
        <f>IF('Anvendte oplysninger'!I332="Nej","",EXP(-12.4273)*POWER(H332,1.0197))</f>
        <v/>
      </c>
      <c r="AJ332" s="9" t="str">
        <f>IF('Anvendte oplysninger'!I332="Nej","",SUM(AD332:AE332)*740934+AG332*29492829+AH332*4654307+AI332*608667)</f>
        <v/>
      </c>
    </row>
    <row r="333" spans="1:36" x14ac:dyDescent="0.3">
      <c r="A333" s="4" t="str">
        <f>IF(Inddata!A339="","",Inddata!A339)</f>
        <v/>
      </c>
      <c r="B333" s="4" t="str">
        <f>IF(Inddata!B339="","",Inddata!B339)</f>
        <v/>
      </c>
      <c r="C333" s="4" t="str">
        <f>IF(Inddata!C339="","",Inddata!C339)</f>
        <v/>
      </c>
      <c r="D333" s="4" t="str">
        <f>IF(Inddata!D339="","",Inddata!D339)</f>
        <v/>
      </c>
      <c r="E333" s="4" t="str">
        <f>IF(Inddata!E339="","",Inddata!E339)</f>
        <v/>
      </c>
      <c r="F333" s="4" t="str">
        <f>IF(Inddata!F339="","",Inddata!F339)</f>
        <v/>
      </c>
      <c r="G333" s="20" t="str">
        <f>IF(Inddata!G339=0,"",Inddata!G339)</f>
        <v/>
      </c>
      <c r="H333" s="9" t="str">
        <f>IF(Inddata!H339="","",Inddata!H339)</f>
        <v/>
      </c>
      <c r="I333" s="6" t="str">
        <f>IF('Anvendte oplysninger'!I333="Nej","",IF('Anvendte oplysninger'!L333&lt;10,1.1-'Anvendte oplysninger'!L333*0.01,IF('Anvendte oplysninger'!L333&lt;120,POWER(1.003,'Anvendte oplysninger'!L333)/POWER(1.003,10),1.4)))</f>
        <v/>
      </c>
      <c r="J333" s="6" t="str">
        <f>IF('Anvendte oplysninger'!I333="Nej","",IF('Anvendte oplysninger'!M333&gt;9,1.41,IF('Anvendte oplysninger'!M333&lt;2,0.96+'Anvendte oplysninger'!M333*0.02,POWER(1.05,'Anvendte oplysninger'!M333)/POWER(1.05,2))))</f>
        <v/>
      </c>
      <c r="K333" s="6" t="str">
        <f>IF('Anvendte oplysninger'!I333="Nej","",IF('Anvendte oplysninger'!M333&gt;9,1.15,IF('Anvendte oplysninger'!M333&lt;2,0.98+'Anvendte oplysninger'!M333*0.01,POWER(1.02,'Anvendte oplysninger'!M333)/POWER(1.02,2))))</f>
        <v/>
      </c>
      <c r="L333" s="6" t="str">
        <f>IF('Anvendte oplysninger'!I333="Nej","",IF('Anvendte oplysninger'!N333="Delvis",0.9,IF('Anvendte oplysninger'!N333="Ja",0.75,1)))</f>
        <v/>
      </c>
      <c r="M333" s="6" t="str">
        <f>IF('Anvendte oplysninger'!I333="Nej","",IF('Anvendte oplysninger'!N333="Delvis",0.97,IF('Anvendte oplysninger'!N333="Ja",0.95,1)))</f>
        <v/>
      </c>
      <c r="N333" s="6" t="str">
        <f>IF('Anvendte oplysninger'!I333="Nej","",IF('Anvendte oplysninger'!O333&gt;4.25,1.06,IF('Anvendte oplysninger'!O333&lt;3.75,1.84-'Anvendte oplysninger'!O333*0.24,0.04+'Anvendte oplysninger'!O333*0.24)))</f>
        <v/>
      </c>
      <c r="O333" s="6" t="str">
        <f>IF('Anvendte oplysninger'!I333="Nej","",IF('Anvendte oplysninger'!P333&gt;1.99,0.81,IF('Anvendte oplysninger'!P333&lt;0.2,1.12,1.05-'Anvendte oplysninger'!P333*0.1)))</f>
        <v/>
      </c>
      <c r="P333" s="6" t="str">
        <f>IF('Anvendte oplysninger'!I333="Nej","",IF('Anvendte oplysninger'!Q333&gt;3,0.96,IF('Anvendte oplysninger'!Q333&lt;2,1.12-0.06*'Anvendte oplysninger'!Q333,1.08-0.04*'Anvendte oplysninger'!Q333)))</f>
        <v/>
      </c>
      <c r="Q333" s="6" t="str">
        <f>IF('Anvendte oplysninger'!I333="Nej","",IF('Anvendte oplysninger'!R333="Ja",0.91,1))</f>
        <v/>
      </c>
      <c r="R333" s="6" t="str">
        <f>IF('Anvendte oplysninger'!I333="Nej","",IF('Anvendte oplysninger'!R333="Ja",0.96,1))</f>
        <v/>
      </c>
      <c r="S333" s="6" t="str">
        <f>IF('Anvendte oplysninger'!I333="Nej","",IF('Anvendte oplysninger'!R333="Ja",0.82,1))</f>
        <v/>
      </c>
      <c r="T333" s="6" t="str">
        <f>IF('Anvendte oplysninger'!I333="Nej","",IF('Anvendte oplysninger'!R333="Ja",0.9,1))</f>
        <v/>
      </c>
      <c r="U333" s="6" t="str">
        <f>IF('Anvendte oplysninger'!I333="Nej","",IF('Anvendte oplysninger'!R333="Ja",0.93,1))</f>
        <v/>
      </c>
      <c r="V333" s="6" t="str">
        <f>IF('Anvendte oplysninger'!I333="Nej","",IF('Anvendte oplysninger'!S333="Ja",0.85,1))</f>
        <v/>
      </c>
      <c r="W333" s="6" t="str">
        <f>IF('Anvendte oplysninger'!I333="Nej","",IF('Anvendte oplysninger'!T333&gt;5,1.4,1+0.08*'Anvendte oplysninger'!T333))</f>
        <v/>
      </c>
      <c r="X333" s="6" t="str">
        <f>IF('Anvendte oplysninger'!I333="Nej","",IF('Anvendte oplysninger'!U333=80,1,POWER((80-0.0058*('Anvendte oplysninger'!U333-80)^2+0.2781*('Anvendte oplysninger'!U333-80)-0.2343)/80,1.6)))</f>
        <v/>
      </c>
      <c r="Y333" s="6" t="str">
        <f>IF('Anvendte oplysninger'!I333="Nej","",IF('Anvendte oplysninger'!U333=80,1,POWER((80-0.0058*('Anvendte oplysninger'!U333-80)^2+0.2781*('Anvendte oplysninger'!U333-80)-0.2343)/80,1.5)))</f>
        <v/>
      </c>
      <c r="Z333" s="6" t="str">
        <f>IF('Anvendte oplysninger'!I333="Nej","",IF('Anvendte oplysninger'!U333=80,1,POWER((80-0.0058*('Anvendte oplysninger'!U333-80)^2+0.2781*('Anvendte oplysninger'!U333-80)-0.2343)/80,4.6)))</f>
        <v/>
      </c>
      <c r="AA333" s="6" t="str">
        <f>IF('Anvendte oplysninger'!I333="Nej","",IF('Anvendte oplysninger'!U333=80,1,POWER((80-0.0058*('Anvendte oplysninger'!U333-80)^2+0.2781*('Anvendte oplysninger'!U333-80)-0.2343)/80,3.5)))</f>
        <v/>
      </c>
      <c r="AB333" s="6" t="str">
        <f>IF('Anvendte oplysninger'!I333="Nej","",IF('Anvendte oplysninger'!U333=80,1,POWER((80-0.0058*('Anvendte oplysninger'!U333-80)^2+0.2781*('Anvendte oplysninger'!U333-80)-0.2343)/80,1.4)))</f>
        <v/>
      </c>
      <c r="AC333" s="6"/>
      <c r="AD333" s="7" t="str">
        <f>IF('Anvendte oplysninger'!I333="Nej","",EXP(-10.0958)*POWER(H333,0.8138))</f>
        <v/>
      </c>
      <c r="AE333" s="7" t="str">
        <f>IF('Anvendte oplysninger'!I333="Nej","",EXP(-9.9896)*POWER(H333,0.8381))</f>
        <v/>
      </c>
      <c r="AF333" s="7" t="str">
        <f>IF('Anvendte oplysninger'!I333="Nej","",EXP(-12.5826)*POWER(H333,1.148))</f>
        <v/>
      </c>
      <c r="AG333" s="7" t="str">
        <f>IF('Anvendte oplysninger'!I333="Nej","",EXP(-11.3408)*POWER(H333,0.7373))</f>
        <v/>
      </c>
      <c r="AH333" s="7" t="str">
        <f>IF('Anvendte oplysninger'!I333="Nej","",EXP(-10.8985)*POWER(H333,0.841))</f>
        <v/>
      </c>
      <c r="AI333" s="7" t="str">
        <f>IF('Anvendte oplysninger'!I333="Nej","",EXP(-12.4273)*POWER(H333,1.0197))</f>
        <v/>
      </c>
      <c r="AJ333" s="9" t="str">
        <f>IF('Anvendte oplysninger'!I333="Nej","",SUM(AD333:AE333)*740934+AG333*29492829+AH333*4654307+AI333*608667)</f>
        <v/>
      </c>
    </row>
    <row r="334" spans="1:36" x14ac:dyDescent="0.3">
      <c r="A334" s="4" t="str">
        <f>IF(Inddata!A340="","",Inddata!A340)</f>
        <v/>
      </c>
      <c r="B334" s="4" t="str">
        <f>IF(Inddata!B340="","",Inddata!B340)</f>
        <v/>
      </c>
      <c r="C334" s="4" t="str">
        <f>IF(Inddata!C340="","",Inddata!C340)</f>
        <v/>
      </c>
      <c r="D334" s="4" t="str">
        <f>IF(Inddata!D340="","",Inddata!D340)</f>
        <v/>
      </c>
      <c r="E334" s="4" t="str">
        <f>IF(Inddata!E340="","",Inddata!E340)</f>
        <v/>
      </c>
      <c r="F334" s="4" t="str">
        <f>IF(Inddata!F340="","",Inddata!F340)</f>
        <v/>
      </c>
      <c r="G334" s="20" t="str">
        <f>IF(Inddata!G340=0,"",Inddata!G340)</f>
        <v/>
      </c>
      <c r="H334" s="9" t="str">
        <f>IF(Inddata!H340="","",Inddata!H340)</f>
        <v/>
      </c>
      <c r="I334" s="6" t="str">
        <f>IF('Anvendte oplysninger'!I334="Nej","",IF('Anvendte oplysninger'!L334&lt;10,1.1-'Anvendte oplysninger'!L334*0.01,IF('Anvendte oplysninger'!L334&lt;120,POWER(1.003,'Anvendte oplysninger'!L334)/POWER(1.003,10),1.4)))</f>
        <v/>
      </c>
      <c r="J334" s="6" t="str">
        <f>IF('Anvendte oplysninger'!I334="Nej","",IF('Anvendte oplysninger'!M334&gt;9,1.41,IF('Anvendte oplysninger'!M334&lt;2,0.96+'Anvendte oplysninger'!M334*0.02,POWER(1.05,'Anvendte oplysninger'!M334)/POWER(1.05,2))))</f>
        <v/>
      </c>
      <c r="K334" s="6" t="str">
        <f>IF('Anvendte oplysninger'!I334="Nej","",IF('Anvendte oplysninger'!M334&gt;9,1.15,IF('Anvendte oplysninger'!M334&lt;2,0.98+'Anvendte oplysninger'!M334*0.01,POWER(1.02,'Anvendte oplysninger'!M334)/POWER(1.02,2))))</f>
        <v/>
      </c>
      <c r="L334" s="6" t="str">
        <f>IF('Anvendte oplysninger'!I334="Nej","",IF('Anvendte oplysninger'!N334="Delvis",0.9,IF('Anvendte oplysninger'!N334="Ja",0.75,1)))</f>
        <v/>
      </c>
      <c r="M334" s="6" t="str">
        <f>IF('Anvendte oplysninger'!I334="Nej","",IF('Anvendte oplysninger'!N334="Delvis",0.97,IF('Anvendte oplysninger'!N334="Ja",0.95,1)))</f>
        <v/>
      </c>
      <c r="N334" s="6" t="str">
        <f>IF('Anvendte oplysninger'!I334="Nej","",IF('Anvendte oplysninger'!O334&gt;4.25,1.06,IF('Anvendte oplysninger'!O334&lt;3.75,1.84-'Anvendte oplysninger'!O334*0.24,0.04+'Anvendte oplysninger'!O334*0.24)))</f>
        <v/>
      </c>
      <c r="O334" s="6" t="str">
        <f>IF('Anvendte oplysninger'!I334="Nej","",IF('Anvendte oplysninger'!P334&gt;1.99,0.81,IF('Anvendte oplysninger'!P334&lt;0.2,1.12,1.05-'Anvendte oplysninger'!P334*0.1)))</f>
        <v/>
      </c>
      <c r="P334" s="6" t="str">
        <f>IF('Anvendte oplysninger'!I334="Nej","",IF('Anvendte oplysninger'!Q334&gt;3,0.96,IF('Anvendte oplysninger'!Q334&lt;2,1.12-0.06*'Anvendte oplysninger'!Q334,1.08-0.04*'Anvendte oplysninger'!Q334)))</f>
        <v/>
      </c>
      <c r="Q334" s="6" t="str">
        <f>IF('Anvendte oplysninger'!I334="Nej","",IF('Anvendte oplysninger'!R334="Ja",0.91,1))</f>
        <v/>
      </c>
      <c r="R334" s="6" t="str">
        <f>IF('Anvendte oplysninger'!I334="Nej","",IF('Anvendte oplysninger'!R334="Ja",0.96,1))</f>
        <v/>
      </c>
      <c r="S334" s="6" t="str">
        <f>IF('Anvendte oplysninger'!I334="Nej","",IF('Anvendte oplysninger'!R334="Ja",0.82,1))</f>
        <v/>
      </c>
      <c r="T334" s="6" t="str">
        <f>IF('Anvendte oplysninger'!I334="Nej","",IF('Anvendte oplysninger'!R334="Ja",0.9,1))</f>
        <v/>
      </c>
      <c r="U334" s="6" t="str">
        <f>IF('Anvendte oplysninger'!I334="Nej","",IF('Anvendte oplysninger'!R334="Ja",0.93,1))</f>
        <v/>
      </c>
      <c r="V334" s="6" t="str">
        <f>IF('Anvendte oplysninger'!I334="Nej","",IF('Anvendte oplysninger'!S334="Ja",0.85,1))</f>
        <v/>
      </c>
      <c r="W334" s="6" t="str">
        <f>IF('Anvendte oplysninger'!I334="Nej","",IF('Anvendte oplysninger'!T334&gt;5,1.4,1+0.08*'Anvendte oplysninger'!T334))</f>
        <v/>
      </c>
      <c r="X334" s="6" t="str">
        <f>IF('Anvendte oplysninger'!I334="Nej","",IF('Anvendte oplysninger'!U334=80,1,POWER((80-0.0058*('Anvendte oplysninger'!U334-80)^2+0.2781*('Anvendte oplysninger'!U334-80)-0.2343)/80,1.6)))</f>
        <v/>
      </c>
      <c r="Y334" s="6" t="str">
        <f>IF('Anvendte oplysninger'!I334="Nej","",IF('Anvendte oplysninger'!U334=80,1,POWER((80-0.0058*('Anvendte oplysninger'!U334-80)^2+0.2781*('Anvendte oplysninger'!U334-80)-0.2343)/80,1.5)))</f>
        <v/>
      </c>
      <c r="Z334" s="6" t="str">
        <f>IF('Anvendte oplysninger'!I334="Nej","",IF('Anvendte oplysninger'!U334=80,1,POWER((80-0.0058*('Anvendte oplysninger'!U334-80)^2+0.2781*('Anvendte oplysninger'!U334-80)-0.2343)/80,4.6)))</f>
        <v/>
      </c>
      <c r="AA334" s="6" t="str">
        <f>IF('Anvendte oplysninger'!I334="Nej","",IF('Anvendte oplysninger'!U334=80,1,POWER((80-0.0058*('Anvendte oplysninger'!U334-80)^2+0.2781*('Anvendte oplysninger'!U334-80)-0.2343)/80,3.5)))</f>
        <v/>
      </c>
      <c r="AB334" s="6" t="str">
        <f>IF('Anvendte oplysninger'!I334="Nej","",IF('Anvendte oplysninger'!U334=80,1,POWER((80-0.0058*('Anvendte oplysninger'!U334-80)^2+0.2781*('Anvendte oplysninger'!U334-80)-0.2343)/80,1.4)))</f>
        <v/>
      </c>
      <c r="AC334" s="6"/>
      <c r="AD334" s="7" t="str">
        <f>IF('Anvendte oplysninger'!I334="Nej","",EXP(-10.0958)*POWER(H334,0.8138))</f>
        <v/>
      </c>
      <c r="AE334" s="7" t="str">
        <f>IF('Anvendte oplysninger'!I334="Nej","",EXP(-9.9896)*POWER(H334,0.8381))</f>
        <v/>
      </c>
      <c r="AF334" s="7" t="str">
        <f>IF('Anvendte oplysninger'!I334="Nej","",EXP(-12.5826)*POWER(H334,1.148))</f>
        <v/>
      </c>
      <c r="AG334" s="7" t="str">
        <f>IF('Anvendte oplysninger'!I334="Nej","",EXP(-11.3408)*POWER(H334,0.7373))</f>
        <v/>
      </c>
      <c r="AH334" s="7" t="str">
        <f>IF('Anvendte oplysninger'!I334="Nej","",EXP(-10.8985)*POWER(H334,0.841))</f>
        <v/>
      </c>
      <c r="AI334" s="7" t="str">
        <f>IF('Anvendte oplysninger'!I334="Nej","",EXP(-12.4273)*POWER(H334,1.0197))</f>
        <v/>
      </c>
      <c r="AJ334" s="9" t="str">
        <f>IF('Anvendte oplysninger'!I334="Nej","",SUM(AD334:AE334)*740934+AG334*29492829+AH334*4654307+AI334*608667)</f>
        <v/>
      </c>
    </row>
    <row r="335" spans="1:36" x14ac:dyDescent="0.3">
      <c r="A335" s="4" t="str">
        <f>IF(Inddata!A341="","",Inddata!A341)</f>
        <v/>
      </c>
      <c r="B335" s="4" t="str">
        <f>IF(Inddata!B341="","",Inddata!B341)</f>
        <v/>
      </c>
      <c r="C335" s="4" t="str">
        <f>IF(Inddata!C341="","",Inddata!C341)</f>
        <v/>
      </c>
      <c r="D335" s="4" t="str">
        <f>IF(Inddata!D341="","",Inddata!D341)</f>
        <v/>
      </c>
      <c r="E335" s="4" t="str">
        <f>IF(Inddata!E341="","",Inddata!E341)</f>
        <v/>
      </c>
      <c r="F335" s="4" t="str">
        <f>IF(Inddata!F341="","",Inddata!F341)</f>
        <v/>
      </c>
      <c r="G335" s="20" t="str">
        <f>IF(Inddata!G341=0,"",Inddata!G341)</f>
        <v/>
      </c>
      <c r="H335" s="9" t="str">
        <f>IF(Inddata!H341="","",Inddata!H341)</f>
        <v/>
      </c>
      <c r="I335" s="6" t="str">
        <f>IF('Anvendte oplysninger'!I335="Nej","",IF('Anvendte oplysninger'!L335&lt;10,1.1-'Anvendte oplysninger'!L335*0.01,IF('Anvendte oplysninger'!L335&lt;120,POWER(1.003,'Anvendte oplysninger'!L335)/POWER(1.003,10),1.4)))</f>
        <v/>
      </c>
      <c r="J335" s="6" t="str">
        <f>IF('Anvendte oplysninger'!I335="Nej","",IF('Anvendte oplysninger'!M335&gt;9,1.41,IF('Anvendte oplysninger'!M335&lt;2,0.96+'Anvendte oplysninger'!M335*0.02,POWER(1.05,'Anvendte oplysninger'!M335)/POWER(1.05,2))))</f>
        <v/>
      </c>
      <c r="K335" s="6" t="str">
        <f>IF('Anvendte oplysninger'!I335="Nej","",IF('Anvendte oplysninger'!M335&gt;9,1.15,IF('Anvendte oplysninger'!M335&lt;2,0.98+'Anvendte oplysninger'!M335*0.01,POWER(1.02,'Anvendte oplysninger'!M335)/POWER(1.02,2))))</f>
        <v/>
      </c>
      <c r="L335" s="6" t="str">
        <f>IF('Anvendte oplysninger'!I335="Nej","",IF('Anvendte oplysninger'!N335="Delvis",0.9,IF('Anvendte oplysninger'!N335="Ja",0.75,1)))</f>
        <v/>
      </c>
      <c r="M335" s="6" t="str">
        <f>IF('Anvendte oplysninger'!I335="Nej","",IF('Anvendte oplysninger'!N335="Delvis",0.97,IF('Anvendte oplysninger'!N335="Ja",0.95,1)))</f>
        <v/>
      </c>
      <c r="N335" s="6" t="str">
        <f>IF('Anvendte oplysninger'!I335="Nej","",IF('Anvendte oplysninger'!O335&gt;4.25,1.06,IF('Anvendte oplysninger'!O335&lt;3.75,1.84-'Anvendte oplysninger'!O335*0.24,0.04+'Anvendte oplysninger'!O335*0.24)))</f>
        <v/>
      </c>
      <c r="O335" s="6" t="str">
        <f>IF('Anvendte oplysninger'!I335="Nej","",IF('Anvendte oplysninger'!P335&gt;1.99,0.81,IF('Anvendte oplysninger'!P335&lt;0.2,1.12,1.05-'Anvendte oplysninger'!P335*0.1)))</f>
        <v/>
      </c>
      <c r="P335" s="6" t="str">
        <f>IF('Anvendte oplysninger'!I335="Nej","",IF('Anvendte oplysninger'!Q335&gt;3,0.96,IF('Anvendte oplysninger'!Q335&lt;2,1.12-0.06*'Anvendte oplysninger'!Q335,1.08-0.04*'Anvendte oplysninger'!Q335)))</f>
        <v/>
      </c>
      <c r="Q335" s="6" t="str">
        <f>IF('Anvendte oplysninger'!I335="Nej","",IF('Anvendte oplysninger'!R335="Ja",0.91,1))</f>
        <v/>
      </c>
      <c r="R335" s="6" t="str">
        <f>IF('Anvendte oplysninger'!I335="Nej","",IF('Anvendte oplysninger'!R335="Ja",0.96,1))</f>
        <v/>
      </c>
      <c r="S335" s="6" t="str">
        <f>IF('Anvendte oplysninger'!I335="Nej","",IF('Anvendte oplysninger'!R335="Ja",0.82,1))</f>
        <v/>
      </c>
      <c r="T335" s="6" t="str">
        <f>IF('Anvendte oplysninger'!I335="Nej","",IF('Anvendte oplysninger'!R335="Ja",0.9,1))</f>
        <v/>
      </c>
      <c r="U335" s="6" t="str">
        <f>IF('Anvendte oplysninger'!I335="Nej","",IF('Anvendte oplysninger'!R335="Ja",0.93,1))</f>
        <v/>
      </c>
      <c r="V335" s="6" t="str">
        <f>IF('Anvendte oplysninger'!I335="Nej","",IF('Anvendte oplysninger'!S335="Ja",0.85,1))</f>
        <v/>
      </c>
      <c r="W335" s="6" t="str">
        <f>IF('Anvendte oplysninger'!I335="Nej","",IF('Anvendte oplysninger'!T335&gt;5,1.4,1+0.08*'Anvendte oplysninger'!T335))</f>
        <v/>
      </c>
      <c r="X335" s="6" t="str">
        <f>IF('Anvendte oplysninger'!I335="Nej","",IF('Anvendte oplysninger'!U335=80,1,POWER((80-0.0058*('Anvendte oplysninger'!U335-80)^2+0.2781*('Anvendte oplysninger'!U335-80)-0.2343)/80,1.6)))</f>
        <v/>
      </c>
      <c r="Y335" s="6" t="str">
        <f>IF('Anvendte oplysninger'!I335="Nej","",IF('Anvendte oplysninger'!U335=80,1,POWER((80-0.0058*('Anvendte oplysninger'!U335-80)^2+0.2781*('Anvendte oplysninger'!U335-80)-0.2343)/80,1.5)))</f>
        <v/>
      </c>
      <c r="Z335" s="6" t="str">
        <f>IF('Anvendte oplysninger'!I335="Nej","",IF('Anvendte oplysninger'!U335=80,1,POWER((80-0.0058*('Anvendte oplysninger'!U335-80)^2+0.2781*('Anvendte oplysninger'!U335-80)-0.2343)/80,4.6)))</f>
        <v/>
      </c>
      <c r="AA335" s="6" t="str">
        <f>IF('Anvendte oplysninger'!I335="Nej","",IF('Anvendte oplysninger'!U335=80,1,POWER((80-0.0058*('Anvendte oplysninger'!U335-80)^2+0.2781*('Anvendte oplysninger'!U335-80)-0.2343)/80,3.5)))</f>
        <v/>
      </c>
      <c r="AB335" s="6" t="str">
        <f>IF('Anvendte oplysninger'!I335="Nej","",IF('Anvendte oplysninger'!U335=80,1,POWER((80-0.0058*('Anvendte oplysninger'!U335-80)^2+0.2781*('Anvendte oplysninger'!U335-80)-0.2343)/80,1.4)))</f>
        <v/>
      </c>
      <c r="AC335" s="6"/>
      <c r="AD335" s="7" t="str">
        <f>IF('Anvendte oplysninger'!I335="Nej","",EXP(-10.0958)*POWER(H335,0.8138))</f>
        <v/>
      </c>
      <c r="AE335" s="7" t="str">
        <f>IF('Anvendte oplysninger'!I335="Nej","",EXP(-9.9896)*POWER(H335,0.8381))</f>
        <v/>
      </c>
      <c r="AF335" s="7" t="str">
        <f>IF('Anvendte oplysninger'!I335="Nej","",EXP(-12.5826)*POWER(H335,1.148))</f>
        <v/>
      </c>
      <c r="AG335" s="7" t="str">
        <f>IF('Anvendte oplysninger'!I335="Nej","",EXP(-11.3408)*POWER(H335,0.7373))</f>
        <v/>
      </c>
      <c r="AH335" s="7" t="str">
        <f>IF('Anvendte oplysninger'!I335="Nej","",EXP(-10.8985)*POWER(H335,0.841))</f>
        <v/>
      </c>
      <c r="AI335" s="7" t="str">
        <f>IF('Anvendte oplysninger'!I335="Nej","",EXP(-12.4273)*POWER(H335,1.0197))</f>
        <v/>
      </c>
      <c r="AJ335" s="9" t="str">
        <f>IF('Anvendte oplysninger'!I335="Nej","",SUM(AD335:AE335)*740934+AG335*29492829+AH335*4654307+AI335*608667)</f>
        <v/>
      </c>
    </row>
    <row r="336" spans="1:36" x14ac:dyDescent="0.3">
      <c r="A336" s="4" t="str">
        <f>IF(Inddata!A342="","",Inddata!A342)</f>
        <v/>
      </c>
      <c r="B336" s="4" t="str">
        <f>IF(Inddata!B342="","",Inddata!B342)</f>
        <v/>
      </c>
      <c r="C336" s="4" t="str">
        <f>IF(Inddata!C342="","",Inddata!C342)</f>
        <v/>
      </c>
      <c r="D336" s="4" t="str">
        <f>IF(Inddata!D342="","",Inddata!D342)</f>
        <v/>
      </c>
      <c r="E336" s="4" t="str">
        <f>IF(Inddata!E342="","",Inddata!E342)</f>
        <v/>
      </c>
      <c r="F336" s="4" t="str">
        <f>IF(Inddata!F342="","",Inddata!F342)</f>
        <v/>
      </c>
      <c r="G336" s="20" t="str">
        <f>IF(Inddata!G342=0,"",Inddata!G342)</f>
        <v/>
      </c>
      <c r="H336" s="9" t="str">
        <f>IF(Inddata!H342="","",Inddata!H342)</f>
        <v/>
      </c>
      <c r="I336" s="6" t="str">
        <f>IF('Anvendte oplysninger'!I336="Nej","",IF('Anvendte oplysninger'!L336&lt;10,1.1-'Anvendte oplysninger'!L336*0.01,IF('Anvendte oplysninger'!L336&lt;120,POWER(1.003,'Anvendte oplysninger'!L336)/POWER(1.003,10),1.4)))</f>
        <v/>
      </c>
      <c r="J336" s="6" t="str">
        <f>IF('Anvendte oplysninger'!I336="Nej","",IF('Anvendte oplysninger'!M336&gt;9,1.41,IF('Anvendte oplysninger'!M336&lt;2,0.96+'Anvendte oplysninger'!M336*0.02,POWER(1.05,'Anvendte oplysninger'!M336)/POWER(1.05,2))))</f>
        <v/>
      </c>
      <c r="K336" s="6" t="str">
        <f>IF('Anvendte oplysninger'!I336="Nej","",IF('Anvendte oplysninger'!M336&gt;9,1.15,IF('Anvendte oplysninger'!M336&lt;2,0.98+'Anvendte oplysninger'!M336*0.01,POWER(1.02,'Anvendte oplysninger'!M336)/POWER(1.02,2))))</f>
        <v/>
      </c>
      <c r="L336" s="6" t="str">
        <f>IF('Anvendte oplysninger'!I336="Nej","",IF('Anvendte oplysninger'!N336="Delvis",0.9,IF('Anvendte oplysninger'!N336="Ja",0.75,1)))</f>
        <v/>
      </c>
      <c r="M336" s="6" t="str">
        <f>IF('Anvendte oplysninger'!I336="Nej","",IF('Anvendte oplysninger'!N336="Delvis",0.97,IF('Anvendte oplysninger'!N336="Ja",0.95,1)))</f>
        <v/>
      </c>
      <c r="N336" s="6" t="str">
        <f>IF('Anvendte oplysninger'!I336="Nej","",IF('Anvendte oplysninger'!O336&gt;4.25,1.06,IF('Anvendte oplysninger'!O336&lt;3.75,1.84-'Anvendte oplysninger'!O336*0.24,0.04+'Anvendte oplysninger'!O336*0.24)))</f>
        <v/>
      </c>
      <c r="O336" s="6" t="str">
        <f>IF('Anvendte oplysninger'!I336="Nej","",IF('Anvendte oplysninger'!P336&gt;1.99,0.81,IF('Anvendte oplysninger'!P336&lt;0.2,1.12,1.05-'Anvendte oplysninger'!P336*0.1)))</f>
        <v/>
      </c>
      <c r="P336" s="6" t="str">
        <f>IF('Anvendte oplysninger'!I336="Nej","",IF('Anvendte oplysninger'!Q336&gt;3,0.96,IF('Anvendte oplysninger'!Q336&lt;2,1.12-0.06*'Anvendte oplysninger'!Q336,1.08-0.04*'Anvendte oplysninger'!Q336)))</f>
        <v/>
      </c>
      <c r="Q336" s="6" t="str">
        <f>IF('Anvendte oplysninger'!I336="Nej","",IF('Anvendte oplysninger'!R336="Ja",0.91,1))</f>
        <v/>
      </c>
      <c r="R336" s="6" t="str">
        <f>IF('Anvendte oplysninger'!I336="Nej","",IF('Anvendte oplysninger'!R336="Ja",0.96,1))</f>
        <v/>
      </c>
      <c r="S336" s="6" t="str">
        <f>IF('Anvendte oplysninger'!I336="Nej","",IF('Anvendte oplysninger'!R336="Ja",0.82,1))</f>
        <v/>
      </c>
      <c r="T336" s="6" t="str">
        <f>IF('Anvendte oplysninger'!I336="Nej","",IF('Anvendte oplysninger'!R336="Ja",0.9,1))</f>
        <v/>
      </c>
      <c r="U336" s="6" t="str">
        <f>IF('Anvendte oplysninger'!I336="Nej","",IF('Anvendte oplysninger'!R336="Ja",0.93,1))</f>
        <v/>
      </c>
      <c r="V336" s="6" t="str">
        <f>IF('Anvendte oplysninger'!I336="Nej","",IF('Anvendte oplysninger'!S336="Ja",0.85,1))</f>
        <v/>
      </c>
      <c r="W336" s="6" t="str">
        <f>IF('Anvendte oplysninger'!I336="Nej","",IF('Anvendte oplysninger'!T336&gt;5,1.4,1+0.08*'Anvendte oplysninger'!T336))</f>
        <v/>
      </c>
      <c r="X336" s="6" t="str">
        <f>IF('Anvendte oplysninger'!I336="Nej","",IF('Anvendte oplysninger'!U336=80,1,POWER((80-0.0058*('Anvendte oplysninger'!U336-80)^2+0.2781*('Anvendte oplysninger'!U336-80)-0.2343)/80,1.6)))</f>
        <v/>
      </c>
      <c r="Y336" s="6" t="str">
        <f>IF('Anvendte oplysninger'!I336="Nej","",IF('Anvendte oplysninger'!U336=80,1,POWER((80-0.0058*('Anvendte oplysninger'!U336-80)^2+0.2781*('Anvendte oplysninger'!U336-80)-0.2343)/80,1.5)))</f>
        <v/>
      </c>
      <c r="Z336" s="6" t="str">
        <f>IF('Anvendte oplysninger'!I336="Nej","",IF('Anvendte oplysninger'!U336=80,1,POWER((80-0.0058*('Anvendte oplysninger'!U336-80)^2+0.2781*('Anvendte oplysninger'!U336-80)-0.2343)/80,4.6)))</f>
        <v/>
      </c>
      <c r="AA336" s="6" t="str">
        <f>IF('Anvendte oplysninger'!I336="Nej","",IF('Anvendte oplysninger'!U336=80,1,POWER((80-0.0058*('Anvendte oplysninger'!U336-80)^2+0.2781*('Anvendte oplysninger'!U336-80)-0.2343)/80,3.5)))</f>
        <v/>
      </c>
      <c r="AB336" s="6" t="str">
        <f>IF('Anvendte oplysninger'!I336="Nej","",IF('Anvendte oplysninger'!U336=80,1,POWER((80-0.0058*('Anvendte oplysninger'!U336-80)^2+0.2781*('Anvendte oplysninger'!U336-80)-0.2343)/80,1.4)))</f>
        <v/>
      </c>
      <c r="AC336" s="6"/>
      <c r="AD336" s="7" t="str">
        <f>IF('Anvendte oplysninger'!I336="Nej","",EXP(-10.0958)*POWER(H336,0.8138))</f>
        <v/>
      </c>
      <c r="AE336" s="7" t="str">
        <f>IF('Anvendte oplysninger'!I336="Nej","",EXP(-9.9896)*POWER(H336,0.8381))</f>
        <v/>
      </c>
      <c r="AF336" s="7" t="str">
        <f>IF('Anvendte oplysninger'!I336="Nej","",EXP(-12.5826)*POWER(H336,1.148))</f>
        <v/>
      </c>
      <c r="AG336" s="7" t="str">
        <f>IF('Anvendte oplysninger'!I336="Nej","",EXP(-11.3408)*POWER(H336,0.7373))</f>
        <v/>
      </c>
      <c r="AH336" s="7" t="str">
        <f>IF('Anvendte oplysninger'!I336="Nej","",EXP(-10.8985)*POWER(H336,0.841))</f>
        <v/>
      </c>
      <c r="AI336" s="7" t="str">
        <f>IF('Anvendte oplysninger'!I336="Nej","",EXP(-12.4273)*POWER(H336,1.0197))</f>
        <v/>
      </c>
      <c r="AJ336" s="9" t="str">
        <f>IF('Anvendte oplysninger'!I336="Nej","",SUM(AD336:AE336)*740934+AG336*29492829+AH336*4654307+AI336*608667)</f>
        <v/>
      </c>
    </row>
    <row r="337" spans="1:36" x14ac:dyDescent="0.3">
      <c r="A337" s="4" t="str">
        <f>IF(Inddata!A343="","",Inddata!A343)</f>
        <v/>
      </c>
      <c r="B337" s="4" t="str">
        <f>IF(Inddata!B343="","",Inddata!B343)</f>
        <v/>
      </c>
      <c r="C337" s="4" t="str">
        <f>IF(Inddata!C343="","",Inddata!C343)</f>
        <v/>
      </c>
      <c r="D337" s="4" t="str">
        <f>IF(Inddata!D343="","",Inddata!D343)</f>
        <v/>
      </c>
      <c r="E337" s="4" t="str">
        <f>IF(Inddata!E343="","",Inddata!E343)</f>
        <v/>
      </c>
      <c r="F337" s="4" t="str">
        <f>IF(Inddata!F343="","",Inddata!F343)</f>
        <v/>
      </c>
      <c r="G337" s="20" t="str">
        <f>IF(Inddata!G343=0,"",Inddata!G343)</f>
        <v/>
      </c>
      <c r="H337" s="9" t="str">
        <f>IF(Inddata!H343="","",Inddata!H343)</f>
        <v/>
      </c>
      <c r="I337" s="6" t="str">
        <f>IF('Anvendte oplysninger'!I337="Nej","",IF('Anvendte oplysninger'!L337&lt;10,1.1-'Anvendte oplysninger'!L337*0.01,IF('Anvendte oplysninger'!L337&lt;120,POWER(1.003,'Anvendte oplysninger'!L337)/POWER(1.003,10),1.4)))</f>
        <v/>
      </c>
      <c r="J337" s="6" t="str">
        <f>IF('Anvendte oplysninger'!I337="Nej","",IF('Anvendte oplysninger'!M337&gt;9,1.41,IF('Anvendte oplysninger'!M337&lt;2,0.96+'Anvendte oplysninger'!M337*0.02,POWER(1.05,'Anvendte oplysninger'!M337)/POWER(1.05,2))))</f>
        <v/>
      </c>
      <c r="K337" s="6" t="str">
        <f>IF('Anvendte oplysninger'!I337="Nej","",IF('Anvendte oplysninger'!M337&gt;9,1.15,IF('Anvendte oplysninger'!M337&lt;2,0.98+'Anvendte oplysninger'!M337*0.01,POWER(1.02,'Anvendte oplysninger'!M337)/POWER(1.02,2))))</f>
        <v/>
      </c>
      <c r="L337" s="6" t="str">
        <f>IF('Anvendte oplysninger'!I337="Nej","",IF('Anvendte oplysninger'!N337="Delvis",0.9,IF('Anvendte oplysninger'!N337="Ja",0.75,1)))</f>
        <v/>
      </c>
      <c r="M337" s="6" t="str">
        <f>IF('Anvendte oplysninger'!I337="Nej","",IF('Anvendte oplysninger'!N337="Delvis",0.97,IF('Anvendte oplysninger'!N337="Ja",0.95,1)))</f>
        <v/>
      </c>
      <c r="N337" s="6" t="str">
        <f>IF('Anvendte oplysninger'!I337="Nej","",IF('Anvendte oplysninger'!O337&gt;4.25,1.06,IF('Anvendte oplysninger'!O337&lt;3.75,1.84-'Anvendte oplysninger'!O337*0.24,0.04+'Anvendte oplysninger'!O337*0.24)))</f>
        <v/>
      </c>
      <c r="O337" s="6" t="str">
        <f>IF('Anvendte oplysninger'!I337="Nej","",IF('Anvendte oplysninger'!P337&gt;1.99,0.81,IF('Anvendte oplysninger'!P337&lt;0.2,1.12,1.05-'Anvendte oplysninger'!P337*0.1)))</f>
        <v/>
      </c>
      <c r="P337" s="6" t="str">
        <f>IF('Anvendte oplysninger'!I337="Nej","",IF('Anvendte oplysninger'!Q337&gt;3,0.96,IF('Anvendte oplysninger'!Q337&lt;2,1.12-0.06*'Anvendte oplysninger'!Q337,1.08-0.04*'Anvendte oplysninger'!Q337)))</f>
        <v/>
      </c>
      <c r="Q337" s="6" t="str">
        <f>IF('Anvendte oplysninger'!I337="Nej","",IF('Anvendte oplysninger'!R337="Ja",0.91,1))</f>
        <v/>
      </c>
      <c r="R337" s="6" t="str">
        <f>IF('Anvendte oplysninger'!I337="Nej","",IF('Anvendte oplysninger'!R337="Ja",0.96,1))</f>
        <v/>
      </c>
      <c r="S337" s="6" t="str">
        <f>IF('Anvendte oplysninger'!I337="Nej","",IF('Anvendte oplysninger'!R337="Ja",0.82,1))</f>
        <v/>
      </c>
      <c r="T337" s="6" t="str">
        <f>IF('Anvendte oplysninger'!I337="Nej","",IF('Anvendte oplysninger'!R337="Ja",0.9,1))</f>
        <v/>
      </c>
      <c r="U337" s="6" t="str">
        <f>IF('Anvendte oplysninger'!I337="Nej","",IF('Anvendte oplysninger'!R337="Ja",0.93,1))</f>
        <v/>
      </c>
      <c r="V337" s="6" t="str">
        <f>IF('Anvendte oplysninger'!I337="Nej","",IF('Anvendte oplysninger'!S337="Ja",0.85,1))</f>
        <v/>
      </c>
      <c r="W337" s="6" t="str">
        <f>IF('Anvendte oplysninger'!I337="Nej","",IF('Anvendte oplysninger'!T337&gt;5,1.4,1+0.08*'Anvendte oplysninger'!T337))</f>
        <v/>
      </c>
      <c r="X337" s="6" t="str">
        <f>IF('Anvendte oplysninger'!I337="Nej","",IF('Anvendte oplysninger'!U337=80,1,POWER((80-0.0058*('Anvendte oplysninger'!U337-80)^2+0.2781*('Anvendte oplysninger'!U337-80)-0.2343)/80,1.6)))</f>
        <v/>
      </c>
      <c r="Y337" s="6" t="str">
        <f>IF('Anvendte oplysninger'!I337="Nej","",IF('Anvendte oplysninger'!U337=80,1,POWER((80-0.0058*('Anvendte oplysninger'!U337-80)^2+0.2781*('Anvendte oplysninger'!U337-80)-0.2343)/80,1.5)))</f>
        <v/>
      </c>
      <c r="Z337" s="6" t="str">
        <f>IF('Anvendte oplysninger'!I337="Nej","",IF('Anvendte oplysninger'!U337=80,1,POWER((80-0.0058*('Anvendte oplysninger'!U337-80)^2+0.2781*('Anvendte oplysninger'!U337-80)-0.2343)/80,4.6)))</f>
        <v/>
      </c>
      <c r="AA337" s="6" t="str">
        <f>IF('Anvendte oplysninger'!I337="Nej","",IF('Anvendte oplysninger'!U337=80,1,POWER((80-0.0058*('Anvendte oplysninger'!U337-80)^2+0.2781*('Anvendte oplysninger'!U337-80)-0.2343)/80,3.5)))</f>
        <v/>
      </c>
      <c r="AB337" s="6" t="str">
        <f>IF('Anvendte oplysninger'!I337="Nej","",IF('Anvendte oplysninger'!U337=80,1,POWER((80-0.0058*('Anvendte oplysninger'!U337-80)^2+0.2781*('Anvendte oplysninger'!U337-80)-0.2343)/80,1.4)))</f>
        <v/>
      </c>
      <c r="AC337" s="6"/>
      <c r="AD337" s="7" t="str">
        <f>IF('Anvendte oplysninger'!I337="Nej","",EXP(-10.0958)*POWER(H337,0.8138))</f>
        <v/>
      </c>
      <c r="AE337" s="7" t="str">
        <f>IF('Anvendte oplysninger'!I337="Nej","",EXP(-9.9896)*POWER(H337,0.8381))</f>
        <v/>
      </c>
      <c r="AF337" s="7" t="str">
        <f>IF('Anvendte oplysninger'!I337="Nej","",EXP(-12.5826)*POWER(H337,1.148))</f>
        <v/>
      </c>
      <c r="AG337" s="7" t="str">
        <f>IF('Anvendte oplysninger'!I337="Nej","",EXP(-11.3408)*POWER(H337,0.7373))</f>
        <v/>
      </c>
      <c r="AH337" s="7" t="str">
        <f>IF('Anvendte oplysninger'!I337="Nej","",EXP(-10.8985)*POWER(H337,0.841))</f>
        <v/>
      </c>
      <c r="AI337" s="7" t="str">
        <f>IF('Anvendte oplysninger'!I337="Nej","",EXP(-12.4273)*POWER(H337,1.0197))</f>
        <v/>
      </c>
      <c r="AJ337" s="9" t="str">
        <f>IF('Anvendte oplysninger'!I337="Nej","",SUM(AD337:AE337)*740934+AG337*29492829+AH337*4654307+AI337*608667)</f>
        <v/>
      </c>
    </row>
    <row r="338" spans="1:36" x14ac:dyDescent="0.3">
      <c r="A338" s="4" t="str">
        <f>IF(Inddata!A344="","",Inddata!A344)</f>
        <v/>
      </c>
      <c r="B338" s="4" t="str">
        <f>IF(Inddata!B344="","",Inddata!B344)</f>
        <v/>
      </c>
      <c r="C338" s="4" t="str">
        <f>IF(Inddata!C344="","",Inddata!C344)</f>
        <v/>
      </c>
      <c r="D338" s="4" t="str">
        <f>IF(Inddata!D344="","",Inddata!D344)</f>
        <v/>
      </c>
      <c r="E338" s="4" t="str">
        <f>IF(Inddata!E344="","",Inddata!E344)</f>
        <v/>
      </c>
      <c r="F338" s="4" t="str">
        <f>IF(Inddata!F344="","",Inddata!F344)</f>
        <v/>
      </c>
      <c r="G338" s="20" t="str">
        <f>IF(Inddata!G344=0,"",Inddata!G344)</f>
        <v/>
      </c>
      <c r="H338" s="9" t="str">
        <f>IF(Inddata!H344="","",Inddata!H344)</f>
        <v/>
      </c>
      <c r="I338" s="6" t="str">
        <f>IF('Anvendte oplysninger'!I338="Nej","",IF('Anvendte oplysninger'!L338&lt;10,1.1-'Anvendte oplysninger'!L338*0.01,IF('Anvendte oplysninger'!L338&lt;120,POWER(1.003,'Anvendte oplysninger'!L338)/POWER(1.003,10),1.4)))</f>
        <v/>
      </c>
      <c r="J338" s="6" t="str">
        <f>IF('Anvendte oplysninger'!I338="Nej","",IF('Anvendte oplysninger'!M338&gt;9,1.41,IF('Anvendte oplysninger'!M338&lt;2,0.96+'Anvendte oplysninger'!M338*0.02,POWER(1.05,'Anvendte oplysninger'!M338)/POWER(1.05,2))))</f>
        <v/>
      </c>
      <c r="K338" s="6" t="str">
        <f>IF('Anvendte oplysninger'!I338="Nej","",IF('Anvendte oplysninger'!M338&gt;9,1.15,IF('Anvendte oplysninger'!M338&lt;2,0.98+'Anvendte oplysninger'!M338*0.01,POWER(1.02,'Anvendte oplysninger'!M338)/POWER(1.02,2))))</f>
        <v/>
      </c>
      <c r="L338" s="6" t="str">
        <f>IF('Anvendte oplysninger'!I338="Nej","",IF('Anvendte oplysninger'!N338="Delvis",0.9,IF('Anvendte oplysninger'!N338="Ja",0.75,1)))</f>
        <v/>
      </c>
      <c r="M338" s="6" t="str">
        <f>IF('Anvendte oplysninger'!I338="Nej","",IF('Anvendte oplysninger'!N338="Delvis",0.97,IF('Anvendte oplysninger'!N338="Ja",0.95,1)))</f>
        <v/>
      </c>
      <c r="N338" s="6" t="str">
        <f>IF('Anvendte oplysninger'!I338="Nej","",IF('Anvendte oplysninger'!O338&gt;4.25,1.06,IF('Anvendte oplysninger'!O338&lt;3.75,1.84-'Anvendte oplysninger'!O338*0.24,0.04+'Anvendte oplysninger'!O338*0.24)))</f>
        <v/>
      </c>
      <c r="O338" s="6" t="str">
        <f>IF('Anvendte oplysninger'!I338="Nej","",IF('Anvendte oplysninger'!P338&gt;1.99,0.81,IF('Anvendte oplysninger'!P338&lt;0.2,1.12,1.05-'Anvendte oplysninger'!P338*0.1)))</f>
        <v/>
      </c>
      <c r="P338" s="6" t="str">
        <f>IF('Anvendte oplysninger'!I338="Nej","",IF('Anvendte oplysninger'!Q338&gt;3,0.96,IF('Anvendte oplysninger'!Q338&lt;2,1.12-0.06*'Anvendte oplysninger'!Q338,1.08-0.04*'Anvendte oplysninger'!Q338)))</f>
        <v/>
      </c>
      <c r="Q338" s="6" t="str">
        <f>IF('Anvendte oplysninger'!I338="Nej","",IF('Anvendte oplysninger'!R338="Ja",0.91,1))</f>
        <v/>
      </c>
      <c r="R338" s="6" t="str">
        <f>IF('Anvendte oplysninger'!I338="Nej","",IF('Anvendte oplysninger'!R338="Ja",0.96,1))</f>
        <v/>
      </c>
      <c r="S338" s="6" t="str">
        <f>IF('Anvendte oplysninger'!I338="Nej","",IF('Anvendte oplysninger'!R338="Ja",0.82,1))</f>
        <v/>
      </c>
      <c r="T338" s="6" t="str">
        <f>IF('Anvendte oplysninger'!I338="Nej","",IF('Anvendte oplysninger'!R338="Ja",0.9,1))</f>
        <v/>
      </c>
      <c r="U338" s="6" t="str">
        <f>IF('Anvendte oplysninger'!I338="Nej","",IF('Anvendte oplysninger'!R338="Ja",0.93,1))</f>
        <v/>
      </c>
      <c r="V338" s="6" t="str">
        <f>IF('Anvendte oplysninger'!I338="Nej","",IF('Anvendte oplysninger'!S338="Ja",0.85,1))</f>
        <v/>
      </c>
      <c r="W338" s="6" t="str">
        <f>IF('Anvendte oplysninger'!I338="Nej","",IF('Anvendte oplysninger'!T338&gt;5,1.4,1+0.08*'Anvendte oplysninger'!T338))</f>
        <v/>
      </c>
      <c r="X338" s="6" t="str">
        <f>IF('Anvendte oplysninger'!I338="Nej","",IF('Anvendte oplysninger'!U338=80,1,POWER((80-0.0058*('Anvendte oplysninger'!U338-80)^2+0.2781*('Anvendte oplysninger'!U338-80)-0.2343)/80,1.6)))</f>
        <v/>
      </c>
      <c r="Y338" s="6" t="str">
        <f>IF('Anvendte oplysninger'!I338="Nej","",IF('Anvendte oplysninger'!U338=80,1,POWER((80-0.0058*('Anvendte oplysninger'!U338-80)^2+0.2781*('Anvendte oplysninger'!U338-80)-0.2343)/80,1.5)))</f>
        <v/>
      </c>
      <c r="Z338" s="6" t="str">
        <f>IF('Anvendte oplysninger'!I338="Nej","",IF('Anvendte oplysninger'!U338=80,1,POWER((80-0.0058*('Anvendte oplysninger'!U338-80)^2+0.2781*('Anvendte oplysninger'!U338-80)-0.2343)/80,4.6)))</f>
        <v/>
      </c>
      <c r="AA338" s="6" t="str">
        <f>IF('Anvendte oplysninger'!I338="Nej","",IF('Anvendte oplysninger'!U338=80,1,POWER((80-0.0058*('Anvendte oplysninger'!U338-80)^2+0.2781*('Anvendte oplysninger'!U338-80)-0.2343)/80,3.5)))</f>
        <v/>
      </c>
      <c r="AB338" s="6" t="str">
        <f>IF('Anvendte oplysninger'!I338="Nej","",IF('Anvendte oplysninger'!U338=80,1,POWER((80-0.0058*('Anvendte oplysninger'!U338-80)^2+0.2781*('Anvendte oplysninger'!U338-80)-0.2343)/80,1.4)))</f>
        <v/>
      </c>
      <c r="AC338" s="6"/>
      <c r="AD338" s="7" t="str">
        <f>IF('Anvendte oplysninger'!I338="Nej","",EXP(-10.0958)*POWER(H338,0.8138))</f>
        <v/>
      </c>
      <c r="AE338" s="7" t="str">
        <f>IF('Anvendte oplysninger'!I338="Nej","",EXP(-9.9896)*POWER(H338,0.8381))</f>
        <v/>
      </c>
      <c r="AF338" s="7" t="str">
        <f>IF('Anvendte oplysninger'!I338="Nej","",EXP(-12.5826)*POWER(H338,1.148))</f>
        <v/>
      </c>
      <c r="AG338" s="7" t="str">
        <f>IF('Anvendte oplysninger'!I338="Nej","",EXP(-11.3408)*POWER(H338,0.7373))</f>
        <v/>
      </c>
      <c r="AH338" s="7" t="str">
        <f>IF('Anvendte oplysninger'!I338="Nej","",EXP(-10.8985)*POWER(H338,0.841))</f>
        <v/>
      </c>
      <c r="AI338" s="7" t="str">
        <f>IF('Anvendte oplysninger'!I338="Nej","",EXP(-12.4273)*POWER(H338,1.0197))</f>
        <v/>
      </c>
      <c r="AJ338" s="9" t="str">
        <f>IF('Anvendte oplysninger'!I338="Nej","",SUM(AD338:AE338)*740934+AG338*29492829+AH338*4654307+AI338*608667)</f>
        <v/>
      </c>
    </row>
    <row r="339" spans="1:36" x14ac:dyDescent="0.3">
      <c r="A339" s="4" t="str">
        <f>IF(Inddata!A345="","",Inddata!A345)</f>
        <v/>
      </c>
      <c r="B339" s="4" t="str">
        <f>IF(Inddata!B345="","",Inddata!B345)</f>
        <v/>
      </c>
      <c r="C339" s="4" t="str">
        <f>IF(Inddata!C345="","",Inddata!C345)</f>
        <v/>
      </c>
      <c r="D339" s="4" t="str">
        <f>IF(Inddata!D345="","",Inddata!D345)</f>
        <v/>
      </c>
      <c r="E339" s="4" t="str">
        <f>IF(Inddata!E345="","",Inddata!E345)</f>
        <v/>
      </c>
      <c r="F339" s="4" t="str">
        <f>IF(Inddata!F345="","",Inddata!F345)</f>
        <v/>
      </c>
      <c r="G339" s="20" t="str">
        <f>IF(Inddata!G345=0,"",Inddata!G345)</f>
        <v/>
      </c>
      <c r="H339" s="9" t="str">
        <f>IF(Inddata!H345="","",Inddata!H345)</f>
        <v/>
      </c>
      <c r="I339" s="6" t="str">
        <f>IF('Anvendte oplysninger'!I339="Nej","",IF('Anvendte oplysninger'!L339&lt;10,1.1-'Anvendte oplysninger'!L339*0.01,IF('Anvendte oplysninger'!L339&lt;120,POWER(1.003,'Anvendte oplysninger'!L339)/POWER(1.003,10),1.4)))</f>
        <v/>
      </c>
      <c r="J339" s="6" t="str">
        <f>IF('Anvendte oplysninger'!I339="Nej","",IF('Anvendte oplysninger'!M339&gt;9,1.41,IF('Anvendte oplysninger'!M339&lt;2,0.96+'Anvendte oplysninger'!M339*0.02,POWER(1.05,'Anvendte oplysninger'!M339)/POWER(1.05,2))))</f>
        <v/>
      </c>
      <c r="K339" s="6" t="str">
        <f>IF('Anvendte oplysninger'!I339="Nej","",IF('Anvendte oplysninger'!M339&gt;9,1.15,IF('Anvendte oplysninger'!M339&lt;2,0.98+'Anvendte oplysninger'!M339*0.01,POWER(1.02,'Anvendte oplysninger'!M339)/POWER(1.02,2))))</f>
        <v/>
      </c>
      <c r="L339" s="6" t="str">
        <f>IF('Anvendte oplysninger'!I339="Nej","",IF('Anvendte oplysninger'!N339="Delvis",0.9,IF('Anvendte oplysninger'!N339="Ja",0.75,1)))</f>
        <v/>
      </c>
      <c r="M339" s="6" t="str">
        <f>IF('Anvendte oplysninger'!I339="Nej","",IF('Anvendte oplysninger'!N339="Delvis",0.97,IF('Anvendte oplysninger'!N339="Ja",0.95,1)))</f>
        <v/>
      </c>
      <c r="N339" s="6" t="str">
        <f>IF('Anvendte oplysninger'!I339="Nej","",IF('Anvendte oplysninger'!O339&gt;4.25,1.06,IF('Anvendte oplysninger'!O339&lt;3.75,1.84-'Anvendte oplysninger'!O339*0.24,0.04+'Anvendte oplysninger'!O339*0.24)))</f>
        <v/>
      </c>
      <c r="O339" s="6" t="str">
        <f>IF('Anvendte oplysninger'!I339="Nej","",IF('Anvendte oplysninger'!P339&gt;1.99,0.81,IF('Anvendte oplysninger'!P339&lt;0.2,1.12,1.05-'Anvendte oplysninger'!P339*0.1)))</f>
        <v/>
      </c>
      <c r="P339" s="6" t="str">
        <f>IF('Anvendte oplysninger'!I339="Nej","",IF('Anvendte oplysninger'!Q339&gt;3,0.96,IF('Anvendte oplysninger'!Q339&lt;2,1.12-0.06*'Anvendte oplysninger'!Q339,1.08-0.04*'Anvendte oplysninger'!Q339)))</f>
        <v/>
      </c>
      <c r="Q339" s="6" t="str">
        <f>IF('Anvendte oplysninger'!I339="Nej","",IF('Anvendte oplysninger'!R339="Ja",0.91,1))</f>
        <v/>
      </c>
      <c r="R339" s="6" t="str">
        <f>IF('Anvendte oplysninger'!I339="Nej","",IF('Anvendte oplysninger'!R339="Ja",0.96,1))</f>
        <v/>
      </c>
      <c r="S339" s="6" t="str">
        <f>IF('Anvendte oplysninger'!I339="Nej","",IF('Anvendte oplysninger'!R339="Ja",0.82,1))</f>
        <v/>
      </c>
      <c r="T339" s="6" t="str">
        <f>IF('Anvendte oplysninger'!I339="Nej","",IF('Anvendte oplysninger'!R339="Ja",0.9,1))</f>
        <v/>
      </c>
      <c r="U339" s="6" t="str">
        <f>IF('Anvendte oplysninger'!I339="Nej","",IF('Anvendte oplysninger'!R339="Ja",0.93,1))</f>
        <v/>
      </c>
      <c r="V339" s="6" t="str">
        <f>IF('Anvendte oplysninger'!I339="Nej","",IF('Anvendte oplysninger'!S339="Ja",0.85,1))</f>
        <v/>
      </c>
      <c r="W339" s="6" t="str">
        <f>IF('Anvendte oplysninger'!I339="Nej","",IF('Anvendte oplysninger'!T339&gt;5,1.4,1+0.08*'Anvendte oplysninger'!T339))</f>
        <v/>
      </c>
      <c r="X339" s="6" t="str">
        <f>IF('Anvendte oplysninger'!I339="Nej","",IF('Anvendte oplysninger'!U339=80,1,POWER((80-0.0058*('Anvendte oplysninger'!U339-80)^2+0.2781*('Anvendte oplysninger'!U339-80)-0.2343)/80,1.6)))</f>
        <v/>
      </c>
      <c r="Y339" s="6" t="str">
        <f>IF('Anvendte oplysninger'!I339="Nej","",IF('Anvendte oplysninger'!U339=80,1,POWER((80-0.0058*('Anvendte oplysninger'!U339-80)^2+0.2781*('Anvendte oplysninger'!U339-80)-0.2343)/80,1.5)))</f>
        <v/>
      </c>
      <c r="Z339" s="6" t="str">
        <f>IF('Anvendte oplysninger'!I339="Nej","",IF('Anvendte oplysninger'!U339=80,1,POWER((80-0.0058*('Anvendte oplysninger'!U339-80)^2+0.2781*('Anvendte oplysninger'!U339-80)-0.2343)/80,4.6)))</f>
        <v/>
      </c>
      <c r="AA339" s="6" t="str">
        <f>IF('Anvendte oplysninger'!I339="Nej","",IF('Anvendte oplysninger'!U339=80,1,POWER((80-0.0058*('Anvendte oplysninger'!U339-80)^2+0.2781*('Anvendte oplysninger'!U339-80)-0.2343)/80,3.5)))</f>
        <v/>
      </c>
      <c r="AB339" s="6" t="str">
        <f>IF('Anvendte oplysninger'!I339="Nej","",IF('Anvendte oplysninger'!U339=80,1,POWER((80-0.0058*('Anvendte oplysninger'!U339-80)^2+0.2781*('Anvendte oplysninger'!U339-80)-0.2343)/80,1.4)))</f>
        <v/>
      </c>
      <c r="AC339" s="6"/>
      <c r="AD339" s="7" t="str">
        <f>IF('Anvendte oplysninger'!I339="Nej","",EXP(-10.0958)*POWER(H339,0.8138))</f>
        <v/>
      </c>
      <c r="AE339" s="7" t="str">
        <f>IF('Anvendte oplysninger'!I339="Nej","",EXP(-9.9896)*POWER(H339,0.8381))</f>
        <v/>
      </c>
      <c r="AF339" s="7" t="str">
        <f>IF('Anvendte oplysninger'!I339="Nej","",EXP(-12.5826)*POWER(H339,1.148))</f>
        <v/>
      </c>
      <c r="AG339" s="7" t="str">
        <f>IF('Anvendte oplysninger'!I339="Nej","",EXP(-11.3408)*POWER(H339,0.7373))</f>
        <v/>
      </c>
      <c r="AH339" s="7" t="str">
        <f>IF('Anvendte oplysninger'!I339="Nej","",EXP(-10.8985)*POWER(H339,0.841))</f>
        <v/>
      </c>
      <c r="AI339" s="7" t="str">
        <f>IF('Anvendte oplysninger'!I339="Nej","",EXP(-12.4273)*POWER(H339,1.0197))</f>
        <v/>
      </c>
      <c r="AJ339" s="9" t="str">
        <f>IF('Anvendte oplysninger'!I339="Nej","",SUM(AD339:AE339)*740934+AG339*29492829+AH339*4654307+AI339*608667)</f>
        <v/>
      </c>
    </row>
    <row r="340" spans="1:36" x14ac:dyDescent="0.3">
      <c r="A340" s="4" t="str">
        <f>IF(Inddata!A346="","",Inddata!A346)</f>
        <v/>
      </c>
      <c r="B340" s="4" t="str">
        <f>IF(Inddata!B346="","",Inddata!B346)</f>
        <v/>
      </c>
      <c r="C340" s="4" t="str">
        <f>IF(Inddata!C346="","",Inddata!C346)</f>
        <v/>
      </c>
      <c r="D340" s="4" t="str">
        <f>IF(Inddata!D346="","",Inddata!D346)</f>
        <v/>
      </c>
      <c r="E340" s="4" t="str">
        <f>IF(Inddata!E346="","",Inddata!E346)</f>
        <v/>
      </c>
      <c r="F340" s="4" t="str">
        <f>IF(Inddata!F346="","",Inddata!F346)</f>
        <v/>
      </c>
      <c r="G340" s="20" t="str">
        <f>IF(Inddata!G346=0,"",Inddata!G346)</f>
        <v/>
      </c>
      <c r="H340" s="9" t="str">
        <f>IF(Inddata!H346="","",Inddata!H346)</f>
        <v/>
      </c>
      <c r="I340" s="6" t="str">
        <f>IF('Anvendte oplysninger'!I340="Nej","",IF('Anvendte oplysninger'!L340&lt;10,1.1-'Anvendte oplysninger'!L340*0.01,IF('Anvendte oplysninger'!L340&lt;120,POWER(1.003,'Anvendte oplysninger'!L340)/POWER(1.003,10),1.4)))</f>
        <v/>
      </c>
      <c r="J340" s="6" t="str">
        <f>IF('Anvendte oplysninger'!I340="Nej","",IF('Anvendte oplysninger'!M340&gt;9,1.41,IF('Anvendte oplysninger'!M340&lt;2,0.96+'Anvendte oplysninger'!M340*0.02,POWER(1.05,'Anvendte oplysninger'!M340)/POWER(1.05,2))))</f>
        <v/>
      </c>
      <c r="K340" s="6" t="str">
        <f>IF('Anvendte oplysninger'!I340="Nej","",IF('Anvendte oplysninger'!M340&gt;9,1.15,IF('Anvendte oplysninger'!M340&lt;2,0.98+'Anvendte oplysninger'!M340*0.01,POWER(1.02,'Anvendte oplysninger'!M340)/POWER(1.02,2))))</f>
        <v/>
      </c>
      <c r="L340" s="6" t="str">
        <f>IF('Anvendte oplysninger'!I340="Nej","",IF('Anvendte oplysninger'!N340="Delvis",0.9,IF('Anvendte oplysninger'!N340="Ja",0.75,1)))</f>
        <v/>
      </c>
      <c r="M340" s="6" t="str">
        <f>IF('Anvendte oplysninger'!I340="Nej","",IF('Anvendte oplysninger'!N340="Delvis",0.97,IF('Anvendte oplysninger'!N340="Ja",0.95,1)))</f>
        <v/>
      </c>
      <c r="N340" s="6" t="str">
        <f>IF('Anvendte oplysninger'!I340="Nej","",IF('Anvendte oplysninger'!O340&gt;4.25,1.06,IF('Anvendte oplysninger'!O340&lt;3.75,1.84-'Anvendte oplysninger'!O340*0.24,0.04+'Anvendte oplysninger'!O340*0.24)))</f>
        <v/>
      </c>
      <c r="O340" s="6" t="str">
        <f>IF('Anvendte oplysninger'!I340="Nej","",IF('Anvendte oplysninger'!P340&gt;1.99,0.81,IF('Anvendte oplysninger'!P340&lt;0.2,1.12,1.05-'Anvendte oplysninger'!P340*0.1)))</f>
        <v/>
      </c>
      <c r="P340" s="6" t="str">
        <f>IF('Anvendte oplysninger'!I340="Nej","",IF('Anvendte oplysninger'!Q340&gt;3,0.96,IF('Anvendte oplysninger'!Q340&lt;2,1.12-0.06*'Anvendte oplysninger'!Q340,1.08-0.04*'Anvendte oplysninger'!Q340)))</f>
        <v/>
      </c>
      <c r="Q340" s="6" t="str">
        <f>IF('Anvendte oplysninger'!I340="Nej","",IF('Anvendte oplysninger'!R340="Ja",0.91,1))</f>
        <v/>
      </c>
      <c r="R340" s="6" t="str">
        <f>IF('Anvendte oplysninger'!I340="Nej","",IF('Anvendte oplysninger'!R340="Ja",0.96,1))</f>
        <v/>
      </c>
      <c r="S340" s="6" t="str">
        <f>IF('Anvendte oplysninger'!I340="Nej","",IF('Anvendte oplysninger'!R340="Ja",0.82,1))</f>
        <v/>
      </c>
      <c r="T340" s="6" t="str">
        <f>IF('Anvendte oplysninger'!I340="Nej","",IF('Anvendte oplysninger'!R340="Ja",0.9,1))</f>
        <v/>
      </c>
      <c r="U340" s="6" t="str">
        <f>IF('Anvendte oplysninger'!I340="Nej","",IF('Anvendte oplysninger'!R340="Ja",0.93,1))</f>
        <v/>
      </c>
      <c r="V340" s="6" t="str">
        <f>IF('Anvendte oplysninger'!I340="Nej","",IF('Anvendte oplysninger'!S340="Ja",0.85,1))</f>
        <v/>
      </c>
      <c r="W340" s="6" t="str">
        <f>IF('Anvendte oplysninger'!I340="Nej","",IF('Anvendte oplysninger'!T340&gt;5,1.4,1+0.08*'Anvendte oplysninger'!T340))</f>
        <v/>
      </c>
      <c r="X340" s="6" t="str">
        <f>IF('Anvendte oplysninger'!I340="Nej","",IF('Anvendte oplysninger'!U340=80,1,POWER((80-0.0058*('Anvendte oplysninger'!U340-80)^2+0.2781*('Anvendte oplysninger'!U340-80)-0.2343)/80,1.6)))</f>
        <v/>
      </c>
      <c r="Y340" s="6" t="str">
        <f>IF('Anvendte oplysninger'!I340="Nej","",IF('Anvendte oplysninger'!U340=80,1,POWER((80-0.0058*('Anvendte oplysninger'!U340-80)^2+0.2781*('Anvendte oplysninger'!U340-80)-0.2343)/80,1.5)))</f>
        <v/>
      </c>
      <c r="Z340" s="6" t="str">
        <f>IF('Anvendte oplysninger'!I340="Nej","",IF('Anvendte oplysninger'!U340=80,1,POWER((80-0.0058*('Anvendte oplysninger'!U340-80)^2+0.2781*('Anvendte oplysninger'!U340-80)-0.2343)/80,4.6)))</f>
        <v/>
      </c>
      <c r="AA340" s="6" t="str">
        <f>IF('Anvendte oplysninger'!I340="Nej","",IF('Anvendte oplysninger'!U340=80,1,POWER((80-0.0058*('Anvendte oplysninger'!U340-80)^2+0.2781*('Anvendte oplysninger'!U340-80)-0.2343)/80,3.5)))</f>
        <v/>
      </c>
      <c r="AB340" s="6" t="str">
        <f>IF('Anvendte oplysninger'!I340="Nej","",IF('Anvendte oplysninger'!U340=80,1,POWER((80-0.0058*('Anvendte oplysninger'!U340-80)^2+0.2781*('Anvendte oplysninger'!U340-80)-0.2343)/80,1.4)))</f>
        <v/>
      </c>
      <c r="AC340" s="6"/>
      <c r="AD340" s="7" t="str">
        <f>IF('Anvendte oplysninger'!I340="Nej","",EXP(-10.0958)*POWER(H340,0.8138))</f>
        <v/>
      </c>
      <c r="AE340" s="7" t="str">
        <f>IF('Anvendte oplysninger'!I340="Nej","",EXP(-9.9896)*POWER(H340,0.8381))</f>
        <v/>
      </c>
      <c r="AF340" s="7" t="str">
        <f>IF('Anvendte oplysninger'!I340="Nej","",EXP(-12.5826)*POWER(H340,1.148))</f>
        <v/>
      </c>
      <c r="AG340" s="7" t="str">
        <f>IF('Anvendte oplysninger'!I340="Nej","",EXP(-11.3408)*POWER(H340,0.7373))</f>
        <v/>
      </c>
      <c r="AH340" s="7" t="str">
        <f>IF('Anvendte oplysninger'!I340="Nej","",EXP(-10.8985)*POWER(H340,0.841))</f>
        <v/>
      </c>
      <c r="AI340" s="7" t="str">
        <f>IF('Anvendte oplysninger'!I340="Nej","",EXP(-12.4273)*POWER(H340,1.0197))</f>
        <v/>
      </c>
      <c r="AJ340" s="9" t="str">
        <f>IF('Anvendte oplysninger'!I340="Nej","",SUM(AD340:AE340)*740934+AG340*29492829+AH340*4654307+AI340*608667)</f>
        <v/>
      </c>
    </row>
    <row r="341" spans="1:36" x14ac:dyDescent="0.3">
      <c r="A341" s="4" t="str">
        <f>IF(Inddata!A347="","",Inddata!A347)</f>
        <v/>
      </c>
      <c r="B341" s="4" t="str">
        <f>IF(Inddata!B347="","",Inddata!B347)</f>
        <v/>
      </c>
      <c r="C341" s="4" t="str">
        <f>IF(Inddata!C347="","",Inddata!C347)</f>
        <v/>
      </c>
      <c r="D341" s="4" t="str">
        <f>IF(Inddata!D347="","",Inddata!D347)</f>
        <v/>
      </c>
      <c r="E341" s="4" t="str">
        <f>IF(Inddata!E347="","",Inddata!E347)</f>
        <v/>
      </c>
      <c r="F341" s="4" t="str">
        <f>IF(Inddata!F347="","",Inddata!F347)</f>
        <v/>
      </c>
      <c r="G341" s="20" t="str">
        <f>IF(Inddata!G347=0,"",Inddata!G347)</f>
        <v/>
      </c>
      <c r="H341" s="9" t="str">
        <f>IF(Inddata!H347="","",Inddata!H347)</f>
        <v/>
      </c>
      <c r="I341" s="6" t="str">
        <f>IF('Anvendte oplysninger'!I341="Nej","",IF('Anvendte oplysninger'!L341&lt;10,1.1-'Anvendte oplysninger'!L341*0.01,IF('Anvendte oplysninger'!L341&lt;120,POWER(1.003,'Anvendte oplysninger'!L341)/POWER(1.003,10),1.4)))</f>
        <v/>
      </c>
      <c r="J341" s="6" t="str">
        <f>IF('Anvendte oplysninger'!I341="Nej","",IF('Anvendte oplysninger'!M341&gt;9,1.41,IF('Anvendte oplysninger'!M341&lt;2,0.96+'Anvendte oplysninger'!M341*0.02,POWER(1.05,'Anvendte oplysninger'!M341)/POWER(1.05,2))))</f>
        <v/>
      </c>
      <c r="K341" s="6" t="str">
        <f>IF('Anvendte oplysninger'!I341="Nej","",IF('Anvendte oplysninger'!M341&gt;9,1.15,IF('Anvendte oplysninger'!M341&lt;2,0.98+'Anvendte oplysninger'!M341*0.01,POWER(1.02,'Anvendte oplysninger'!M341)/POWER(1.02,2))))</f>
        <v/>
      </c>
      <c r="L341" s="6" t="str">
        <f>IF('Anvendte oplysninger'!I341="Nej","",IF('Anvendte oplysninger'!N341="Delvis",0.9,IF('Anvendte oplysninger'!N341="Ja",0.75,1)))</f>
        <v/>
      </c>
      <c r="M341" s="6" t="str">
        <f>IF('Anvendte oplysninger'!I341="Nej","",IF('Anvendte oplysninger'!N341="Delvis",0.97,IF('Anvendte oplysninger'!N341="Ja",0.95,1)))</f>
        <v/>
      </c>
      <c r="N341" s="6" t="str">
        <f>IF('Anvendte oplysninger'!I341="Nej","",IF('Anvendte oplysninger'!O341&gt;4.25,1.06,IF('Anvendte oplysninger'!O341&lt;3.75,1.84-'Anvendte oplysninger'!O341*0.24,0.04+'Anvendte oplysninger'!O341*0.24)))</f>
        <v/>
      </c>
      <c r="O341" s="6" t="str">
        <f>IF('Anvendte oplysninger'!I341="Nej","",IF('Anvendte oplysninger'!P341&gt;1.99,0.81,IF('Anvendte oplysninger'!P341&lt;0.2,1.12,1.05-'Anvendte oplysninger'!P341*0.1)))</f>
        <v/>
      </c>
      <c r="P341" s="6" t="str">
        <f>IF('Anvendte oplysninger'!I341="Nej","",IF('Anvendte oplysninger'!Q341&gt;3,0.96,IF('Anvendte oplysninger'!Q341&lt;2,1.12-0.06*'Anvendte oplysninger'!Q341,1.08-0.04*'Anvendte oplysninger'!Q341)))</f>
        <v/>
      </c>
      <c r="Q341" s="6" t="str">
        <f>IF('Anvendte oplysninger'!I341="Nej","",IF('Anvendte oplysninger'!R341="Ja",0.91,1))</f>
        <v/>
      </c>
      <c r="R341" s="6" t="str">
        <f>IF('Anvendte oplysninger'!I341="Nej","",IF('Anvendte oplysninger'!R341="Ja",0.96,1))</f>
        <v/>
      </c>
      <c r="S341" s="6" t="str">
        <f>IF('Anvendte oplysninger'!I341="Nej","",IF('Anvendte oplysninger'!R341="Ja",0.82,1))</f>
        <v/>
      </c>
      <c r="T341" s="6" t="str">
        <f>IF('Anvendte oplysninger'!I341="Nej","",IF('Anvendte oplysninger'!R341="Ja",0.9,1))</f>
        <v/>
      </c>
      <c r="U341" s="6" t="str">
        <f>IF('Anvendte oplysninger'!I341="Nej","",IF('Anvendte oplysninger'!R341="Ja",0.93,1))</f>
        <v/>
      </c>
      <c r="V341" s="6" t="str">
        <f>IF('Anvendte oplysninger'!I341="Nej","",IF('Anvendte oplysninger'!S341="Ja",0.85,1))</f>
        <v/>
      </c>
      <c r="W341" s="6" t="str">
        <f>IF('Anvendte oplysninger'!I341="Nej","",IF('Anvendte oplysninger'!T341&gt;5,1.4,1+0.08*'Anvendte oplysninger'!T341))</f>
        <v/>
      </c>
      <c r="X341" s="6" t="str">
        <f>IF('Anvendte oplysninger'!I341="Nej","",IF('Anvendte oplysninger'!U341=80,1,POWER((80-0.0058*('Anvendte oplysninger'!U341-80)^2+0.2781*('Anvendte oplysninger'!U341-80)-0.2343)/80,1.6)))</f>
        <v/>
      </c>
      <c r="Y341" s="6" t="str">
        <f>IF('Anvendte oplysninger'!I341="Nej","",IF('Anvendte oplysninger'!U341=80,1,POWER((80-0.0058*('Anvendte oplysninger'!U341-80)^2+0.2781*('Anvendte oplysninger'!U341-80)-0.2343)/80,1.5)))</f>
        <v/>
      </c>
      <c r="Z341" s="6" t="str">
        <f>IF('Anvendte oplysninger'!I341="Nej","",IF('Anvendte oplysninger'!U341=80,1,POWER((80-0.0058*('Anvendte oplysninger'!U341-80)^2+0.2781*('Anvendte oplysninger'!U341-80)-0.2343)/80,4.6)))</f>
        <v/>
      </c>
      <c r="AA341" s="6" t="str">
        <f>IF('Anvendte oplysninger'!I341="Nej","",IF('Anvendte oplysninger'!U341=80,1,POWER((80-0.0058*('Anvendte oplysninger'!U341-80)^2+0.2781*('Anvendte oplysninger'!U341-80)-0.2343)/80,3.5)))</f>
        <v/>
      </c>
      <c r="AB341" s="6" t="str">
        <f>IF('Anvendte oplysninger'!I341="Nej","",IF('Anvendte oplysninger'!U341=80,1,POWER((80-0.0058*('Anvendte oplysninger'!U341-80)^2+0.2781*('Anvendte oplysninger'!U341-80)-0.2343)/80,1.4)))</f>
        <v/>
      </c>
      <c r="AC341" s="6"/>
      <c r="AD341" s="7" t="str">
        <f>IF('Anvendte oplysninger'!I341="Nej","",EXP(-10.0958)*POWER(H341,0.8138))</f>
        <v/>
      </c>
      <c r="AE341" s="7" t="str">
        <f>IF('Anvendte oplysninger'!I341="Nej","",EXP(-9.9896)*POWER(H341,0.8381))</f>
        <v/>
      </c>
      <c r="AF341" s="7" t="str">
        <f>IF('Anvendte oplysninger'!I341="Nej","",EXP(-12.5826)*POWER(H341,1.148))</f>
        <v/>
      </c>
      <c r="AG341" s="7" t="str">
        <f>IF('Anvendte oplysninger'!I341="Nej","",EXP(-11.3408)*POWER(H341,0.7373))</f>
        <v/>
      </c>
      <c r="AH341" s="7" t="str">
        <f>IF('Anvendte oplysninger'!I341="Nej","",EXP(-10.8985)*POWER(H341,0.841))</f>
        <v/>
      </c>
      <c r="AI341" s="7" t="str">
        <f>IF('Anvendte oplysninger'!I341="Nej","",EXP(-12.4273)*POWER(H341,1.0197))</f>
        <v/>
      </c>
      <c r="AJ341" s="9" t="str">
        <f>IF('Anvendte oplysninger'!I341="Nej","",SUM(AD341:AE341)*740934+AG341*29492829+AH341*4654307+AI341*608667)</f>
        <v/>
      </c>
    </row>
    <row r="342" spans="1:36" x14ac:dyDescent="0.3">
      <c r="A342" s="4" t="str">
        <f>IF(Inddata!A348="","",Inddata!A348)</f>
        <v/>
      </c>
      <c r="B342" s="4" t="str">
        <f>IF(Inddata!B348="","",Inddata!B348)</f>
        <v/>
      </c>
      <c r="C342" s="4" t="str">
        <f>IF(Inddata!C348="","",Inddata!C348)</f>
        <v/>
      </c>
      <c r="D342" s="4" t="str">
        <f>IF(Inddata!D348="","",Inddata!D348)</f>
        <v/>
      </c>
      <c r="E342" s="4" t="str">
        <f>IF(Inddata!E348="","",Inddata!E348)</f>
        <v/>
      </c>
      <c r="F342" s="4" t="str">
        <f>IF(Inddata!F348="","",Inddata!F348)</f>
        <v/>
      </c>
      <c r="G342" s="20" t="str">
        <f>IF(Inddata!G348=0,"",Inddata!G348)</f>
        <v/>
      </c>
      <c r="H342" s="9" t="str">
        <f>IF(Inddata!H348="","",Inddata!H348)</f>
        <v/>
      </c>
      <c r="I342" s="6" t="str">
        <f>IF('Anvendte oplysninger'!I342="Nej","",IF('Anvendte oplysninger'!L342&lt;10,1.1-'Anvendte oplysninger'!L342*0.01,IF('Anvendte oplysninger'!L342&lt;120,POWER(1.003,'Anvendte oplysninger'!L342)/POWER(1.003,10),1.4)))</f>
        <v/>
      </c>
      <c r="J342" s="6" t="str">
        <f>IF('Anvendte oplysninger'!I342="Nej","",IF('Anvendte oplysninger'!M342&gt;9,1.41,IF('Anvendte oplysninger'!M342&lt;2,0.96+'Anvendte oplysninger'!M342*0.02,POWER(1.05,'Anvendte oplysninger'!M342)/POWER(1.05,2))))</f>
        <v/>
      </c>
      <c r="K342" s="6" t="str">
        <f>IF('Anvendte oplysninger'!I342="Nej","",IF('Anvendte oplysninger'!M342&gt;9,1.15,IF('Anvendte oplysninger'!M342&lt;2,0.98+'Anvendte oplysninger'!M342*0.01,POWER(1.02,'Anvendte oplysninger'!M342)/POWER(1.02,2))))</f>
        <v/>
      </c>
      <c r="L342" s="6" t="str">
        <f>IF('Anvendte oplysninger'!I342="Nej","",IF('Anvendte oplysninger'!N342="Delvis",0.9,IF('Anvendte oplysninger'!N342="Ja",0.75,1)))</f>
        <v/>
      </c>
      <c r="M342" s="6" t="str">
        <f>IF('Anvendte oplysninger'!I342="Nej","",IF('Anvendte oplysninger'!N342="Delvis",0.97,IF('Anvendte oplysninger'!N342="Ja",0.95,1)))</f>
        <v/>
      </c>
      <c r="N342" s="6" t="str">
        <f>IF('Anvendte oplysninger'!I342="Nej","",IF('Anvendte oplysninger'!O342&gt;4.25,1.06,IF('Anvendte oplysninger'!O342&lt;3.75,1.84-'Anvendte oplysninger'!O342*0.24,0.04+'Anvendte oplysninger'!O342*0.24)))</f>
        <v/>
      </c>
      <c r="O342" s="6" t="str">
        <f>IF('Anvendte oplysninger'!I342="Nej","",IF('Anvendte oplysninger'!P342&gt;1.99,0.81,IF('Anvendte oplysninger'!P342&lt;0.2,1.12,1.05-'Anvendte oplysninger'!P342*0.1)))</f>
        <v/>
      </c>
      <c r="P342" s="6" t="str">
        <f>IF('Anvendte oplysninger'!I342="Nej","",IF('Anvendte oplysninger'!Q342&gt;3,0.96,IF('Anvendte oplysninger'!Q342&lt;2,1.12-0.06*'Anvendte oplysninger'!Q342,1.08-0.04*'Anvendte oplysninger'!Q342)))</f>
        <v/>
      </c>
      <c r="Q342" s="6" t="str">
        <f>IF('Anvendte oplysninger'!I342="Nej","",IF('Anvendte oplysninger'!R342="Ja",0.91,1))</f>
        <v/>
      </c>
      <c r="R342" s="6" t="str">
        <f>IF('Anvendte oplysninger'!I342="Nej","",IF('Anvendte oplysninger'!R342="Ja",0.96,1))</f>
        <v/>
      </c>
      <c r="S342" s="6" t="str">
        <f>IF('Anvendte oplysninger'!I342="Nej","",IF('Anvendte oplysninger'!R342="Ja",0.82,1))</f>
        <v/>
      </c>
      <c r="T342" s="6" t="str">
        <f>IF('Anvendte oplysninger'!I342="Nej","",IF('Anvendte oplysninger'!R342="Ja",0.9,1))</f>
        <v/>
      </c>
      <c r="U342" s="6" t="str">
        <f>IF('Anvendte oplysninger'!I342="Nej","",IF('Anvendte oplysninger'!R342="Ja",0.93,1))</f>
        <v/>
      </c>
      <c r="V342" s="6" t="str">
        <f>IF('Anvendte oplysninger'!I342="Nej","",IF('Anvendte oplysninger'!S342="Ja",0.85,1))</f>
        <v/>
      </c>
      <c r="W342" s="6" t="str">
        <f>IF('Anvendte oplysninger'!I342="Nej","",IF('Anvendte oplysninger'!T342&gt;5,1.4,1+0.08*'Anvendte oplysninger'!T342))</f>
        <v/>
      </c>
      <c r="X342" s="6" t="str">
        <f>IF('Anvendte oplysninger'!I342="Nej","",IF('Anvendte oplysninger'!U342=80,1,POWER((80-0.0058*('Anvendte oplysninger'!U342-80)^2+0.2781*('Anvendte oplysninger'!U342-80)-0.2343)/80,1.6)))</f>
        <v/>
      </c>
      <c r="Y342" s="6" t="str">
        <f>IF('Anvendte oplysninger'!I342="Nej","",IF('Anvendte oplysninger'!U342=80,1,POWER((80-0.0058*('Anvendte oplysninger'!U342-80)^2+0.2781*('Anvendte oplysninger'!U342-80)-0.2343)/80,1.5)))</f>
        <v/>
      </c>
      <c r="Z342" s="6" t="str">
        <f>IF('Anvendte oplysninger'!I342="Nej","",IF('Anvendte oplysninger'!U342=80,1,POWER((80-0.0058*('Anvendte oplysninger'!U342-80)^2+0.2781*('Anvendte oplysninger'!U342-80)-0.2343)/80,4.6)))</f>
        <v/>
      </c>
      <c r="AA342" s="6" t="str">
        <f>IF('Anvendte oplysninger'!I342="Nej","",IF('Anvendte oplysninger'!U342=80,1,POWER((80-0.0058*('Anvendte oplysninger'!U342-80)^2+0.2781*('Anvendte oplysninger'!U342-80)-0.2343)/80,3.5)))</f>
        <v/>
      </c>
      <c r="AB342" s="6" t="str">
        <f>IF('Anvendte oplysninger'!I342="Nej","",IF('Anvendte oplysninger'!U342=80,1,POWER((80-0.0058*('Anvendte oplysninger'!U342-80)^2+0.2781*('Anvendte oplysninger'!U342-80)-0.2343)/80,1.4)))</f>
        <v/>
      </c>
      <c r="AC342" s="6"/>
      <c r="AD342" s="7" t="str">
        <f>IF('Anvendte oplysninger'!I342="Nej","",EXP(-10.0958)*POWER(H342,0.8138))</f>
        <v/>
      </c>
      <c r="AE342" s="7" t="str">
        <f>IF('Anvendte oplysninger'!I342="Nej","",EXP(-9.9896)*POWER(H342,0.8381))</f>
        <v/>
      </c>
      <c r="AF342" s="7" t="str">
        <f>IF('Anvendte oplysninger'!I342="Nej","",EXP(-12.5826)*POWER(H342,1.148))</f>
        <v/>
      </c>
      <c r="AG342" s="7" t="str">
        <f>IF('Anvendte oplysninger'!I342="Nej","",EXP(-11.3408)*POWER(H342,0.7373))</f>
        <v/>
      </c>
      <c r="AH342" s="7" t="str">
        <f>IF('Anvendte oplysninger'!I342="Nej","",EXP(-10.8985)*POWER(H342,0.841))</f>
        <v/>
      </c>
      <c r="AI342" s="7" t="str">
        <f>IF('Anvendte oplysninger'!I342="Nej","",EXP(-12.4273)*POWER(H342,1.0197))</f>
        <v/>
      </c>
      <c r="AJ342" s="9" t="str">
        <f>IF('Anvendte oplysninger'!I342="Nej","",SUM(AD342:AE342)*740934+AG342*29492829+AH342*4654307+AI342*608667)</f>
        <v/>
      </c>
    </row>
    <row r="343" spans="1:36" x14ac:dyDescent="0.3">
      <c r="A343" s="4" t="str">
        <f>IF(Inddata!A349="","",Inddata!A349)</f>
        <v/>
      </c>
      <c r="B343" s="4" t="str">
        <f>IF(Inddata!B349="","",Inddata!B349)</f>
        <v/>
      </c>
      <c r="C343" s="4" t="str">
        <f>IF(Inddata!C349="","",Inddata!C349)</f>
        <v/>
      </c>
      <c r="D343" s="4" t="str">
        <f>IF(Inddata!D349="","",Inddata!D349)</f>
        <v/>
      </c>
      <c r="E343" s="4" t="str">
        <f>IF(Inddata!E349="","",Inddata!E349)</f>
        <v/>
      </c>
      <c r="F343" s="4" t="str">
        <f>IF(Inddata!F349="","",Inddata!F349)</f>
        <v/>
      </c>
      <c r="G343" s="20" t="str">
        <f>IF(Inddata!G349=0,"",Inddata!G349)</f>
        <v/>
      </c>
      <c r="H343" s="9" t="str">
        <f>IF(Inddata!H349="","",Inddata!H349)</f>
        <v/>
      </c>
      <c r="I343" s="6" t="str">
        <f>IF('Anvendte oplysninger'!I343="Nej","",IF('Anvendte oplysninger'!L343&lt;10,1.1-'Anvendte oplysninger'!L343*0.01,IF('Anvendte oplysninger'!L343&lt;120,POWER(1.003,'Anvendte oplysninger'!L343)/POWER(1.003,10),1.4)))</f>
        <v/>
      </c>
      <c r="J343" s="6" t="str">
        <f>IF('Anvendte oplysninger'!I343="Nej","",IF('Anvendte oplysninger'!M343&gt;9,1.41,IF('Anvendte oplysninger'!M343&lt;2,0.96+'Anvendte oplysninger'!M343*0.02,POWER(1.05,'Anvendte oplysninger'!M343)/POWER(1.05,2))))</f>
        <v/>
      </c>
      <c r="K343" s="6" t="str">
        <f>IF('Anvendte oplysninger'!I343="Nej","",IF('Anvendte oplysninger'!M343&gt;9,1.15,IF('Anvendte oplysninger'!M343&lt;2,0.98+'Anvendte oplysninger'!M343*0.01,POWER(1.02,'Anvendte oplysninger'!M343)/POWER(1.02,2))))</f>
        <v/>
      </c>
      <c r="L343" s="6" t="str">
        <f>IF('Anvendte oplysninger'!I343="Nej","",IF('Anvendte oplysninger'!N343="Delvis",0.9,IF('Anvendte oplysninger'!N343="Ja",0.75,1)))</f>
        <v/>
      </c>
      <c r="M343" s="6" t="str">
        <f>IF('Anvendte oplysninger'!I343="Nej","",IF('Anvendte oplysninger'!N343="Delvis",0.97,IF('Anvendte oplysninger'!N343="Ja",0.95,1)))</f>
        <v/>
      </c>
      <c r="N343" s="6" t="str">
        <f>IF('Anvendte oplysninger'!I343="Nej","",IF('Anvendte oplysninger'!O343&gt;4.25,1.06,IF('Anvendte oplysninger'!O343&lt;3.75,1.84-'Anvendte oplysninger'!O343*0.24,0.04+'Anvendte oplysninger'!O343*0.24)))</f>
        <v/>
      </c>
      <c r="O343" s="6" t="str">
        <f>IF('Anvendte oplysninger'!I343="Nej","",IF('Anvendte oplysninger'!P343&gt;1.99,0.81,IF('Anvendte oplysninger'!P343&lt;0.2,1.12,1.05-'Anvendte oplysninger'!P343*0.1)))</f>
        <v/>
      </c>
      <c r="P343" s="6" t="str">
        <f>IF('Anvendte oplysninger'!I343="Nej","",IF('Anvendte oplysninger'!Q343&gt;3,0.96,IF('Anvendte oplysninger'!Q343&lt;2,1.12-0.06*'Anvendte oplysninger'!Q343,1.08-0.04*'Anvendte oplysninger'!Q343)))</f>
        <v/>
      </c>
      <c r="Q343" s="6" t="str">
        <f>IF('Anvendte oplysninger'!I343="Nej","",IF('Anvendte oplysninger'!R343="Ja",0.91,1))</f>
        <v/>
      </c>
      <c r="R343" s="6" t="str">
        <f>IF('Anvendte oplysninger'!I343="Nej","",IF('Anvendte oplysninger'!R343="Ja",0.96,1))</f>
        <v/>
      </c>
      <c r="S343" s="6" t="str">
        <f>IF('Anvendte oplysninger'!I343="Nej","",IF('Anvendte oplysninger'!R343="Ja",0.82,1))</f>
        <v/>
      </c>
      <c r="T343" s="6" t="str">
        <f>IF('Anvendte oplysninger'!I343="Nej","",IF('Anvendte oplysninger'!R343="Ja",0.9,1))</f>
        <v/>
      </c>
      <c r="U343" s="6" t="str">
        <f>IF('Anvendte oplysninger'!I343="Nej","",IF('Anvendte oplysninger'!R343="Ja",0.93,1))</f>
        <v/>
      </c>
      <c r="V343" s="6" t="str">
        <f>IF('Anvendte oplysninger'!I343="Nej","",IF('Anvendte oplysninger'!S343="Ja",0.85,1))</f>
        <v/>
      </c>
      <c r="W343" s="6" t="str">
        <f>IF('Anvendte oplysninger'!I343="Nej","",IF('Anvendte oplysninger'!T343&gt;5,1.4,1+0.08*'Anvendte oplysninger'!T343))</f>
        <v/>
      </c>
      <c r="X343" s="6" t="str">
        <f>IF('Anvendte oplysninger'!I343="Nej","",IF('Anvendte oplysninger'!U343=80,1,POWER((80-0.0058*('Anvendte oplysninger'!U343-80)^2+0.2781*('Anvendte oplysninger'!U343-80)-0.2343)/80,1.6)))</f>
        <v/>
      </c>
      <c r="Y343" s="6" t="str">
        <f>IF('Anvendte oplysninger'!I343="Nej","",IF('Anvendte oplysninger'!U343=80,1,POWER((80-0.0058*('Anvendte oplysninger'!U343-80)^2+0.2781*('Anvendte oplysninger'!U343-80)-0.2343)/80,1.5)))</f>
        <v/>
      </c>
      <c r="Z343" s="6" t="str">
        <f>IF('Anvendte oplysninger'!I343="Nej","",IF('Anvendte oplysninger'!U343=80,1,POWER((80-0.0058*('Anvendte oplysninger'!U343-80)^2+0.2781*('Anvendte oplysninger'!U343-80)-0.2343)/80,4.6)))</f>
        <v/>
      </c>
      <c r="AA343" s="6" t="str">
        <f>IF('Anvendte oplysninger'!I343="Nej","",IF('Anvendte oplysninger'!U343=80,1,POWER((80-0.0058*('Anvendte oplysninger'!U343-80)^2+0.2781*('Anvendte oplysninger'!U343-80)-0.2343)/80,3.5)))</f>
        <v/>
      </c>
      <c r="AB343" s="6" t="str">
        <f>IF('Anvendte oplysninger'!I343="Nej","",IF('Anvendte oplysninger'!U343=80,1,POWER((80-0.0058*('Anvendte oplysninger'!U343-80)^2+0.2781*('Anvendte oplysninger'!U343-80)-0.2343)/80,1.4)))</f>
        <v/>
      </c>
      <c r="AC343" s="6"/>
      <c r="AD343" s="7" t="str">
        <f>IF('Anvendte oplysninger'!I343="Nej","",EXP(-10.0958)*POWER(H343,0.8138))</f>
        <v/>
      </c>
      <c r="AE343" s="7" t="str">
        <f>IF('Anvendte oplysninger'!I343="Nej","",EXP(-9.9896)*POWER(H343,0.8381))</f>
        <v/>
      </c>
      <c r="AF343" s="7" t="str">
        <f>IF('Anvendte oplysninger'!I343="Nej","",EXP(-12.5826)*POWER(H343,1.148))</f>
        <v/>
      </c>
      <c r="AG343" s="7" t="str">
        <f>IF('Anvendte oplysninger'!I343="Nej","",EXP(-11.3408)*POWER(H343,0.7373))</f>
        <v/>
      </c>
      <c r="AH343" s="7" t="str">
        <f>IF('Anvendte oplysninger'!I343="Nej","",EXP(-10.8985)*POWER(H343,0.841))</f>
        <v/>
      </c>
      <c r="AI343" s="7" t="str">
        <f>IF('Anvendte oplysninger'!I343="Nej","",EXP(-12.4273)*POWER(H343,1.0197))</f>
        <v/>
      </c>
      <c r="AJ343" s="9" t="str">
        <f>IF('Anvendte oplysninger'!I343="Nej","",SUM(AD343:AE343)*740934+AG343*29492829+AH343*4654307+AI343*608667)</f>
        <v/>
      </c>
    </row>
    <row r="344" spans="1:36" x14ac:dyDescent="0.3">
      <c r="A344" s="4" t="str">
        <f>IF(Inddata!A350="","",Inddata!A350)</f>
        <v/>
      </c>
      <c r="B344" s="4" t="str">
        <f>IF(Inddata!B350="","",Inddata!B350)</f>
        <v/>
      </c>
      <c r="C344" s="4" t="str">
        <f>IF(Inddata!C350="","",Inddata!C350)</f>
        <v/>
      </c>
      <c r="D344" s="4" t="str">
        <f>IF(Inddata!D350="","",Inddata!D350)</f>
        <v/>
      </c>
      <c r="E344" s="4" t="str">
        <f>IF(Inddata!E350="","",Inddata!E350)</f>
        <v/>
      </c>
      <c r="F344" s="4" t="str">
        <f>IF(Inddata!F350="","",Inddata!F350)</f>
        <v/>
      </c>
      <c r="G344" s="20" t="str">
        <f>IF(Inddata!G350=0,"",Inddata!G350)</f>
        <v/>
      </c>
      <c r="H344" s="9" t="str">
        <f>IF(Inddata!H350="","",Inddata!H350)</f>
        <v/>
      </c>
      <c r="I344" s="6" t="str">
        <f>IF('Anvendte oplysninger'!I344="Nej","",IF('Anvendte oplysninger'!L344&lt;10,1.1-'Anvendte oplysninger'!L344*0.01,IF('Anvendte oplysninger'!L344&lt;120,POWER(1.003,'Anvendte oplysninger'!L344)/POWER(1.003,10),1.4)))</f>
        <v/>
      </c>
      <c r="J344" s="6" t="str">
        <f>IF('Anvendte oplysninger'!I344="Nej","",IF('Anvendte oplysninger'!M344&gt;9,1.41,IF('Anvendte oplysninger'!M344&lt;2,0.96+'Anvendte oplysninger'!M344*0.02,POWER(1.05,'Anvendte oplysninger'!M344)/POWER(1.05,2))))</f>
        <v/>
      </c>
      <c r="K344" s="6" t="str">
        <f>IF('Anvendte oplysninger'!I344="Nej","",IF('Anvendte oplysninger'!M344&gt;9,1.15,IF('Anvendte oplysninger'!M344&lt;2,0.98+'Anvendte oplysninger'!M344*0.01,POWER(1.02,'Anvendte oplysninger'!M344)/POWER(1.02,2))))</f>
        <v/>
      </c>
      <c r="L344" s="6" t="str">
        <f>IF('Anvendte oplysninger'!I344="Nej","",IF('Anvendte oplysninger'!N344="Delvis",0.9,IF('Anvendte oplysninger'!N344="Ja",0.75,1)))</f>
        <v/>
      </c>
      <c r="M344" s="6" t="str">
        <f>IF('Anvendte oplysninger'!I344="Nej","",IF('Anvendte oplysninger'!N344="Delvis",0.97,IF('Anvendte oplysninger'!N344="Ja",0.95,1)))</f>
        <v/>
      </c>
      <c r="N344" s="6" t="str">
        <f>IF('Anvendte oplysninger'!I344="Nej","",IF('Anvendte oplysninger'!O344&gt;4.25,1.06,IF('Anvendte oplysninger'!O344&lt;3.75,1.84-'Anvendte oplysninger'!O344*0.24,0.04+'Anvendte oplysninger'!O344*0.24)))</f>
        <v/>
      </c>
      <c r="O344" s="6" t="str">
        <f>IF('Anvendte oplysninger'!I344="Nej","",IF('Anvendte oplysninger'!P344&gt;1.99,0.81,IF('Anvendte oplysninger'!P344&lt;0.2,1.12,1.05-'Anvendte oplysninger'!P344*0.1)))</f>
        <v/>
      </c>
      <c r="P344" s="6" t="str">
        <f>IF('Anvendte oplysninger'!I344="Nej","",IF('Anvendte oplysninger'!Q344&gt;3,0.96,IF('Anvendte oplysninger'!Q344&lt;2,1.12-0.06*'Anvendte oplysninger'!Q344,1.08-0.04*'Anvendte oplysninger'!Q344)))</f>
        <v/>
      </c>
      <c r="Q344" s="6" t="str">
        <f>IF('Anvendte oplysninger'!I344="Nej","",IF('Anvendte oplysninger'!R344="Ja",0.91,1))</f>
        <v/>
      </c>
      <c r="R344" s="6" t="str">
        <f>IF('Anvendte oplysninger'!I344="Nej","",IF('Anvendte oplysninger'!R344="Ja",0.96,1))</f>
        <v/>
      </c>
      <c r="S344" s="6" t="str">
        <f>IF('Anvendte oplysninger'!I344="Nej","",IF('Anvendte oplysninger'!R344="Ja",0.82,1))</f>
        <v/>
      </c>
      <c r="T344" s="6" t="str">
        <f>IF('Anvendte oplysninger'!I344="Nej","",IF('Anvendte oplysninger'!R344="Ja",0.9,1))</f>
        <v/>
      </c>
      <c r="U344" s="6" t="str">
        <f>IF('Anvendte oplysninger'!I344="Nej","",IF('Anvendte oplysninger'!R344="Ja",0.93,1))</f>
        <v/>
      </c>
      <c r="V344" s="6" t="str">
        <f>IF('Anvendte oplysninger'!I344="Nej","",IF('Anvendte oplysninger'!S344="Ja",0.85,1))</f>
        <v/>
      </c>
      <c r="W344" s="6" t="str">
        <f>IF('Anvendte oplysninger'!I344="Nej","",IF('Anvendte oplysninger'!T344&gt;5,1.4,1+0.08*'Anvendte oplysninger'!T344))</f>
        <v/>
      </c>
      <c r="X344" s="6" t="str">
        <f>IF('Anvendte oplysninger'!I344="Nej","",IF('Anvendte oplysninger'!U344=80,1,POWER((80-0.0058*('Anvendte oplysninger'!U344-80)^2+0.2781*('Anvendte oplysninger'!U344-80)-0.2343)/80,1.6)))</f>
        <v/>
      </c>
      <c r="Y344" s="6" t="str">
        <f>IF('Anvendte oplysninger'!I344="Nej","",IF('Anvendte oplysninger'!U344=80,1,POWER((80-0.0058*('Anvendte oplysninger'!U344-80)^2+0.2781*('Anvendte oplysninger'!U344-80)-0.2343)/80,1.5)))</f>
        <v/>
      </c>
      <c r="Z344" s="6" t="str">
        <f>IF('Anvendte oplysninger'!I344="Nej","",IF('Anvendte oplysninger'!U344=80,1,POWER((80-0.0058*('Anvendte oplysninger'!U344-80)^2+0.2781*('Anvendte oplysninger'!U344-80)-0.2343)/80,4.6)))</f>
        <v/>
      </c>
      <c r="AA344" s="6" t="str">
        <f>IF('Anvendte oplysninger'!I344="Nej","",IF('Anvendte oplysninger'!U344=80,1,POWER((80-0.0058*('Anvendte oplysninger'!U344-80)^2+0.2781*('Anvendte oplysninger'!U344-80)-0.2343)/80,3.5)))</f>
        <v/>
      </c>
      <c r="AB344" s="6" t="str">
        <f>IF('Anvendte oplysninger'!I344="Nej","",IF('Anvendte oplysninger'!U344=80,1,POWER((80-0.0058*('Anvendte oplysninger'!U344-80)^2+0.2781*('Anvendte oplysninger'!U344-80)-0.2343)/80,1.4)))</f>
        <v/>
      </c>
      <c r="AC344" s="6"/>
      <c r="AD344" s="7" t="str">
        <f>IF('Anvendte oplysninger'!I344="Nej","",EXP(-10.0958)*POWER(H344,0.8138))</f>
        <v/>
      </c>
      <c r="AE344" s="7" t="str">
        <f>IF('Anvendte oplysninger'!I344="Nej","",EXP(-9.9896)*POWER(H344,0.8381))</f>
        <v/>
      </c>
      <c r="AF344" s="7" t="str">
        <f>IF('Anvendte oplysninger'!I344="Nej","",EXP(-12.5826)*POWER(H344,1.148))</f>
        <v/>
      </c>
      <c r="AG344" s="7" t="str">
        <f>IF('Anvendte oplysninger'!I344="Nej","",EXP(-11.3408)*POWER(H344,0.7373))</f>
        <v/>
      </c>
      <c r="AH344" s="7" t="str">
        <f>IF('Anvendte oplysninger'!I344="Nej","",EXP(-10.8985)*POWER(H344,0.841))</f>
        <v/>
      </c>
      <c r="AI344" s="7" t="str">
        <f>IF('Anvendte oplysninger'!I344="Nej","",EXP(-12.4273)*POWER(H344,1.0197))</f>
        <v/>
      </c>
      <c r="AJ344" s="9" t="str">
        <f>IF('Anvendte oplysninger'!I344="Nej","",SUM(AD344:AE344)*740934+AG344*29492829+AH344*4654307+AI344*608667)</f>
        <v/>
      </c>
    </row>
    <row r="345" spans="1:36" x14ac:dyDescent="0.3">
      <c r="A345" s="4" t="str">
        <f>IF(Inddata!A351="","",Inddata!A351)</f>
        <v/>
      </c>
      <c r="B345" s="4" t="str">
        <f>IF(Inddata!B351="","",Inddata!B351)</f>
        <v/>
      </c>
      <c r="C345" s="4" t="str">
        <f>IF(Inddata!C351="","",Inddata!C351)</f>
        <v/>
      </c>
      <c r="D345" s="4" t="str">
        <f>IF(Inddata!D351="","",Inddata!D351)</f>
        <v/>
      </c>
      <c r="E345" s="4" t="str">
        <f>IF(Inddata!E351="","",Inddata!E351)</f>
        <v/>
      </c>
      <c r="F345" s="4" t="str">
        <f>IF(Inddata!F351="","",Inddata!F351)</f>
        <v/>
      </c>
      <c r="G345" s="20" t="str">
        <f>IF(Inddata!G351=0,"",Inddata!G351)</f>
        <v/>
      </c>
      <c r="H345" s="9" t="str">
        <f>IF(Inddata!H351="","",Inddata!H351)</f>
        <v/>
      </c>
      <c r="I345" s="6" t="str">
        <f>IF('Anvendte oplysninger'!I345="Nej","",IF('Anvendte oplysninger'!L345&lt;10,1.1-'Anvendte oplysninger'!L345*0.01,IF('Anvendte oplysninger'!L345&lt;120,POWER(1.003,'Anvendte oplysninger'!L345)/POWER(1.003,10),1.4)))</f>
        <v/>
      </c>
      <c r="J345" s="6" t="str">
        <f>IF('Anvendte oplysninger'!I345="Nej","",IF('Anvendte oplysninger'!M345&gt;9,1.41,IF('Anvendte oplysninger'!M345&lt;2,0.96+'Anvendte oplysninger'!M345*0.02,POWER(1.05,'Anvendte oplysninger'!M345)/POWER(1.05,2))))</f>
        <v/>
      </c>
      <c r="K345" s="6" t="str">
        <f>IF('Anvendte oplysninger'!I345="Nej","",IF('Anvendte oplysninger'!M345&gt;9,1.15,IF('Anvendte oplysninger'!M345&lt;2,0.98+'Anvendte oplysninger'!M345*0.01,POWER(1.02,'Anvendte oplysninger'!M345)/POWER(1.02,2))))</f>
        <v/>
      </c>
      <c r="L345" s="6" t="str">
        <f>IF('Anvendte oplysninger'!I345="Nej","",IF('Anvendte oplysninger'!N345="Delvis",0.9,IF('Anvendte oplysninger'!N345="Ja",0.75,1)))</f>
        <v/>
      </c>
      <c r="M345" s="6" t="str">
        <f>IF('Anvendte oplysninger'!I345="Nej","",IF('Anvendte oplysninger'!N345="Delvis",0.97,IF('Anvendte oplysninger'!N345="Ja",0.95,1)))</f>
        <v/>
      </c>
      <c r="N345" s="6" t="str">
        <f>IF('Anvendte oplysninger'!I345="Nej","",IF('Anvendte oplysninger'!O345&gt;4.25,1.06,IF('Anvendte oplysninger'!O345&lt;3.75,1.84-'Anvendte oplysninger'!O345*0.24,0.04+'Anvendte oplysninger'!O345*0.24)))</f>
        <v/>
      </c>
      <c r="O345" s="6" t="str">
        <f>IF('Anvendte oplysninger'!I345="Nej","",IF('Anvendte oplysninger'!P345&gt;1.99,0.81,IF('Anvendte oplysninger'!P345&lt;0.2,1.12,1.05-'Anvendte oplysninger'!P345*0.1)))</f>
        <v/>
      </c>
      <c r="P345" s="6" t="str">
        <f>IF('Anvendte oplysninger'!I345="Nej","",IF('Anvendte oplysninger'!Q345&gt;3,0.96,IF('Anvendte oplysninger'!Q345&lt;2,1.12-0.06*'Anvendte oplysninger'!Q345,1.08-0.04*'Anvendte oplysninger'!Q345)))</f>
        <v/>
      </c>
      <c r="Q345" s="6" t="str">
        <f>IF('Anvendte oplysninger'!I345="Nej","",IF('Anvendte oplysninger'!R345="Ja",0.91,1))</f>
        <v/>
      </c>
      <c r="R345" s="6" t="str">
        <f>IF('Anvendte oplysninger'!I345="Nej","",IF('Anvendte oplysninger'!R345="Ja",0.96,1))</f>
        <v/>
      </c>
      <c r="S345" s="6" t="str">
        <f>IF('Anvendte oplysninger'!I345="Nej","",IF('Anvendte oplysninger'!R345="Ja",0.82,1))</f>
        <v/>
      </c>
      <c r="T345" s="6" t="str">
        <f>IF('Anvendte oplysninger'!I345="Nej","",IF('Anvendte oplysninger'!R345="Ja",0.9,1))</f>
        <v/>
      </c>
      <c r="U345" s="6" t="str">
        <f>IF('Anvendte oplysninger'!I345="Nej","",IF('Anvendte oplysninger'!R345="Ja",0.93,1))</f>
        <v/>
      </c>
      <c r="V345" s="6" t="str">
        <f>IF('Anvendte oplysninger'!I345="Nej","",IF('Anvendte oplysninger'!S345="Ja",0.85,1))</f>
        <v/>
      </c>
      <c r="W345" s="6" t="str">
        <f>IF('Anvendte oplysninger'!I345="Nej","",IF('Anvendte oplysninger'!T345&gt;5,1.4,1+0.08*'Anvendte oplysninger'!T345))</f>
        <v/>
      </c>
      <c r="X345" s="6" t="str">
        <f>IF('Anvendte oplysninger'!I345="Nej","",IF('Anvendte oplysninger'!U345=80,1,POWER((80-0.0058*('Anvendte oplysninger'!U345-80)^2+0.2781*('Anvendte oplysninger'!U345-80)-0.2343)/80,1.6)))</f>
        <v/>
      </c>
      <c r="Y345" s="6" t="str">
        <f>IF('Anvendte oplysninger'!I345="Nej","",IF('Anvendte oplysninger'!U345=80,1,POWER((80-0.0058*('Anvendte oplysninger'!U345-80)^2+0.2781*('Anvendte oplysninger'!U345-80)-0.2343)/80,1.5)))</f>
        <v/>
      </c>
      <c r="Z345" s="6" t="str">
        <f>IF('Anvendte oplysninger'!I345="Nej","",IF('Anvendte oplysninger'!U345=80,1,POWER((80-0.0058*('Anvendte oplysninger'!U345-80)^2+0.2781*('Anvendte oplysninger'!U345-80)-0.2343)/80,4.6)))</f>
        <v/>
      </c>
      <c r="AA345" s="6" t="str">
        <f>IF('Anvendte oplysninger'!I345="Nej","",IF('Anvendte oplysninger'!U345=80,1,POWER((80-0.0058*('Anvendte oplysninger'!U345-80)^2+0.2781*('Anvendte oplysninger'!U345-80)-0.2343)/80,3.5)))</f>
        <v/>
      </c>
      <c r="AB345" s="6" t="str">
        <f>IF('Anvendte oplysninger'!I345="Nej","",IF('Anvendte oplysninger'!U345=80,1,POWER((80-0.0058*('Anvendte oplysninger'!U345-80)^2+0.2781*('Anvendte oplysninger'!U345-80)-0.2343)/80,1.4)))</f>
        <v/>
      </c>
      <c r="AC345" s="6"/>
      <c r="AD345" s="7" t="str">
        <f>IF('Anvendte oplysninger'!I345="Nej","",EXP(-10.0958)*POWER(H345,0.8138))</f>
        <v/>
      </c>
      <c r="AE345" s="7" t="str">
        <f>IF('Anvendte oplysninger'!I345="Nej","",EXP(-9.9896)*POWER(H345,0.8381))</f>
        <v/>
      </c>
      <c r="AF345" s="7" t="str">
        <f>IF('Anvendte oplysninger'!I345="Nej","",EXP(-12.5826)*POWER(H345,1.148))</f>
        <v/>
      </c>
      <c r="AG345" s="7" t="str">
        <f>IF('Anvendte oplysninger'!I345="Nej","",EXP(-11.3408)*POWER(H345,0.7373))</f>
        <v/>
      </c>
      <c r="AH345" s="7" t="str">
        <f>IF('Anvendte oplysninger'!I345="Nej","",EXP(-10.8985)*POWER(H345,0.841))</f>
        <v/>
      </c>
      <c r="AI345" s="7" t="str">
        <f>IF('Anvendte oplysninger'!I345="Nej","",EXP(-12.4273)*POWER(H345,1.0197))</f>
        <v/>
      </c>
      <c r="AJ345" s="9" t="str">
        <f>IF('Anvendte oplysninger'!I345="Nej","",SUM(AD345:AE345)*740934+AG345*29492829+AH345*4654307+AI345*608667)</f>
        <v/>
      </c>
    </row>
    <row r="346" spans="1:36" x14ac:dyDescent="0.3">
      <c r="A346" s="4" t="str">
        <f>IF(Inddata!A352="","",Inddata!A352)</f>
        <v/>
      </c>
      <c r="B346" s="4" t="str">
        <f>IF(Inddata!B352="","",Inddata!B352)</f>
        <v/>
      </c>
      <c r="C346" s="4" t="str">
        <f>IF(Inddata!C352="","",Inddata!C352)</f>
        <v/>
      </c>
      <c r="D346" s="4" t="str">
        <f>IF(Inddata!D352="","",Inddata!D352)</f>
        <v/>
      </c>
      <c r="E346" s="4" t="str">
        <f>IF(Inddata!E352="","",Inddata!E352)</f>
        <v/>
      </c>
      <c r="F346" s="4" t="str">
        <f>IF(Inddata!F352="","",Inddata!F352)</f>
        <v/>
      </c>
      <c r="G346" s="20" t="str">
        <f>IF(Inddata!G352=0,"",Inddata!G352)</f>
        <v/>
      </c>
      <c r="H346" s="9" t="str">
        <f>IF(Inddata!H352="","",Inddata!H352)</f>
        <v/>
      </c>
      <c r="I346" s="6" t="str">
        <f>IF('Anvendte oplysninger'!I346="Nej","",IF('Anvendte oplysninger'!L346&lt;10,1.1-'Anvendte oplysninger'!L346*0.01,IF('Anvendte oplysninger'!L346&lt;120,POWER(1.003,'Anvendte oplysninger'!L346)/POWER(1.003,10),1.4)))</f>
        <v/>
      </c>
      <c r="J346" s="6" t="str">
        <f>IF('Anvendte oplysninger'!I346="Nej","",IF('Anvendte oplysninger'!M346&gt;9,1.41,IF('Anvendte oplysninger'!M346&lt;2,0.96+'Anvendte oplysninger'!M346*0.02,POWER(1.05,'Anvendte oplysninger'!M346)/POWER(1.05,2))))</f>
        <v/>
      </c>
      <c r="K346" s="6" t="str">
        <f>IF('Anvendte oplysninger'!I346="Nej","",IF('Anvendte oplysninger'!M346&gt;9,1.15,IF('Anvendte oplysninger'!M346&lt;2,0.98+'Anvendte oplysninger'!M346*0.01,POWER(1.02,'Anvendte oplysninger'!M346)/POWER(1.02,2))))</f>
        <v/>
      </c>
      <c r="L346" s="6" t="str">
        <f>IF('Anvendte oplysninger'!I346="Nej","",IF('Anvendte oplysninger'!N346="Delvis",0.9,IF('Anvendte oplysninger'!N346="Ja",0.75,1)))</f>
        <v/>
      </c>
      <c r="M346" s="6" t="str">
        <f>IF('Anvendte oplysninger'!I346="Nej","",IF('Anvendte oplysninger'!N346="Delvis",0.97,IF('Anvendte oplysninger'!N346="Ja",0.95,1)))</f>
        <v/>
      </c>
      <c r="N346" s="6" t="str">
        <f>IF('Anvendte oplysninger'!I346="Nej","",IF('Anvendte oplysninger'!O346&gt;4.25,1.06,IF('Anvendte oplysninger'!O346&lt;3.75,1.84-'Anvendte oplysninger'!O346*0.24,0.04+'Anvendte oplysninger'!O346*0.24)))</f>
        <v/>
      </c>
      <c r="O346" s="6" t="str">
        <f>IF('Anvendte oplysninger'!I346="Nej","",IF('Anvendte oplysninger'!P346&gt;1.99,0.81,IF('Anvendte oplysninger'!P346&lt;0.2,1.12,1.05-'Anvendte oplysninger'!P346*0.1)))</f>
        <v/>
      </c>
      <c r="P346" s="6" t="str">
        <f>IF('Anvendte oplysninger'!I346="Nej","",IF('Anvendte oplysninger'!Q346&gt;3,0.96,IF('Anvendte oplysninger'!Q346&lt;2,1.12-0.06*'Anvendte oplysninger'!Q346,1.08-0.04*'Anvendte oplysninger'!Q346)))</f>
        <v/>
      </c>
      <c r="Q346" s="6" t="str">
        <f>IF('Anvendte oplysninger'!I346="Nej","",IF('Anvendte oplysninger'!R346="Ja",0.91,1))</f>
        <v/>
      </c>
      <c r="R346" s="6" t="str">
        <f>IF('Anvendte oplysninger'!I346="Nej","",IF('Anvendte oplysninger'!R346="Ja",0.96,1))</f>
        <v/>
      </c>
      <c r="S346" s="6" t="str">
        <f>IF('Anvendte oplysninger'!I346="Nej","",IF('Anvendte oplysninger'!R346="Ja",0.82,1))</f>
        <v/>
      </c>
      <c r="T346" s="6" t="str">
        <f>IF('Anvendte oplysninger'!I346="Nej","",IF('Anvendte oplysninger'!R346="Ja",0.9,1))</f>
        <v/>
      </c>
      <c r="U346" s="6" t="str">
        <f>IF('Anvendte oplysninger'!I346="Nej","",IF('Anvendte oplysninger'!R346="Ja",0.93,1))</f>
        <v/>
      </c>
      <c r="V346" s="6" t="str">
        <f>IF('Anvendte oplysninger'!I346="Nej","",IF('Anvendte oplysninger'!S346="Ja",0.85,1))</f>
        <v/>
      </c>
      <c r="W346" s="6" t="str">
        <f>IF('Anvendte oplysninger'!I346="Nej","",IF('Anvendte oplysninger'!T346&gt;5,1.4,1+0.08*'Anvendte oplysninger'!T346))</f>
        <v/>
      </c>
      <c r="X346" s="6" t="str">
        <f>IF('Anvendte oplysninger'!I346="Nej","",IF('Anvendte oplysninger'!U346=80,1,POWER((80-0.0058*('Anvendte oplysninger'!U346-80)^2+0.2781*('Anvendte oplysninger'!U346-80)-0.2343)/80,1.6)))</f>
        <v/>
      </c>
      <c r="Y346" s="6" t="str">
        <f>IF('Anvendte oplysninger'!I346="Nej","",IF('Anvendte oplysninger'!U346=80,1,POWER((80-0.0058*('Anvendte oplysninger'!U346-80)^2+0.2781*('Anvendte oplysninger'!U346-80)-0.2343)/80,1.5)))</f>
        <v/>
      </c>
      <c r="Z346" s="6" t="str">
        <f>IF('Anvendte oplysninger'!I346="Nej","",IF('Anvendte oplysninger'!U346=80,1,POWER((80-0.0058*('Anvendte oplysninger'!U346-80)^2+0.2781*('Anvendte oplysninger'!U346-80)-0.2343)/80,4.6)))</f>
        <v/>
      </c>
      <c r="AA346" s="6" t="str">
        <f>IF('Anvendte oplysninger'!I346="Nej","",IF('Anvendte oplysninger'!U346=80,1,POWER((80-0.0058*('Anvendte oplysninger'!U346-80)^2+0.2781*('Anvendte oplysninger'!U346-80)-0.2343)/80,3.5)))</f>
        <v/>
      </c>
      <c r="AB346" s="6" t="str">
        <f>IF('Anvendte oplysninger'!I346="Nej","",IF('Anvendte oplysninger'!U346=80,1,POWER((80-0.0058*('Anvendte oplysninger'!U346-80)^2+0.2781*('Anvendte oplysninger'!U346-80)-0.2343)/80,1.4)))</f>
        <v/>
      </c>
      <c r="AC346" s="6"/>
      <c r="AD346" s="7" t="str">
        <f>IF('Anvendte oplysninger'!I346="Nej","",EXP(-10.0958)*POWER(H346,0.8138))</f>
        <v/>
      </c>
      <c r="AE346" s="7" t="str">
        <f>IF('Anvendte oplysninger'!I346="Nej","",EXP(-9.9896)*POWER(H346,0.8381))</f>
        <v/>
      </c>
      <c r="AF346" s="7" t="str">
        <f>IF('Anvendte oplysninger'!I346="Nej","",EXP(-12.5826)*POWER(H346,1.148))</f>
        <v/>
      </c>
      <c r="AG346" s="7" t="str">
        <f>IF('Anvendte oplysninger'!I346="Nej","",EXP(-11.3408)*POWER(H346,0.7373))</f>
        <v/>
      </c>
      <c r="AH346" s="7" t="str">
        <f>IF('Anvendte oplysninger'!I346="Nej","",EXP(-10.8985)*POWER(H346,0.841))</f>
        <v/>
      </c>
      <c r="AI346" s="7" t="str">
        <f>IF('Anvendte oplysninger'!I346="Nej","",EXP(-12.4273)*POWER(H346,1.0197))</f>
        <v/>
      </c>
      <c r="AJ346" s="9" t="str">
        <f>IF('Anvendte oplysninger'!I346="Nej","",SUM(AD346:AE346)*740934+AG346*29492829+AH346*4654307+AI346*608667)</f>
        <v/>
      </c>
    </row>
    <row r="347" spans="1:36" x14ac:dyDescent="0.3">
      <c r="A347" s="4" t="str">
        <f>IF(Inddata!A353="","",Inddata!A353)</f>
        <v/>
      </c>
      <c r="B347" s="4" t="str">
        <f>IF(Inddata!B353="","",Inddata!B353)</f>
        <v/>
      </c>
      <c r="C347" s="4" t="str">
        <f>IF(Inddata!C353="","",Inddata!C353)</f>
        <v/>
      </c>
      <c r="D347" s="4" t="str">
        <f>IF(Inddata!D353="","",Inddata!D353)</f>
        <v/>
      </c>
      <c r="E347" s="4" t="str">
        <f>IF(Inddata!E353="","",Inddata!E353)</f>
        <v/>
      </c>
      <c r="F347" s="4" t="str">
        <f>IF(Inddata!F353="","",Inddata!F353)</f>
        <v/>
      </c>
      <c r="G347" s="20" t="str">
        <f>IF(Inddata!G353=0,"",Inddata!G353)</f>
        <v/>
      </c>
      <c r="H347" s="9" t="str">
        <f>IF(Inddata!H353="","",Inddata!H353)</f>
        <v/>
      </c>
      <c r="I347" s="6" t="str">
        <f>IF('Anvendte oplysninger'!I347="Nej","",IF('Anvendte oplysninger'!L347&lt;10,1.1-'Anvendte oplysninger'!L347*0.01,IF('Anvendte oplysninger'!L347&lt;120,POWER(1.003,'Anvendte oplysninger'!L347)/POWER(1.003,10),1.4)))</f>
        <v/>
      </c>
      <c r="J347" s="6" t="str">
        <f>IF('Anvendte oplysninger'!I347="Nej","",IF('Anvendte oplysninger'!M347&gt;9,1.41,IF('Anvendte oplysninger'!M347&lt;2,0.96+'Anvendte oplysninger'!M347*0.02,POWER(1.05,'Anvendte oplysninger'!M347)/POWER(1.05,2))))</f>
        <v/>
      </c>
      <c r="K347" s="6" t="str">
        <f>IF('Anvendte oplysninger'!I347="Nej","",IF('Anvendte oplysninger'!M347&gt;9,1.15,IF('Anvendte oplysninger'!M347&lt;2,0.98+'Anvendte oplysninger'!M347*0.01,POWER(1.02,'Anvendte oplysninger'!M347)/POWER(1.02,2))))</f>
        <v/>
      </c>
      <c r="L347" s="6" t="str">
        <f>IF('Anvendte oplysninger'!I347="Nej","",IF('Anvendte oplysninger'!N347="Delvis",0.9,IF('Anvendte oplysninger'!N347="Ja",0.75,1)))</f>
        <v/>
      </c>
      <c r="M347" s="6" t="str">
        <f>IF('Anvendte oplysninger'!I347="Nej","",IF('Anvendte oplysninger'!N347="Delvis",0.97,IF('Anvendte oplysninger'!N347="Ja",0.95,1)))</f>
        <v/>
      </c>
      <c r="N347" s="6" t="str">
        <f>IF('Anvendte oplysninger'!I347="Nej","",IF('Anvendte oplysninger'!O347&gt;4.25,1.06,IF('Anvendte oplysninger'!O347&lt;3.75,1.84-'Anvendte oplysninger'!O347*0.24,0.04+'Anvendte oplysninger'!O347*0.24)))</f>
        <v/>
      </c>
      <c r="O347" s="6" t="str">
        <f>IF('Anvendte oplysninger'!I347="Nej","",IF('Anvendte oplysninger'!P347&gt;1.99,0.81,IF('Anvendte oplysninger'!P347&lt;0.2,1.12,1.05-'Anvendte oplysninger'!P347*0.1)))</f>
        <v/>
      </c>
      <c r="P347" s="6" t="str">
        <f>IF('Anvendte oplysninger'!I347="Nej","",IF('Anvendte oplysninger'!Q347&gt;3,0.96,IF('Anvendte oplysninger'!Q347&lt;2,1.12-0.06*'Anvendte oplysninger'!Q347,1.08-0.04*'Anvendte oplysninger'!Q347)))</f>
        <v/>
      </c>
      <c r="Q347" s="6" t="str">
        <f>IF('Anvendte oplysninger'!I347="Nej","",IF('Anvendte oplysninger'!R347="Ja",0.91,1))</f>
        <v/>
      </c>
      <c r="R347" s="6" t="str">
        <f>IF('Anvendte oplysninger'!I347="Nej","",IF('Anvendte oplysninger'!R347="Ja",0.96,1))</f>
        <v/>
      </c>
      <c r="S347" s="6" t="str">
        <f>IF('Anvendte oplysninger'!I347="Nej","",IF('Anvendte oplysninger'!R347="Ja",0.82,1))</f>
        <v/>
      </c>
      <c r="T347" s="6" t="str">
        <f>IF('Anvendte oplysninger'!I347="Nej","",IF('Anvendte oplysninger'!R347="Ja",0.9,1))</f>
        <v/>
      </c>
      <c r="U347" s="6" t="str">
        <f>IF('Anvendte oplysninger'!I347="Nej","",IF('Anvendte oplysninger'!R347="Ja",0.93,1))</f>
        <v/>
      </c>
      <c r="V347" s="6" t="str">
        <f>IF('Anvendte oplysninger'!I347="Nej","",IF('Anvendte oplysninger'!S347="Ja",0.85,1))</f>
        <v/>
      </c>
      <c r="W347" s="6" t="str">
        <f>IF('Anvendte oplysninger'!I347="Nej","",IF('Anvendte oplysninger'!T347&gt;5,1.4,1+0.08*'Anvendte oplysninger'!T347))</f>
        <v/>
      </c>
      <c r="X347" s="6" t="str">
        <f>IF('Anvendte oplysninger'!I347="Nej","",IF('Anvendte oplysninger'!U347=80,1,POWER((80-0.0058*('Anvendte oplysninger'!U347-80)^2+0.2781*('Anvendte oplysninger'!U347-80)-0.2343)/80,1.6)))</f>
        <v/>
      </c>
      <c r="Y347" s="6" t="str">
        <f>IF('Anvendte oplysninger'!I347="Nej","",IF('Anvendte oplysninger'!U347=80,1,POWER((80-0.0058*('Anvendte oplysninger'!U347-80)^2+0.2781*('Anvendte oplysninger'!U347-80)-0.2343)/80,1.5)))</f>
        <v/>
      </c>
      <c r="Z347" s="6" t="str">
        <f>IF('Anvendte oplysninger'!I347="Nej","",IF('Anvendte oplysninger'!U347=80,1,POWER((80-0.0058*('Anvendte oplysninger'!U347-80)^2+0.2781*('Anvendte oplysninger'!U347-80)-0.2343)/80,4.6)))</f>
        <v/>
      </c>
      <c r="AA347" s="6" t="str">
        <f>IF('Anvendte oplysninger'!I347="Nej","",IF('Anvendte oplysninger'!U347=80,1,POWER((80-0.0058*('Anvendte oplysninger'!U347-80)^2+0.2781*('Anvendte oplysninger'!U347-80)-0.2343)/80,3.5)))</f>
        <v/>
      </c>
      <c r="AB347" s="6" t="str">
        <f>IF('Anvendte oplysninger'!I347="Nej","",IF('Anvendte oplysninger'!U347=80,1,POWER((80-0.0058*('Anvendte oplysninger'!U347-80)^2+0.2781*('Anvendte oplysninger'!U347-80)-0.2343)/80,1.4)))</f>
        <v/>
      </c>
      <c r="AC347" s="6"/>
      <c r="AD347" s="7" t="str">
        <f>IF('Anvendte oplysninger'!I347="Nej","",EXP(-10.0958)*POWER(H347,0.8138))</f>
        <v/>
      </c>
      <c r="AE347" s="7" t="str">
        <f>IF('Anvendte oplysninger'!I347="Nej","",EXP(-9.9896)*POWER(H347,0.8381))</f>
        <v/>
      </c>
      <c r="AF347" s="7" t="str">
        <f>IF('Anvendte oplysninger'!I347="Nej","",EXP(-12.5826)*POWER(H347,1.148))</f>
        <v/>
      </c>
      <c r="AG347" s="7" t="str">
        <f>IF('Anvendte oplysninger'!I347="Nej","",EXP(-11.3408)*POWER(H347,0.7373))</f>
        <v/>
      </c>
      <c r="AH347" s="7" t="str">
        <f>IF('Anvendte oplysninger'!I347="Nej","",EXP(-10.8985)*POWER(H347,0.841))</f>
        <v/>
      </c>
      <c r="AI347" s="7" t="str">
        <f>IF('Anvendte oplysninger'!I347="Nej","",EXP(-12.4273)*POWER(H347,1.0197))</f>
        <v/>
      </c>
      <c r="AJ347" s="9" t="str">
        <f>IF('Anvendte oplysninger'!I347="Nej","",SUM(AD347:AE347)*740934+AG347*29492829+AH347*4654307+AI347*608667)</f>
        <v/>
      </c>
    </row>
    <row r="348" spans="1:36" x14ac:dyDescent="0.3">
      <c r="A348" s="4" t="str">
        <f>IF(Inddata!A354="","",Inddata!A354)</f>
        <v/>
      </c>
      <c r="B348" s="4" t="str">
        <f>IF(Inddata!B354="","",Inddata!B354)</f>
        <v/>
      </c>
      <c r="C348" s="4" t="str">
        <f>IF(Inddata!C354="","",Inddata!C354)</f>
        <v/>
      </c>
      <c r="D348" s="4" t="str">
        <f>IF(Inddata!D354="","",Inddata!D354)</f>
        <v/>
      </c>
      <c r="E348" s="4" t="str">
        <f>IF(Inddata!E354="","",Inddata!E354)</f>
        <v/>
      </c>
      <c r="F348" s="4" t="str">
        <f>IF(Inddata!F354="","",Inddata!F354)</f>
        <v/>
      </c>
      <c r="G348" s="20" t="str">
        <f>IF(Inddata!G354=0,"",Inddata!G354)</f>
        <v/>
      </c>
      <c r="H348" s="9" t="str">
        <f>IF(Inddata!H354="","",Inddata!H354)</f>
        <v/>
      </c>
      <c r="I348" s="6" t="str">
        <f>IF('Anvendte oplysninger'!I348="Nej","",IF('Anvendte oplysninger'!L348&lt;10,1.1-'Anvendte oplysninger'!L348*0.01,IF('Anvendte oplysninger'!L348&lt;120,POWER(1.003,'Anvendte oplysninger'!L348)/POWER(1.003,10),1.4)))</f>
        <v/>
      </c>
      <c r="J348" s="6" t="str">
        <f>IF('Anvendte oplysninger'!I348="Nej","",IF('Anvendte oplysninger'!M348&gt;9,1.41,IF('Anvendte oplysninger'!M348&lt;2,0.96+'Anvendte oplysninger'!M348*0.02,POWER(1.05,'Anvendte oplysninger'!M348)/POWER(1.05,2))))</f>
        <v/>
      </c>
      <c r="K348" s="6" t="str">
        <f>IF('Anvendte oplysninger'!I348="Nej","",IF('Anvendte oplysninger'!M348&gt;9,1.15,IF('Anvendte oplysninger'!M348&lt;2,0.98+'Anvendte oplysninger'!M348*0.01,POWER(1.02,'Anvendte oplysninger'!M348)/POWER(1.02,2))))</f>
        <v/>
      </c>
      <c r="L348" s="6" t="str">
        <f>IF('Anvendte oplysninger'!I348="Nej","",IF('Anvendte oplysninger'!N348="Delvis",0.9,IF('Anvendte oplysninger'!N348="Ja",0.75,1)))</f>
        <v/>
      </c>
      <c r="M348" s="6" t="str">
        <f>IF('Anvendte oplysninger'!I348="Nej","",IF('Anvendte oplysninger'!N348="Delvis",0.97,IF('Anvendte oplysninger'!N348="Ja",0.95,1)))</f>
        <v/>
      </c>
      <c r="N348" s="6" t="str">
        <f>IF('Anvendte oplysninger'!I348="Nej","",IF('Anvendte oplysninger'!O348&gt;4.25,1.06,IF('Anvendte oplysninger'!O348&lt;3.75,1.84-'Anvendte oplysninger'!O348*0.24,0.04+'Anvendte oplysninger'!O348*0.24)))</f>
        <v/>
      </c>
      <c r="O348" s="6" t="str">
        <f>IF('Anvendte oplysninger'!I348="Nej","",IF('Anvendte oplysninger'!P348&gt;1.99,0.81,IF('Anvendte oplysninger'!P348&lt;0.2,1.12,1.05-'Anvendte oplysninger'!P348*0.1)))</f>
        <v/>
      </c>
      <c r="P348" s="6" t="str">
        <f>IF('Anvendte oplysninger'!I348="Nej","",IF('Anvendte oplysninger'!Q348&gt;3,0.96,IF('Anvendte oplysninger'!Q348&lt;2,1.12-0.06*'Anvendte oplysninger'!Q348,1.08-0.04*'Anvendte oplysninger'!Q348)))</f>
        <v/>
      </c>
      <c r="Q348" s="6" t="str">
        <f>IF('Anvendte oplysninger'!I348="Nej","",IF('Anvendte oplysninger'!R348="Ja",0.91,1))</f>
        <v/>
      </c>
      <c r="R348" s="6" t="str">
        <f>IF('Anvendte oplysninger'!I348="Nej","",IF('Anvendte oplysninger'!R348="Ja",0.96,1))</f>
        <v/>
      </c>
      <c r="S348" s="6" t="str">
        <f>IF('Anvendte oplysninger'!I348="Nej","",IF('Anvendte oplysninger'!R348="Ja",0.82,1))</f>
        <v/>
      </c>
      <c r="T348" s="6" t="str">
        <f>IF('Anvendte oplysninger'!I348="Nej","",IF('Anvendte oplysninger'!R348="Ja",0.9,1))</f>
        <v/>
      </c>
      <c r="U348" s="6" t="str">
        <f>IF('Anvendte oplysninger'!I348="Nej","",IF('Anvendte oplysninger'!R348="Ja",0.93,1))</f>
        <v/>
      </c>
      <c r="V348" s="6" t="str">
        <f>IF('Anvendte oplysninger'!I348="Nej","",IF('Anvendte oplysninger'!S348="Ja",0.85,1))</f>
        <v/>
      </c>
      <c r="W348" s="6" t="str">
        <f>IF('Anvendte oplysninger'!I348="Nej","",IF('Anvendte oplysninger'!T348&gt;5,1.4,1+0.08*'Anvendte oplysninger'!T348))</f>
        <v/>
      </c>
      <c r="X348" s="6" t="str">
        <f>IF('Anvendte oplysninger'!I348="Nej","",IF('Anvendte oplysninger'!U348=80,1,POWER((80-0.0058*('Anvendte oplysninger'!U348-80)^2+0.2781*('Anvendte oplysninger'!U348-80)-0.2343)/80,1.6)))</f>
        <v/>
      </c>
      <c r="Y348" s="6" t="str">
        <f>IF('Anvendte oplysninger'!I348="Nej","",IF('Anvendte oplysninger'!U348=80,1,POWER((80-0.0058*('Anvendte oplysninger'!U348-80)^2+0.2781*('Anvendte oplysninger'!U348-80)-0.2343)/80,1.5)))</f>
        <v/>
      </c>
      <c r="Z348" s="6" t="str">
        <f>IF('Anvendte oplysninger'!I348="Nej","",IF('Anvendte oplysninger'!U348=80,1,POWER((80-0.0058*('Anvendte oplysninger'!U348-80)^2+0.2781*('Anvendte oplysninger'!U348-80)-0.2343)/80,4.6)))</f>
        <v/>
      </c>
      <c r="AA348" s="6" t="str">
        <f>IF('Anvendte oplysninger'!I348="Nej","",IF('Anvendte oplysninger'!U348=80,1,POWER((80-0.0058*('Anvendte oplysninger'!U348-80)^2+0.2781*('Anvendte oplysninger'!U348-80)-0.2343)/80,3.5)))</f>
        <v/>
      </c>
      <c r="AB348" s="6" t="str">
        <f>IF('Anvendte oplysninger'!I348="Nej","",IF('Anvendte oplysninger'!U348=80,1,POWER((80-0.0058*('Anvendte oplysninger'!U348-80)^2+0.2781*('Anvendte oplysninger'!U348-80)-0.2343)/80,1.4)))</f>
        <v/>
      </c>
      <c r="AC348" s="6"/>
      <c r="AD348" s="7" t="str">
        <f>IF('Anvendte oplysninger'!I348="Nej","",EXP(-10.0958)*POWER(H348,0.8138))</f>
        <v/>
      </c>
      <c r="AE348" s="7" t="str">
        <f>IF('Anvendte oplysninger'!I348="Nej","",EXP(-9.9896)*POWER(H348,0.8381))</f>
        <v/>
      </c>
      <c r="AF348" s="7" t="str">
        <f>IF('Anvendte oplysninger'!I348="Nej","",EXP(-12.5826)*POWER(H348,1.148))</f>
        <v/>
      </c>
      <c r="AG348" s="7" t="str">
        <f>IF('Anvendte oplysninger'!I348="Nej","",EXP(-11.3408)*POWER(H348,0.7373))</f>
        <v/>
      </c>
      <c r="AH348" s="7" t="str">
        <f>IF('Anvendte oplysninger'!I348="Nej","",EXP(-10.8985)*POWER(H348,0.841))</f>
        <v/>
      </c>
      <c r="AI348" s="7" t="str">
        <f>IF('Anvendte oplysninger'!I348="Nej","",EXP(-12.4273)*POWER(H348,1.0197))</f>
        <v/>
      </c>
      <c r="AJ348" s="9" t="str">
        <f>IF('Anvendte oplysninger'!I348="Nej","",SUM(AD348:AE348)*740934+AG348*29492829+AH348*4654307+AI348*608667)</f>
        <v/>
      </c>
    </row>
    <row r="349" spans="1:36" x14ac:dyDescent="0.3">
      <c r="A349" s="4" t="str">
        <f>IF(Inddata!A355="","",Inddata!A355)</f>
        <v/>
      </c>
      <c r="B349" s="4" t="str">
        <f>IF(Inddata!B355="","",Inddata!B355)</f>
        <v/>
      </c>
      <c r="C349" s="4" t="str">
        <f>IF(Inddata!C355="","",Inddata!C355)</f>
        <v/>
      </c>
      <c r="D349" s="4" t="str">
        <f>IF(Inddata!D355="","",Inddata!D355)</f>
        <v/>
      </c>
      <c r="E349" s="4" t="str">
        <f>IF(Inddata!E355="","",Inddata!E355)</f>
        <v/>
      </c>
      <c r="F349" s="4" t="str">
        <f>IF(Inddata!F355="","",Inddata!F355)</f>
        <v/>
      </c>
      <c r="G349" s="20" t="str">
        <f>IF(Inddata!G355=0,"",Inddata!G355)</f>
        <v/>
      </c>
      <c r="H349" s="9" t="str">
        <f>IF(Inddata!H355="","",Inddata!H355)</f>
        <v/>
      </c>
      <c r="I349" s="6" t="str">
        <f>IF('Anvendte oplysninger'!I349="Nej","",IF('Anvendte oplysninger'!L349&lt;10,1.1-'Anvendte oplysninger'!L349*0.01,IF('Anvendte oplysninger'!L349&lt;120,POWER(1.003,'Anvendte oplysninger'!L349)/POWER(1.003,10),1.4)))</f>
        <v/>
      </c>
      <c r="J349" s="6" t="str">
        <f>IF('Anvendte oplysninger'!I349="Nej","",IF('Anvendte oplysninger'!M349&gt;9,1.41,IF('Anvendte oplysninger'!M349&lt;2,0.96+'Anvendte oplysninger'!M349*0.02,POWER(1.05,'Anvendte oplysninger'!M349)/POWER(1.05,2))))</f>
        <v/>
      </c>
      <c r="K349" s="6" t="str">
        <f>IF('Anvendte oplysninger'!I349="Nej","",IF('Anvendte oplysninger'!M349&gt;9,1.15,IF('Anvendte oplysninger'!M349&lt;2,0.98+'Anvendte oplysninger'!M349*0.01,POWER(1.02,'Anvendte oplysninger'!M349)/POWER(1.02,2))))</f>
        <v/>
      </c>
      <c r="L349" s="6" t="str">
        <f>IF('Anvendte oplysninger'!I349="Nej","",IF('Anvendte oplysninger'!N349="Delvis",0.9,IF('Anvendte oplysninger'!N349="Ja",0.75,1)))</f>
        <v/>
      </c>
      <c r="M349" s="6" t="str">
        <f>IF('Anvendte oplysninger'!I349="Nej","",IF('Anvendte oplysninger'!N349="Delvis",0.97,IF('Anvendte oplysninger'!N349="Ja",0.95,1)))</f>
        <v/>
      </c>
      <c r="N349" s="6" t="str">
        <f>IF('Anvendte oplysninger'!I349="Nej","",IF('Anvendte oplysninger'!O349&gt;4.25,1.06,IF('Anvendte oplysninger'!O349&lt;3.75,1.84-'Anvendte oplysninger'!O349*0.24,0.04+'Anvendte oplysninger'!O349*0.24)))</f>
        <v/>
      </c>
      <c r="O349" s="6" t="str">
        <f>IF('Anvendte oplysninger'!I349="Nej","",IF('Anvendte oplysninger'!P349&gt;1.99,0.81,IF('Anvendte oplysninger'!P349&lt;0.2,1.12,1.05-'Anvendte oplysninger'!P349*0.1)))</f>
        <v/>
      </c>
      <c r="P349" s="6" t="str">
        <f>IF('Anvendte oplysninger'!I349="Nej","",IF('Anvendte oplysninger'!Q349&gt;3,0.96,IF('Anvendte oplysninger'!Q349&lt;2,1.12-0.06*'Anvendte oplysninger'!Q349,1.08-0.04*'Anvendte oplysninger'!Q349)))</f>
        <v/>
      </c>
      <c r="Q349" s="6" t="str">
        <f>IF('Anvendte oplysninger'!I349="Nej","",IF('Anvendte oplysninger'!R349="Ja",0.91,1))</f>
        <v/>
      </c>
      <c r="R349" s="6" t="str">
        <f>IF('Anvendte oplysninger'!I349="Nej","",IF('Anvendte oplysninger'!R349="Ja",0.96,1))</f>
        <v/>
      </c>
      <c r="S349" s="6" t="str">
        <f>IF('Anvendte oplysninger'!I349="Nej","",IF('Anvendte oplysninger'!R349="Ja",0.82,1))</f>
        <v/>
      </c>
      <c r="T349" s="6" t="str">
        <f>IF('Anvendte oplysninger'!I349="Nej","",IF('Anvendte oplysninger'!R349="Ja",0.9,1))</f>
        <v/>
      </c>
      <c r="U349" s="6" t="str">
        <f>IF('Anvendte oplysninger'!I349="Nej","",IF('Anvendte oplysninger'!R349="Ja",0.93,1))</f>
        <v/>
      </c>
      <c r="V349" s="6" t="str">
        <f>IF('Anvendte oplysninger'!I349="Nej","",IF('Anvendte oplysninger'!S349="Ja",0.85,1))</f>
        <v/>
      </c>
      <c r="W349" s="6" t="str">
        <f>IF('Anvendte oplysninger'!I349="Nej","",IF('Anvendte oplysninger'!T349&gt;5,1.4,1+0.08*'Anvendte oplysninger'!T349))</f>
        <v/>
      </c>
      <c r="X349" s="6" t="str">
        <f>IF('Anvendte oplysninger'!I349="Nej","",IF('Anvendte oplysninger'!U349=80,1,POWER((80-0.0058*('Anvendte oplysninger'!U349-80)^2+0.2781*('Anvendte oplysninger'!U349-80)-0.2343)/80,1.6)))</f>
        <v/>
      </c>
      <c r="Y349" s="6" t="str">
        <f>IF('Anvendte oplysninger'!I349="Nej","",IF('Anvendte oplysninger'!U349=80,1,POWER((80-0.0058*('Anvendte oplysninger'!U349-80)^2+0.2781*('Anvendte oplysninger'!U349-80)-0.2343)/80,1.5)))</f>
        <v/>
      </c>
      <c r="Z349" s="6" t="str">
        <f>IF('Anvendte oplysninger'!I349="Nej","",IF('Anvendte oplysninger'!U349=80,1,POWER((80-0.0058*('Anvendte oplysninger'!U349-80)^2+0.2781*('Anvendte oplysninger'!U349-80)-0.2343)/80,4.6)))</f>
        <v/>
      </c>
      <c r="AA349" s="6" t="str">
        <f>IF('Anvendte oplysninger'!I349="Nej","",IF('Anvendte oplysninger'!U349=80,1,POWER((80-0.0058*('Anvendte oplysninger'!U349-80)^2+0.2781*('Anvendte oplysninger'!U349-80)-0.2343)/80,3.5)))</f>
        <v/>
      </c>
      <c r="AB349" s="6" t="str">
        <f>IF('Anvendte oplysninger'!I349="Nej","",IF('Anvendte oplysninger'!U349=80,1,POWER((80-0.0058*('Anvendte oplysninger'!U349-80)^2+0.2781*('Anvendte oplysninger'!U349-80)-0.2343)/80,1.4)))</f>
        <v/>
      </c>
      <c r="AC349" s="6"/>
      <c r="AD349" s="7" t="str">
        <f>IF('Anvendte oplysninger'!I349="Nej","",EXP(-10.0958)*POWER(H349,0.8138))</f>
        <v/>
      </c>
      <c r="AE349" s="7" t="str">
        <f>IF('Anvendte oplysninger'!I349="Nej","",EXP(-9.9896)*POWER(H349,0.8381))</f>
        <v/>
      </c>
      <c r="AF349" s="7" t="str">
        <f>IF('Anvendte oplysninger'!I349="Nej","",EXP(-12.5826)*POWER(H349,1.148))</f>
        <v/>
      </c>
      <c r="AG349" s="7" t="str">
        <f>IF('Anvendte oplysninger'!I349="Nej","",EXP(-11.3408)*POWER(H349,0.7373))</f>
        <v/>
      </c>
      <c r="AH349" s="7" t="str">
        <f>IF('Anvendte oplysninger'!I349="Nej","",EXP(-10.8985)*POWER(H349,0.841))</f>
        <v/>
      </c>
      <c r="AI349" s="7" t="str">
        <f>IF('Anvendte oplysninger'!I349="Nej","",EXP(-12.4273)*POWER(H349,1.0197))</f>
        <v/>
      </c>
      <c r="AJ349" s="9" t="str">
        <f>IF('Anvendte oplysninger'!I349="Nej","",SUM(AD349:AE349)*740934+AG349*29492829+AH349*4654307+AI349*608667)</f>
        <v/>
      </c>
    </row>
    <row r="350" spans="1:36" x14ac:dyDescent="0.3">
      <c r="A350" s="4" t="str">
        <f>IF(Inddata!A356="","",Inddata!A356)</f>
        <v/>
      </c>
      <c r="B350" s="4" t="str">
        <f>IF(Inddata!B356="","",Inddata!B356)</f>
        <v/>
      </c>
      <c r="C350" s="4" t="str">
        <f>IF(Inddata!C356="","",Inddata!C356)</f>
        <v/>
      </c>
      <c r="D350" s="4" t="str">
        <f>IF(Inddata!D356="","",Inddata!D356)</f>
        <v/>
      </c>
      <c r="E350" s="4" t="str">
        <f>IF(Inddata!E356="","",Inddata!E356)</f>
        <v/>
      </c>
      <c r="F350" s="4" t="str">
        <f>IF(Inddata!F356="","",Inddata!F356)</f>
        <v/>
      </c>
      <c r="G350" s="20" t="str">
        <f>IF(Inddata!G356=0,"",Inddata!G356)</f>
        <v/>
      </c>
      <c r="H350" s="9" t="str">
        <f>IF(Inddata!H356="","",Inddata!H356)</f>
        <v/>
      </c>
      <c r="I350" s="6" t="str">
        <f>IF('Anvendte oplysninger'!I350="Nej","",IF('Anvendte oplysninger'!L350&lt;10,1.1-'Anvendte oplysninger'!L350*0.01,IF('Anvendte oplysninger'!L350&lt;120,POWER(1.003,'Anvendte oplysninger'!L350)/POWER(1.003,10),1.4)))</f>
        <v/>
      </c>
      <c r="J350" s="6" t="str">
        <f>IF('Anvendte oplysninger'!I350="Nej","",IF('Anvendte oplysninger'!M350&gt;9,1.41,IF('Anvendte oplysninger'!M350&lt;2,0.96+'Anvendte oplysninger'!M350*0.02,POWER(1.05,'Anvendte oplysninger'!M350)/POWER(1.05,2))))</f>
        <v/>
      </c>
      <c r="K350" s="6" t="str">
        <f>IF('Anvendte oplysninger'!I350="Nej","",IF('Anvendte oplysninger'!M350&gt;9,1.15,IF('Anvendte oplysninger'!M350&lt;2,0.98+'Anvendte oplysninger'!M350*0.01,POWER(1.02,'Anvendte oplysninger'!M350)/POWER(1.02,2))))</f>
        <v/>
      </c>
      <c r="L350" s="6" t="str">
        <f>IF('Anvendte oplysninger'!I350="Nej","",IF('Anvendte oplysninger'!N350="Delvis",0.9,IF('Anvendte oplysninger'!N350="Ja",0.75,1)))</f>
        <v/>
      </c>
      <c r="M350" s="6" t="str">
        <f>IF('Anvendte oplysninger'!I350="Nej","",IF('Anvendte oplysninger'!N350="Delvis",0.97,IF('Anvendte oplysninger'!N350="Ja",0.95,1)))</f>
        <v/>
      </c>
      <c r="N350" s="6" t="str">
        <f>IF('Anvendte oplysninger'!I350="Nej","",IF('Anvendte oplysninger'!O350&gt;4.25,1.06,IF('Anvendte oplysninger'!O350&lt;3.75,1.84-'Anvendte oplysninger'!O350*0.24,0.04+'Anvendte oplysninger'!O350*0.24)))</f>
        <v/>
      </c>
      <c r="O350" s="6" t="str">
        <f>IF('Anvendte oplysninger'!I350="Nej","",IF('Anvendte oplysninger'!P350&gt;1.99,0.81,IF('Anvendte oplysninger'!P350&lt;0.2,1.12,1.05-'Anvendte oplysninger'!P350*0.1)))</f>
        <v/>
      </c>
      <c r="P350" s="6" t="str">
        <f>IF('Anvendte oplysninger'!I350="Nej","",IF('Anvendte oplysninger'!Q350&gt;3,0.96,IF('Anvendte oplysninger'!Q350&lt;2,1.12-0.06*'Anvendte oplysninger'!Q350,1.08-0.04*'Anvendte oplysninger'!Q350)))</f>
        <v/>
      </c>
      <c r="Q350" s="6" t="str">
        <f>IF('Anvendte oplysninger'!I350="Nej","",IF('Anvendte oplysninger'!R350="Ja",0.91,1))</f>
        <v/>
      </c>
      <c r="R350" s="6" t="str">
        <f>IF('Anvendte oplysninger'!I350="Nej","",IF('Anvendte oplysninger'!R350="Ja",0.96,1))</f>
        <v/>
      </c>
      <c r="S350" s="6" t="str">
        <f>IF('Anvendte oplysninger'!I350="Nej","",IF('Anvendte oplysninger'!R350="Ja",0.82,1))</f>
        <v/>
      </c>
      <c r="T350" s="6" t="str">
        <f>IF('Anvendte oplysninger'!I350="Nej","",IF('Anvendte oplysninger'!R350="Ja",0.9,1))</f>
        <v/>
      </c>
      <c r="U350" s="6" t="str">
        <f>IF('Anvendte oplysninger'!I350="Nej","",IF('Anvendte oplysninger'!R350="Ja",0.93,1))</f>
        <v/>
      </c>
      <c r="V350" s="6" t="str">
        <f>IF('Anvendte oplysninger'!I350="Nej","",IF('Anvendte oplysninger'!S350="Ja",0.85,1))</f>
        <v/>
      </c>
      <c r="W350" s="6" t="str">
        <f>IF('Anvendte oplysninger'!I350="Nej","",IF('Anvendte oplysninger'!T350&gt;5,1.4,1+0.08*'Anvendte oplysninger'!T350))</f>
        <v/>
      </c>
      <c r="X350" s="6" t="str">
        <f>IF('Anvendte oplysninger'!I350="Nej","",IF('Anvendte oplysninger'!U350=80,1,POWER((80-0.0058*('Anvendte oplysninger'!U350-80)^2+0.2781*('Anvendte oplysninger'!U350-80)-0.2343)/80,1.6)))</f>
        <v/>
      </c>
      <c r="Y350" s="6" t="str">
        <f>IF('Anvendte oplysninger'!I350="Nej","",IF('Anvendte oplysninger'!U350=80,1,POWER((80-0.0058*('Anvendte oplysninger'!U350-80)^2+0.2781*('Anvendte oplysninger'!U350-80)-0.2343)/80,1.5)))</f>
        <v/>
      </c>
      <c r="Z350" s="6" t="str">
        <f>IF('Anvendte oplysninger'!I350="Nej","",IF('Anvendte oplysninger'!U350=80,1,POWER((80-0.0058*('Anvendte oplysninger'!U350-80)^2+0.2781*('Anvendte oplysninger'!U350-80)-0.2343)/80,4.6)))</f>
        <v/>
      </c>
      <c r="AA350" s="6" t="str">
        <f>IF('Anvendte oplysninger'!I350="Nej","",IF('Anvendte oplysninger'!U350=80,1,POWER((80-0.0058*('Anvendte oplysninger'!U350-80)^2+0.2781*('Anvendte oplysninger'!U350-80)-0.2343)/80,3.5)))</f>
        <v/>
      </c>
      <c r="AB350" s="6" t="str">
        <f>IF('Anvendte oplysninger'!I350="Nej","",IF('Anvendte oplysninger'!U350=80,1,POWER((80-0.0058*('Anvendte oplysninger'!U350-80)^2+0.2781*('Anvendte oplysninger'!U350-80)-0.2343)/80,1.4)))</f>
        <v/>
      </c>
      <c r="AC350" s="6"/>
      <c r="AD350" s="7" t="str">
        <f>IF('Anvendte oplysninger'!I350="Nej","",EXP(-10.0958)*POWER(H350,0.8138))</f>
        <v/>
      </c>
      <c r="AE350" s="7" t="str">
        <f>IF('Anvendte oplysninger'!I350="Nej","",EXP(-9.9896)*POWER(H350,0.8381))</f>
        <v/>
      </c>
      <c r="AF350" s="7" t="str">
        <f>IF('Anvendte oplysninger'!I350="Nej","",EXP(-12.5826)*POWER(H350,1.148))</f>
        <v/>
      </c>
      <c r="AG350" s="7" t="str">
        <f>IF('Anvendte oplysninger'!I350="Nej","",EXP(-11.3408)*POWER(H350,0.7373))</f>
        <v/>
      </c>
      <c r="AH350" s="7" t="str">
        <f>IF('Anvendte oplysninger'!I350="Nej","",EXP(-10.8985)*POWER(H350,0.841))</f>
        <v/>
      </c>
      <c r="AI350" s="7" t="str">
        <f>IF('Anvendte oplysninger'!I350="Nej","",EXP(-12.4273)*POWER(H350,1.0197))</f>
        <v/>
      </c>
      <c r="AJ350" s="9" t="str">
        <f>IF('Anvendte oplysninger'!I350="Nej","",SUM(AD350:AE350)*740934+AG350*29492829+AH350*4654307+AI350*608667)</f>
        <v/>
      </c>
    </row>
    <row r="351" spans="1:36" x14ac:dyDescent="0.3">
      <c r="A351" s="4" t="str">
        <f>IF(Inddata!A357="","",Inddata!A357)</f>
        <v/>
      </c>
      <c r="B351" s="4" t="str">
        <f>IF(Inddata!B357="","",Inddata!B357)</f>
        <v/>
      </c>
      <c r="C351" s="4" t="str">
        <f>IF(Inddata!C357="","",Inddata!C357)</f>
        <v/>
      </c>
      <c r="D351" s="4" t="str">
        <f>IF(Inddata!D357="","",Inddata!D357)</f>
        <v/>
      </c>
      <c r="E351" s="4" t="str">
        <f>IF(Inddata!E357="","",Inddata!E357)</f>
        <v/>
      </c>
      <c r="F351" s="4" t="str">
        <f>IF(Inddata!F357="","",Inddata!F357)</f>
        <v/>
      </c>
      <c r="G351" s="20" t="str">
        <f>IF(Inddata!G357=0,"",Inddata!G357)</f>
        <v/>
      </c>
      <c r="H351" s="9" t="str">
        <f>IF(Inddata!H357="","",Inddata!H357)</f>
        <v/>
      </c>
      <c r="I351" s="6" t="str">
        <f>IF('Anvendte oplysninger'!I351="Nej","",IF('Anvendte oplysninger'!L351&lt;10,1.1-'Anvendte oplysninger'!L351*0.01,IF('Anvendte oplysninger'!L351&lt;120,POWER(1.003,'Anvendte oplysninger'!L351)/POWER(1.003,10),1.4)))</f>
        <v/>
      </c>
      <c r="J351" s="6" t="str">
        <f>IF('Anvendte oplysninger'!I351="Nej","",IF('Anvendte oplysninger'!M351&gt;9,1.41,IF('Anvendte oplysninger'!M351&lt;2,0.96+'Anvendte oplysninger'!M351*0.02,POWER(1.05,'Anvendte oplysninger'!M351)/POWER(1.05,2))))</f>
        <v/>
      </c>
      <c r="K351" s="6" t="str">
        <f>IF('Anvendte oplysninger'!I351="Nej","",IF('Anvendte oplysninger'!M351&gt;9,1.15,IF('Anvendte oplysninger'!M351&lt;2,0.98+'Anvendte oplysninger'!M351*0.01,POWER(1.02,'Anvendte oplysninger'!M351)/POWER(1.02,2))))</f>
        <v/>
      </c>
      <c r="L351" s="6" t="str">
        <f>IF('Anvendte oplysninger'!I351="Nej","",IF('Anvendte oplysninger'!N351="Delvis",0.9,IF('Anvendte oplysninger'!N351="Ja",0.75,1)))</f>
        <v/>
      </c>
      <c r="M351" s="6" t="str">
        <f>IF('Anvendte oplysninger'!I351="Nej","",IF('Anvendte oplysninger'!N351="Delvis",0.97,IF('Anvendte oplysninger'!N351="Ja",0.95,1)))</f>
        <v/>
      </c>
      <c r="N351" s="6" t="str">
        <f>IF('Anvendte oplysninger'!I351="Nej","",IF('Anvendte oplysninger'!O351&gt;4.25,1.06,IF('Anvendte oplysninger'!O351&lt;3.75,1.84-'Anvendte oplysninger'!O351*0.24,0.04+'Anvendte oplysninger'!O351*0.24)))</f>
        <v/>
      </c>
      <c r="O351" s="6" t="str">
        <f>IF('Anvendte oplysninger'!I351="Nej","",IF('Anvendte oplysninger'!P351&gt;1.99,0.81,IF('Anvendte oplysninger'!P351&lt;0.2,1.12,1.05-'Anvendte oplysninger'!P351*0.1)))</f>
        <v/>
      </c>
      <c r="P351" s="6" t="str">
        <f>IF('Anvendte oplysninger'!I351="Nej","",IF('Anvendte oplysninger'!Q351&gt;3,0.96,IF('Anvendte oplysninger'!Q351&lt;2,1.12-0.06*'Anvendte oplysninger'!Q351,1.08-0.04*'Anvendte oplysninger'!Q351)))</f>
        <v/>
      </c>
      <c r="Q351" s="6" t="str">
        <f>IF('Anvendte oplysninger'!I351="Nej","",IF('Anvendte oplysninger'!R351="Ja",0.91,1))</f>
        <v/>
      </c>
      <c r="R351" s="6" t="str">
        <f>IF('Anvendte oplysninger'!I351="Nej","",IF('Anvendte oplysninger'!R351="Ja",0.96,1))</f>
        <v/>
      </c>
      <c r="S351" s="6" t="str">
        <f>IF('Anvendte oplysninger'!I351="Nej","",IF('Anvendte oplysninger'!R351="Ja",0.82,1))</f>
        <v/>
      </c>
      <c r="T351" s="6" t="str">
        <f>IF('Anvendte oplysninger'!I351="Nej","",IF('Anvendte oplysninger'!R351="Ja",0.9,1))</f>
        <v/>
      </c>
      <c r="U351" s="6" t="str">
        <f>IF('Anvendte oplysninger'!I351="Nej","",IF('Anvendte oplysninger'!R351="Ja",0.93,1))</f>
        <v/>
      </c>
      <c r="V351" s="6" t="str">
        <f>IF('Anvendte oplysninger'!I351="Nej","",IF('Anvendte oplysninger'!S351="Ja",0.85,1))</f>
        <v/>
      </c>
      <c r="W351" s="6" t="str">
        <f>IF('Anvendte oplysninger'!I351="Nej","",IF('Anvendte oplysninger'!T351&gt;5,1.4,1+0.08*'Anvendte oplysninger'!T351))</f>
        <v/>
      </c>
      <c r="X351" s="6" t="str">
        <f>IF('Anvendte oplysninger'!I351="Nej","",IF('Anvendte oplysninger'!U351=80,1,POWER((80-0.0058*('Anvendte oplysninger'!U351-80)^2+0.2781*('Anvendte oplysninger'!U351-80)-0.2343)/80,1.6)))</f>
        <v/>
      </c>
      <c r="Y351" s="6" t="str">
        <f>IF('Anvendte oplysninger'!I351="Nej","",IF('Anvendte oplysninger'!U351=80,1,POWER((80-0.0058*('Anvendte oplysninger'!U351-80)^2+0.2781*('Anvendte oplysninger'!U351-80)-0.2343)/80,1.5)))</f>
        <v/>
      </c>
      <c r="Z351" s="6" t="str">
        <f>IF('Anvendte oplysninger'!I351="Nej","",IF('Anvendte oplysninger'!U351=80,1,POWER((80-0.0058*('Anvendte oplysninger'!U351-80)^2+0.2781*('Anvendte oplysninger'!U351-80)-0.2343)/80,4.6)))</f>
        <v/>
      </c>
      <c r="AA351" s="6" t="str">
        <f>IF('Anvendte oplysninger'!I351="Nej","",IF('Anvendte oplysninger'!U351=80,1,POWER((80-0.0058*('Anvendte oplysninger'!U351-80)^2+0.2781*('Anvendte oplysninger'!U351-80)-0.2343)/80,3.5)))</f>
        <v/>
      </c>
      <c r="AB351" s="6" t="str">
        <f>IF('Anvendte oplysninger'!I351="Nej","",IF('Anvendte oplysninger'!U351=80,1,POWER((80-0.0058*('Anvendte oplysninger'!U351-80)^2+0.2781*('Anvendte oplysninger'!U351-80)-0.2343)/80,1.4)))</f>
        <v/>
      </c>
      <c r="AC351" s="6"/>
      <c r="AD351" s="7" t="str">
        <f>IF('Anvendte oplysninger'!I351="Nej","",EXP(-10.0958)*POWER(H351,0.8138))</f>
        <v/>
      </c>
      <c r="AE351" s="7" t="str">
        <f>IF('Anvendte oplysninger'!I351="Nej","",EXP(-9.9896)*POWER(H351,0.8381))</f>
        <v/>
      </c>
      <c r="AF351" s="7" t="str">
        <f>IF('Anvendte oplysninger'!I351="Nej","",EXP(-12.5826)*POWER(H351,1.148))</f>
        <v/>
      </c>
      <c r="AG351" s="7" t="str">
        <f>IF('Anvendte oplysninger'!I351="Nej","",EXP(-11.3408)*POWER(H351,0.7373))</f>
        <v/>
      </c>
      <c r="AH351" s="7" t="str">
        <f>IF('Anvendte oplysninger'!I351="Nej","",EXP(-10.8985)*POWER(H351,0.841))</f>
        <v/>
      </c>
      <c r="AI351" s="7" t="str">
        <f>IF('Anvendte oplysninger'!I351="Nej","",EXP(-12.4273)*POWER(H351,1.0197))</f>
        <v/>
      </c>
      <c r="AJ351" s="9" t="str">
        <f>IF('Anvendte oplysninger'!I351="Nej","",SUM(AD351:AE351)*740934+AG351*29492829+AH351*4654307+AI351*608667)</f>
        <v/>
      </c>
    </row>
    <row r="352" spans="1:36" x14ac:dyDescent="0.3">
      <c r="A352" s="4" t="str">
        <f>IF(Inddata!A358="","",Inddata!A358)</f>
        <v/>
      </c>
      <c r="B352" s="4" t="str">
        <f>IF(Inddata!B358="","",Inddata!B358)</f>
        <v/>
      </c>
      <c r="C352" s="4" t="str">
        <f>IF(Inddata!C358="","",Inddata!C358)</f>
        <v/>
      </c>
      <c r="D352" s="4" t="str">
        <f>IF(Inddata!D358="","",Inddata!D358)</f>
        <v/>
      </c>
      <c r="E352" s="4" t="str">
        <f>IF(Inddata!E358="","",Inddata!E358)</f>
        <v/>
      </c>
      <c r="F352" s="4" t="str">
        <f>IF(Inddata!F358="","",Inddata!F358)</f>
        <v/>
      </c>
      <c r="G352" s="20" t="str">
        <f>IF(Inddata!G358=0,"",Inddata!G358)</f>
        <v/>
      </c>
      <c r="H352" s="9" t="str">
        <f>IF(Inddata!H358="","",Inddata!H358)</f>
        <v/>
      </c>
      <c r="I352" s="6" t="str">
        <f>IF('Anvendte oplysninger'!I352="Nej","",IF('Anvendte oplysninger'!L352&lt;10,1.1-'Anvendte oplysninger'!L352*0.01,IF('Anvendte oplysninger'!L352&lt;120,POWER(1.003,'Anvendte oplysninger'!L352)/POWER(1.003,10),1.4)))</f>
        <v/>
      </c>
      <c r="J352" s="6" t="str">
        <f>IF('Anvendte oplysninger'!I352="Nej","",IF('Anvendte oplysninger'!M352&gt;9,1.41,IF('Anvendte oplysninger'!M352&lt;2,0.96+'Anvendte oplysninger'!M352*0.02,POWER(1.05,'Anvendte oplysninger'!M352)/POWER(1.05,2))))</f>
        <v/>
      </c>
      <c r="K352" s="6" t="str">
        <f>IF('Anvendte oplysninger'!I352="Nej","",IF('Anvendte oplysninger'!M352&gt;9,1.15,IF('Anvendte oplysninger'!M352&lt;2,0.98+'Anvendte oplysninger'!M352*0.01,POWER(1.02,'Anvendte oplysninger'!M352)/POWER(1.02,2))))</f>
        <v/>
      </c>
      <c r="L352" s="6" t="str">
        <f>IF('Anvendte oplysninger'!I352="Nej","",IF('Anvendte oplysninger'!N352="Delvis",0.9,IF('Anvendte oplysninger'!N352="Ja",0.75,1)))</f>
        <v/>
      </c>
      <c r="M352" s="6" t="str">
        <f>IF('Anvendte oplysninger'!I352="Nej","",IF('Anvendte oplysninger'!N352="Delvis",0.97,IF('Anvendte oplysninger'!N352="Ja",0.95,1)))</f>
        <v/>
      </c>
      <c r="N352" s="6" t="str">
        <f>IF('Anvendte oplysninger'!I352="Nej","",IF('Anvendte oplysninger'!O352&gt;4.25,1.06,IF('Anvendte oplysninger'!O352&lt;3.75,1.84-'Anvendte oplysninger'!O352*0.24,0.04+'Anvendte oplysninger'!O352*0.24)))</f>
        <v/>
      </c>
      <c r="O352" s="6" t="str">
        <f>IF('Anvendte oplysninger'!I352="Nej","",IF('Anvendte oplysninger'!P352&gt;1.99,0.81,IF('Anvendte oplysninger'!P352&lt;0.2,1.12,1.05-'Anvendte oplysninger'!P352*0.1)))</f>
        <v/>
      </c>
      <c r="P352" s="6" t="str">
        <f>IF('Anvendte oplysninger'!I352="Nej","",IF('Anvendte oplysninger'!Q352&gt;3,0.96,IF('Anvendte oplysninger'!Q352&lt;2,1.12-0.06*'Anvendte oplysninger'!Q352,1.08-0.04*'Anvendte oplysninger'!Q352)))</f>
        <v/>
      </c>
      <c r="Q352" s="6" t="str">
        <f>IF('Anvendte oplysninger'!I352="Nej","",IF('Anvendte oplysninger'!R352="Ja",0.91,1))</f>
        <v/>
      </c>
      <c r="R352" s="6" t="str">
        <f>IF('Anvendte oplysninger'!I352="Nej","",IF('Anvendte oplysninger'!R352="Ja",0.96,1))</f>
        <v/>
      </c>
      <c r="S352" s="6" t="str">
        <f>IF('Anvendte oplysninger'!I352="Nej","",IF('Anvendte oplysninger'!R352="Ja",0.82,1))</f>
        <v/>
      </c>
      <c r="T352" s="6" t="str">
        <f>IF('Anvendte oplysninger'!I352="Nej","",IF('Anvendte oplysninger'!R352="Ja",0.9,1))</f>
        <v/>
      </c>
      <c r="U352" s="6" t="str">
        <f>IF('Anvendte oplysninger'!I352="Nej","",IF('Anvendte oplysninger'!R352="Ja",0.93,1))</f>
        <v/>
      </c>
      <c r="V352" s="6" t="str">
        <f>IF('Anvendte oplysninger'!I352="Nej","",IF('Anvendte oplysninger'!S352="Ja",0.85,1))</f>
        <v/>
      </c>
      <c r="W352" s="6" t="str">
        <f>IF('Anvendte oplysninger'!I352="Nej","",IF('Anvendte oplysninger'!T352&gt;5,1.4,1+0.08*'Anvendte oplysninger'!T352))</f>
        <v/>
      </c>
      <c r="X352" s="6" t="str">
        <f>IF('Anvendte oplysninger'!I352="Nej","",IF('Anvendte oplysninger'!U352=80,1,POWER((80-0.0058*('Anvendte oplysninger'!U352-80)^2+0.2781*('Anvendte oplysninger'!U352-80)-0.2343)/80,1.6)))</f>
        <v/>
      </c>
      <c r="Y352" s="6" t="str">
        <f>IF('Anvendte oplysninger'!I352="Nej","",IF('Anvendte oplysninger'!U352=80,1,POWER((80-0.0058*('Anvendte oplysninger'!U352-80)^2+0.2781*('Anvendte oplysninger'!U352-80)-0.2343)/80,1.5)))</f>
        <v/>
      </c>
      <c r="Z352" s="6" t="str">
        <f>IF('Anvendte oplysninger'!I352="Nej","",IF('Anvendte oplysninger'!U352=80,1,POWER((80-0.0058*('Anvendte oplysninger'!U352-80)^2+0.2781*('Anvendte oplysninger'!U352-80)-0.2343)/80,4.6)))</f>
        <v/>
      </c>
      <c r="AA352" s="6" t="str">
        <f>IF('Anvendte oplysninger'!I352="Nej","",IF('Anvendte oplysninger'!U352=80,1,POWER((80-0.0058*('Anvendte oplysninger'!U352-80)^2+0.2781*('Anvendte oplysninger'!U352-80)-0.2343)/80,3.5)))</f>
        <v/>
      </c>
      <c r="AB352" s="6" t="str">
        <f>IF('Anvendte oplysninger'!I352="Nej","",IF('Anvendte oplysninger'!U352=80,1,POWER((80-0.0058*('Anvendte oplysninger'!U352-80)^2+0.2781*('Anvendte oplysninger'!U352-80)-0.2343)/80,1.4)))</f>
        <v/>
      </c>
      <c r="AC352" s="6"/>
      <c r="AD352" s="7" t="str">
        <f>IF('Anvendte oplysninger'!I352="Nej","",EXP(-10.0958)*POWER(H352,0.8138))</f>
        <v/>
      </c>
      <c r="AE352" s="7" t="str">
        <f>IF('Anvendte oplysninger'!I352="Nej","",EXP(-9.9896)*POWER(H352,0.8381))</f>
        <v/>
      </c>
      <c r="AF352" s="7" t="str">
        <f>IF('Anvendte oplysninger'!I352="Nej","",EXP(-12.5826)*POWER(H352,1.148))</f>
        <v/>
      </c>
      <c r="AG352" s="7" t="str">
        <f>IF('Anvendte oplysninger'!I352="Nej","",EXP(-11.3408)*POWER(H352,0.7373))</f>
        <v/>
      </c>
      <c r="AH352" s="7" t="str">
        <f>IF('Anvendte oplysninger'!I352="Nej","",EXP(-10.8985)*POWER(H352,0.841))</f>
        <v/>
      </c>
      <c r="AI352" s="7" t="str">
        <f>IF('Anvendte oplysninger'!I352="Nej","",EXP(-12.4273)*POWER(H352,1.0197))</f>
        <v/>
      </c>
      <c r="AJ352" s="9" t="str">
        <f>IF('Anvendte oplysninger'!I352="Nej","",SUM(AD352:AE352)*740934+AG352*29492829+AH352*4654307+AI352*608667)</f>
        <v/>
      </c>
    </row>
    <row r="353" spans="1:36" x14ac:dyDescent="0.3">
      <c r="A353" s="4" t="str">
        <f>IF(Inddata!A359="","",Inddata!A359)</f>
        <v/>
      </c>
      <c r="B353" s="4" t="str">
        <f>IF(Inddata!B359="","",Inddata!B359)</f>
        <v/>
      </c>
      <c r="C353" s="4" t="str">
        <f>IF(Inddata!C359="","",Inddata!C359)</f>
        <v/>
      </c>
      <c r="D353" s="4" t="str">
        <f>IF(Inddata!D359="","",Inddata!D359)</f>
        <v/>
      </c>
      <c r="E353" s="4" t="str">
        <f>IF(Inddata!E359="","",Inddata!E359)</f>
        <v/>
      </c>
      <c r="F353" s="4" t="str">
        <f>IF(Inddata!F359="","",Inddata!F359)</f>
        <v/>
      </c>
      <c r="G353" s="20" t="str">
        <f>IF(Inddata!G359=0,"",Inddata!G359)</f>
        <v/>
      </c>
      <c r="H353" s="9" t="str">
        <f>IF(Inddata!H359="","",Inddata!H359)</f>
        <v/>
      </c>
      <c r="I353" s="6" t="str">
        <f>IF('Anvendte oplysninger'!I353="Nej","",IF('Anvendte oplysninger'!L353&lt;10,1.1-'Anvendte oplysninger'!L353*0.01,IF('Anvendte oplysninger'!L353&lt;120,POWER(1.003,'Anvendte oplysninger'!L353)/POWER(1.003,10),1.4)))</f>
        <v/>
      </c>
      <c r="J353" s="6" t="str">
        <f>IF('Anvendte oplysninger'!I353="Nej","",IF('Anvendte oplysninger'!M353&gt;9,1.41,IF('Anvendte oplysninger'!M353&lt;2,0.96+'Anvendte oplysninger'!M353*0.02,POWER(1.05,'Anvendte oplysninger'!M353)/POWER(1.05,2))))</f>
        <v/>
      </c>
      <c r="K353" s="6" t="str">
        <f>IF('Anvendte oplysninger'!I353="Nej","",IF('Anvendte oplysninger'!M353&gt;9,1.15,IF('Anvendte oplysninger'!M353&lt;2,0.98+'Anvendte oplysninger'!M353*0.01,POWER(1.02,'Anvendte oplysninger'!M353)/POWER(1.02,2))))</f>
        <v/>
      </c>
      <c r="L353" s="6" t="str">
        <f>IF('Anvendte oplysninger'!I353="Nej","",IF('Anvendte oplysninger'!N353="Delvis",0.9,IF('Anvendte oplysninger'!N353="Ja",0.75,1)))</f>
        <v/>
      </c>
      <c r="M353" s="6" t="str">
        <f>IF('Anvendte oplysninger'!I353="Nej","",IF('Anvendte oplysninger'!N353="Delvis",0.97,IF('Anvendte oplysninger'!N353="Ja",0.95,1)))</f>
        <v/>
      </c>
      <c r="N353" s="6" t="str">
        <f>IF('Anvendte oplysninger'!I353="Nej","",IF('Anvendte oplysninger'!O353&gt;4.25,1.06,IF('Anvendte oplysninger'!O353&lt;3.75,1.84-'Anvendte oplysninger'!O353*0.24,0.04+'Anvendte oplysninger'!O353*0.24)))</f>
        <v/>
      </c>
      <c r="O353" s="6" t="str">
        <f>IF('Anvendte oplysninger'!I353="Nej","",IF('Anvendte oplysninger'!P353&gt;1.99,0.81,IF('Anvendte oplysninger'!P353&lt;0.2,1.12,1.05-'Anvendte oplysninger'!P353*0.1)))</f>
        <v/>
      </c>
      <c r="P353" s="6" t="str">
        <f>IF('Anvendte oplysninger'!I353="Nej","",IF('Anvendte oplysninger'!Q353&gt;3,0.96,IF('Anvendte oplysninger'!Q353&lt;2,1.12-0.06*'Anvendte oplysninger'!Q353,1.08-0.04*'Anvendte oplysninger'!Q353)))</f>
        <v/>
      </c>
      <c r="Q353" s="6" t="str">
        <f>IF('Anvendte oplysninger'!I353="Nej","",IF('Anvendte oplysninger'!R353="Ja",0.91,1))</f>
        <v/>
      </c>
      <c r="R353" s="6" t="str">
        <f>IF('Anvendte oplysninger'!I353="Nej","",IF('Anvendte oplysninger'!R353="Ja",0.96,1))</f>
        <v/>
      </c>
      <c r="S353" s="6" t="str">
        <f>IF('Anvendte oplysninger'!I353="Nej","",IF('Anvendte oplysninger'!R353="Ja",0.82,1))</f>
        <v/>
      </c>
      <c r="T353" s="6" t="str">
        <f>IF('Anvendte oplysninger'!I353="Nej","",IF('Anvendte oplysninger'!R353="Ja",0.9,1))</f>
        <v/>
      </c>
      <c r="U353" s="6" t="str">
        <f>IF('Anvendte oplysninger'!I353="Nej","",IF('Anvendte oplysninger'!R353="Ja",0.93,1))</f>
        <v/>
      </c>
      <c r="V353" s="6" t="str">
        <f>IF('Anvendte oplysninger'!I353="Nej","",IF('Anvendte oplysninger'!S353="Ja",0.85,1))</f>
        <v/>
      </c>
      <c r="W353" s="6" t="str">
        <f>IF('Anvendte oplysninger'!I353="Nej","",IF('Anvendte oplysninger'!T353&gt;5,1.4,1+0.08*'Anvendte oplysninger'!T353))</f>
        <v/>
      </c>
      <c r="X353" s="6" t="str">
        <f>IF('Anvendte oplysninger'!I353="Nej","",IF('Anvendte oplysninger'!U353=80,1,POWER((80-0.0058*('Anvendte oplysninger'!U353-80)^2+0.2781*('Anvendte oplysninger'!U353-80)-0.2343)/80,1.6)))</f>
        <v/>
      </c>
      <c r="Y353" s="6" t="str">
        <f>IF('Anvendte oplysninger'!I353="Nej","",IF('Anvendte oplysninger'!U353=80,1,POWER((80-0.0058*('Anvendte oplysninger'!U353-80)^2+0.2781*('Anvendte oplysninger'!U353-80)-0.2343)/80,1.5)))</f>
        <v/>
      </c>
      <c r="Z353" s="6" t="str">
        <f>IF('Anvendte oplysninger'!I353="Nej","",IF('Anvendte oplysninger'!U353=80,1,POWER((80-0.0058*('Anvendte oplysninger'!U353-80)^2+0.2781*('Anvendte oplysninger'!U353-80)-0.2343)/80,4.6)))</f>
        <v/>
      </c>
      <c r="AA353" s="6" t="str">
        <f>IF('Anvendte oplysninger'!I353="Nej","",IF('Anvendte oplysninger'!U353=80,1,POWER((80-0.0058*('Anvendte oplysninger'!U353-80)^2+0.2781*('Anvendte oplysninger'!U353-80)-0.2343)/80,3.5)))</f>
        <v/>
      </c>
      <c r="AB353" s="6" t="str">
        <f>IF('Anvendte oplysninger'!I353="Nej","",IF('Anvendte oplysninger'!U353=80,1,POWER((80-0.0058*('Anvendte oplysninger'!U353-80)^2+0.2781*('Anvendte oplysninger'!U353-80)-0.2343)/80,1.4)))</f>
        <v/>
      </c>
      <c r="AC353" s="6"/>
      <c r="AD353" s="7" t="str">
        <f>IF('Anvendte oplysninger'!I353="Nej","",EXP(-10.0958)*POWER(H353,0.8138))</f>
        <v/>
      </c>
      <c r="AE353" s="7" t="str">
        <f>IF('Anvendte oplysninger'!I353="Nej","",EXP(-9.9896)*POWER(H353,0.8381))</f>
        <v/>
      </c>
      <c r="AF353" s="7" t="str">
        <f>IF('Anvendte oplysninger'!I353="Nej","",EXP(-12.5826)*POWER(H353,1.148))</f>
        <v/>
      </c>
      <c r="AG353" s="7" t="str">
        <f>IF('Anvendte oplysninger'!I353="Nej","",EXP(-11.3408)*POWER(H353,0.7373))</f>
        <v/>
      </c>
      <c r="AH353" s="7" t="str">
        <f>IF('Anvendte oplysninger'!I353="Nej","",EXP(-10.8985)*POWER(H353,0.841))</f>
        <v/>
      </c>
      <c r="AI353" s="7" t="str">
        <f>IF('Anvendte oplysninger'!I353="Nej","",EXP(-12.4273)*POWER(H353,1.0197))</f>
        <v/>
      </c>
      <c r="AJ353" s="9" t="str">
        <f>IF('Anvendte oplysninger'!I353="Nej","",SUM(AD353:AE353)*740934+AG353*29492829+AH353*4654307+AI353*608667)</f>
        <v/>
      </c>
    </row>
    <row r="354" spans="1:36" x14ac:dyDescent="0.3">
      <c r="A354" s="4" t="str">
        <f>IF(Inddata!A360="","",Inddata!A360)</f>
        <v/>
      </c>
      <c r="B354" s="4" t="str">
        <f>IF(Inddata!B360="","",Inddata!B360)</f>
        <v/>
      </c>
      <c r="C354" s="4" t="str">
        <f>IF(Inddata!C360="","",Inddata!C360)</f>
        <v/>
      </c>
      <c r="D354" s="4" t="str">
        <f>IF(Inddata!D360="","",Inddata!D360)</f>
        <v/>
      </c>
      <c r="E354" s="4" t="str">
        <f>IF(Inddata!E360="","",Inddata!E360)</f>
        <v/>
      </c>
      <c r="F354" s="4" t="str">
        <f>IF(Inddata!F360="","",Inddata!F360)</f>
        <v/>
      </c>
      <c r="G354" s="20" t="str">
        <f>IF(Inddata!G360=0,"",Inddata!G360)</f>
        <v/>
      </c>
      <c r="H354" s="9" t="str">
        <f>IF(Inddata!H360="","",Inddata!H360)</f>
        <v/>
      </c>
      <c r="I354" s="6" t="str">
        <f>IF('Anvendte oplysninger'!I354="Nej","",IF('Anvendte oplysninger'!L354&lt;10,1.1-'Anvendte oplysninger'!L354*0.01,IF('Anvendte oplysninger'!L354&lt;120,POWER(1.003,'Anvendte oplysninger'!L354)/POWER(1.003,10),1.4)))</f>
        <v/>
      </c>
      <c r="J354" s="6" t="str">
        <f>IF('Anvendte oplysninger'!I354="Nej","",IF('Anvendte oplysninger'!M354&gt;9,1.41,IF('Anvendte oplysninger'!M354&lt;2,0.96+'Anvendte oplysninger'!M354*0.02,POWER(1.05,'Anvendte oplysninger'!M354)/POWER(1.05,2))))</f>
        <v/>
      </c>
      <c r="K354" s="6" t="str">
        <f>IF('Anvendte oplysninger'!I354="Nej","",IF('Anvendte oplysninger'!M354&gt;9,1.15,IF('Anvendte oplysninger'!M354&lt;2,0.98+'Anvendte oplysninger'!M354*0.01,POWER(1.02,'Anvendte oplysninger'!M354)/POWER(1.02,2))))</f>
        <v/>
      </c>
      <c r="L354" s="6" t="str">
        <f>IF('Anvendte oplysninger'!I354="Nej","",IF('Anvendte oplysninger'!N354="Delvis",0.9,IF('Anvendte oplysninger'!N354="Ja",0.75,1)))</f>
        <v/>
      </c>
      <c r="M354" s="6" t="str">
        <f>IF('Anvendte oplysninger'!I354="Nej","",IF('Anvendte oplysninger'!N354="Delvis",0.97,IF('Anvendte oplysninger'!N354="Ja",0.95,1)))</f>
        <v/>
      </c>
      <c r="N354" s="6" t="str">
        <f>IF('Anvendte oplysninger'!I354="Nej","",IF('Anvendte oplysninger'!O354&gt;4.25,1.06,IF('Anvendte oplysninger'!O354&lt;3.75,1.84-'Anvendte oplysninger'!O354*0.24,0.04+'Anvendte oplysninger'!O354*0.24)))</f>
        <v/>
      </c>
      <c r="O354" s="6" t="str">
        <f>IF('Anvendte oplysninger'!I354="Nej","",IF('Anvendte oplysninger'!P354&gt;1.99,0.81,IF('Anvendte oplysninger'!P354&lt;0.2,1.12,1.05-'Anvendte oplysninger'!P354*0.1)))</f>
        <v/>
      </c>
      <c r="P354" s="6" t="str">
        <f>IF('Anvendte oplysninger'!I354="Nej","",IF('Anvendte oplysninger'!Q354&gt;3,0.96,IF('Anvendte oplysninger'!Q354&lt;2,1.12-0.06*'Anvendte oplysninger'!Q354,1.08-0.04*'Anvendte oplysninger'!Q354)))</f>
        <v/>
      </c>
      <c r="Q354" s="6" t="str">
        <f>IF('Anvendte oplysninger'!I354="Nej","",IF('Anvendte oplysninger'!R354="Ja",0.91,1))</f>
        <v/>
      </c>
      <c r="R354" s="6" t="str">
        <f>IF('Anvendte oplysninger'!I354="Nej","",IF('Anvendte oplysninger'!R354="Ja",0.96,1))</f>
        <v/>
      </c>
      <c r="S354" s="6" t="str">
        <f>IF('Anvendte oplysninger'!I354="Nej","",IF('Anvendte oplysninger'!R354="Ja",0.82,1))</f>
        <v/>
      </c>
      <c r="T354" s="6" t="str">
        <f>IF('Anvendte oplysninger'!I354="Nej","",IF('Anvendte oplysninger'!R354="Ja",0.9,1))</f>
        <v/>
      </c>
      <c r="U354" s="6" t="str">
        <f>IF('Anvendte oplysninger'!I354="Nej","",IF('Anvendte oplysninger'!R354="Ja",0.93,1))</f>
        <v/>
      </c>
      <c r="V354" s="6" t="str">
        <f>IF('Anvendte oplysninger'!I354="Nej","",IF('Anvendte oplysninger'!S354="Ja",0.85,1))</f>
        <v/>
      </c>
      <c r="W354" s="6" t="str">
        <f>IF('Anvendte oplysninger'!I354="Nej","",IF('Anvendte oplysninger'!T354&gt;5,1.4,1+0.08*'Anvendte oplysninger'!T354))</f>
        <v/>
      </c>
      <c r="X354" s="6" t="str">
        <f>IF('Anvendte oplysninger'!I354="Nej","",IF('Anvendte oplysninger'!U354=80,1,POWER((80-0.0058*('Anvendte oplysninger'!U354-80)^2+0.2781*('Anvendte oplysninger'!U354-80)-0.2343)/80,1.6)))</f>
        <v/>
      </c>
      <c r="Y354" s="6" t="str">
        <f>IF('Anvendte oplysninger'!I354="Nej","",IF('Anvendte oplysninger'!U354=80,1,POWER((80-0.0058*('Anvendte oplysninger'!U354-80)^2+0.2781*('Anvendte oplysninger'!U354-80)-0.2343)/80,1.5)))</f>
        <v/>
      </c>
      <c r="Z354" s="6" t="str">
        <f>IF('Anvendte oplysninger'!I354="Nej","",IF('Anvendte oplysninger'!U354=80,1,POWER((80-0.0058*('Anvendte oplysninger'!U354-80)^2+0.2781*('Anvendte oplysninger'!U354-80)-0.2343)/80,4.6)))</f>
        <v/>
      </c>
      <c r="AA354" s="6" t="str">
        <f>IF('Anvendte oplysninger'!I354="Nej","",IF('Anvendte oplysninger'!U354=80,1,POWER((80-0.0058*('Anvendte oplysninger'!U354-80)^2+0.2781*('Anvendte oplysninger'!U354-80)-0.2343)/80,3.5)))</f>
        <v/>
      </c>
      <c r="AB354" s="6" t="str">
        <f>IF('Anvendte oplysninger'!I354="Nej","",IF('Anvendte oplysninger'!U354=80,1,POWER((80-0.0058*('Anvendte oplysninger'!U354-80)^2+0.2781*('Anvendte oplysninger'!U354-80)-0.2343)/80,1.4)))</f>
        <v/>
      </c>
      <c r="AC354" s="6"/>
      <c r="AD354" s="7" t="str">
        <f>IF('Anvendte oplysninger'!I354="Nej","",EXP(-10.0958)*POWER(H354,0.8138))</f>
        <v/>
      </c>
      <c r="AE354" s="7" t="str">
        <f>IF('Anvendte oplysninger'!I354="Nej","",EXP(-9.9896)*POWER(H354,0.8381))</f>
        <v/>
      </c>
      <c r="AF354" s="7" t="str">
        <f>IF('Anvendte oplysninger'!I354="Nej","",EXP(-12.5826)*POWER(H354,1.148))</f>
        <v/>
      </c>
      <c r="AG354" s="7" t="str">
        <f>IF('Anvendte oplysninger'!I354="Nej","",EXP(-11.3408)*POWER(H354,0.7373))</f>
        <v/>
      </c>
      <c r="AH354" s="7" t="str">
        <f>IF('Anvendte oplysninger'!I354="Nej","",EXP(-10.8985)*POWER(H354,0.841))</f>
        <v/>
      </c>
      <c r="AI354" s="7" t="str">
        <f>IF('Anvendte oplysninger'!I354="Nej","",EXP(-12.4273)*POWER(H354,1.0197))</f>
        <v/>
      </c>
      <c r="AJ354" s="9" t="str">
        <f>IF('Anvendte oplysninger'!I354="Nej","",SUM(AD354:AE354)*740934+AG354*29492829+AH354*4654307+AI354*608667)</f>
        <v/>
      </c>
    </row>
    <row r="355" spans="1:36" x14ac:dyDescent="0.3">
      <c r="A355" s="4" t="str">
        <f>IF(Inddata!A361="","",Inddata!A361)</f>
        <v/>
      </c>
      <c r="B355" s="4" t="str">
        <f>IF(Inddata!B361="","",Inddata!B361)</f>
        <v/>
      </c>
      <c r="C355" s="4" t="str">
        <f>IF(Inddata!C361="","",Inddata!C361)</f>
        <v/>
      </c>
      <c r="D355" s="4" t="str">
        <f>IF(Inddata!D361="","",Inddata!D361)</f>
        <v/>
      </c>
      <c r="E355" s="4" t="str">
        <f>IF(Inddata!E361="","",Inddata!E361)</f>
        <v/>
      </c>
      <c r="F355" s="4" t="str">
        <f>IF(Inddata!F361="","",Inddata!F361)</f>
        <v/>
      </c>
      <c r="G355" s="20" t="str">
        <f>IF(Inddata!G361=0,"",Inddata!G361)</f>
        <v/>
      </c>
      <c r="H355" s="9" t="str">
        <f>IF(Inddata!H361="","",Inddata!H361)</f>
        <v/>
      </c>
      <c r="I355" s="6" t="str">
        <f>IF('Anvendte oplysninger'!I355="Nej","",IF('Anvendte oplysninger'!L355&lt;10,1.1-'Anvendte oplysninger'!L355*0.01,IF('Anvendte oplysninger'!L355&lt;120,POWER(1.003,'Anvendte oplysninger'!L355)/POWER(1.003,10),1.4)))</f>
        <v/>
      </c>
      <c r="J355" s="6" t="str">
        <f>IF('Anvendte oplysninger'!I355="Nej","",IF('Anvendte oplysninger'!M355&gt;9,1.41,IF('Anvendte oplysninger'!M355&lt;2,0.96+'Anvendte oplysninger'!M355*0.02,POWER(1.05,'Anvendte oplysninger'!M355)/POWER(1.05,2))))</f>
        <v/>
      </c>
      <c r="K355" s="6" t="str">
        <f>IF('Anvendte oplysninger'!I355="Nej","",IF('Anvendte oplysninger'!M355&gt;9,1.15,IF('Anvendte oplysninger'!M355&lt;2,0.98+'Anvendte oplysninger'!M355*0.01,POWER(1.02,'Anvendte oplysninger'!M355)/POWER(1.02,2))))</f>
        <v/>
      </c>
      <c r="L355" s="6" t="str">
        <f>IF('Anvendte oplysninger'!I355="Nej","",IF('Anvendte oplysninger'!N355="Delvis",0.9,IF('Anvendte oplysninger'!N355="Ja",0.75,1)))</f>
        <v/>
      </c>
      <c r="M355" s="6" t="str">
        <f>IF('Anvendte oplysninger'!I355="Nej","",IF('Anvendte oplysninger'!N355="Delvis",0.97,IF('Anvendte oplysninger'!N355="Ja",0.95,1)))</f>
        <v/>
      </c>
      <c r="N355" s="6" t="str">
        <f>IF('Anvendte oplysninger'!I355="Nej","",IF('Anvendte oplysninger'!O355&gt;4.25,1.06,IF('Anvendte oplysninger'!O355&lt;3.75,1.84-'Anvendte oplysninger'!O355*0.24,0.04+'Anvendte oplysninger'!O355*0.24)))</f>
        <v/>
      </c>
      <c r="O355" s="6" t="str">
        <f>IF('Anvendte oplysninger'!I355="Nej","",IF('Anvendte oplysninger'!P355&gt;1.99,0.81,IF('Anvendte oplysninger'!P355&lt;0.2,1.12,1.05-'Anvendte oplysninger'!P355*0.1)))</f>
        <v/>
      </c>
      <c r="P355" s="6" t="str">
        <f>IF('Anvendte oplysninger'!I355="Nej","",IF('Anvendte oplysninger'!Q355&gt;3,0.96,IF('Anvendte oplysninger'!Q355&lt;2,1.12-0.06*'Anvendte oplysninger'!Q355,1.08-0.04*'Anvendte oplysninger'!Q355)))</f>
        <v/>
      </c>
      <c r="Q355" s="6" t="str">
        <f>IF('Anvendte oplysninger'!I355="Nej","",IF('Anvendte oplysninger'!R355="Ja",0.91,1))</f>
        <v/>
      </c>
      <c r="R355" s="6" t="str">
        <f>IF('Anvendte oplysninger'!I355="Nej","",IF('Anvendte oplysninger'!R355="Ja",0.96,1))</f>
        <v/>
      </c>
      <c r="S355" s="6" t="str">
        <f>IF('Anvendte oplysninger'!I355="Nej","",IF('Anvendte oplysninger'!R355="Ja",0.82,1))</f>
        <v/>
      </c>
      <c r="T355" s="6" t="str">
        <f>IF('Anvendte oplysninger'!I355="Nej","",IF('Anvendte oplysninger'!R355="Ja",0.9,1))</f>
        <v/>
      </c>
      <c r="U355" s="6" t="str">
        <f>IF('Anvendte oplysninger'!I355="Nej","",IF('Anvendte oplysninger'!R355="Ja",0.93,1))</f>
        <v/>
      </c>
      <c r="V355" s="6" t="str">
        <f>IF('Anvendte oplysninger'!I355="Nej","",IF('Anvendte oplysninger'!S355="Ja",0.85,1))</f>
        <v/>
      </c>
      <c r="W355" s="6" t="str">
        <f>IF('Anvendte oplysninger'!I355="Nej","",IF('Anvendte oplysninger'!T355&gt;5,1.4,1+0.08*'Anvendte oplysninger'!T355))</f>
        <v/>
      </c>
      <c r="X355" s="6" t="str">
        <f>IF('Anvendte oplysninger'!I355="Nej","",IF('Anvendte oplysninger'!U355=80,1,POWER((80-0.0058*('Anvendte oplysninger'!U355-80)^2+0.2781*('Anvendte oplysninger'!U355-80)-0.2343)/80,1.6)))</f>
        <v/>
      </c>
      <c r="Y355" s="6" t="str">
        <f>IF('Anvendte oplysninger'!I355="Nej","",IF('Anvendte oplysninger'!U355=80,1,POWER((80-0.0058*('Anvendte oplysninger'!U355-80)^2+0.2781*('Anvendte oplysninger'!U355-80)-0.2343)/80,1.5)))</f>
        <v/>
      </c>
      <c r="Z355" s="6" t="str">
        <f>IF('Anvendte oplysninger'!I355="Nej","",IF('Anvendte oplysninger'!U355=80,1,POWER((80-0.0058*('Anvendte oplysninger'!U355-80)^2+0.2781*('Anvendte oplysninger'!U355-80)-0.2343)/80,4.6)))</f>
        <v/>
      </c>
      <c r="AA355" s="6" t="str">
        <f>IF('Anvendte oplysninger'!I355="Nej","",IF('Anvendte oplysninger'!U355=80,1,POWER((80-0.0058*('Anvendte oplysninger'!U355-80)^2+0.2781*('Anvendte oplysninger'!U355-80)-0.2343)/80,3.5)))</f>
        <v/>
      </c>
      <c r="AB355" s="6" t="str">
        <f>IF('Anvendte oplysninger'!I355="Nej","",IF('Anvendte oplysninger'!U355=80,1,POWER((80-0.0058*('Anvendte oplysninger'!U355-80)^2+0.2781*('Anvendte oplysninger'!U355-80)-0.2343)/80,1.4)))</f>
        <v/>
      </c>
      <c r="AC355" s="6"/>
      <c r="AD355" s="7" t="str">
        <f>IF('Anvendte oplysninger'!I355="Nej","",EXP(-10.0958)*POWER(H355,0.8138))</f>
        <v/>
      </c>
      <c r="AE355" s="7" t="str">
        <f>IF('Anvendte oplysninger'!I355="Nej","",EXP(-9.9896)*POWER(H355,0.8381))</f>
        <v/>
      </c>
      <c r="AF355" s="7" t="str">
        <f>IF('Anvendte oplysninger'!I355="Nej","",EXP(-12.5826)*POWER(H355,1.148))</f>
        <v/>
      </c>
      <c r="AG355" s="7" t="str">
        <f>IF('Anvendte oplysninger'!I355="Nej","",EXP(-11.3408)*POWER(H355,0.7373))</f>
        <v/>
      </c>
      <c r="AH355" s="7" t="str">
        <f>IF('Anvendte oplysninger'!I355="Nej","",EXP(-10.8985)*POWER(H355,0.841))</f>
        <v/>
      </c>
      <c r="AI355" s="7" t="str">
        <f>IF('Anvendte oplysninger'!I355="Nej","",EXP(-12.4273)*POWER(H355,1.0197))</f>
        <v/>
      </c>
      <c r="AJ355" s="9" t="str">
        <f>IF('Anvendte oplysninger'!I355="Nej","",SUM(AD355:AE355)*740934+AG355*29492829+AH355*4654307+AI355*608667)</f>
        <v/>
      </c>
    </row>
    <row r="356" spans="1:36" x14ac:dyDescent="0.3">
      <c r="A356" s="4" t="str">
        <f>IF(Inddata!A362="","",Inddata!A362)</f>
        <v/>
      </c>
      <c r="B356" s="4" t="str">
        <f>IF(Inddata!B362="","",Inddata!B362)</f>
        <v/>
      </c>
      <c r="C356" s="4" t="str">
        <f>IF(Inddata!C362="","",Inddata!C362)</f>
        <v/>
      </c>
      <c r="D356" s="4" t="str">
        <f>IF(Inddata!D362="","",Inddata!D362)</f>
        <v/>
      </c>
      <c r="E356" s="4" t="str">
        <f>IF(Inddata!E362="","",Inddata!E362)</f>
        <v/>
      </c>
      <c r="F356" s="4" t="str">
        <f>IF(Inddata!F362="","",Inddata!F362)</f>
        <v/>
      </c>
      <c r="G356" s="20" t="str">
        <f>IF(Inddata!G362=0,"",Inddata!G362)</f>
        <v/>
      </c>
      <c r="H356" s="9" t="str">
        <f>IF(Inddata!H362="","",Inddata!H362)</f>
        <v/>
      </c>
      <c r="I356" s="6" t="str">
        <f>IF('Anvendte oplysninger'!I356="Nej","",IF('Anvendte oplysninger'!L356&lt;10,1.1-'Anvendte oplysninger'!L356*0.01,IF('Anvendte oplysninger'!L356&lt;120,POWER(1.003,'Anvendte oplysninger'!L356)/POWER(1.003,10),1.4)))</f>
        <v/>
      </c>
      <c r="J356" s="6" t="str">
        <f>IF('Anvendte oplysninger'!I356="Nej","",IF('Anvendte oplysninger'!M356&gt;9,1.41,IF('Anvendte oplysninger'!M356&lt;2,0.96+'Anvendte oplysninger'!M356*0.02,POWER(1.05,'Anvendte oplysninger'!M356)/POWER(1.05,2))))</f>
        <v/>
      </c>
      <c r="K356" s="6" t="str">
        <f>IF('Anvendte oplysninger'!I356="Nej","",IF('Anvendte oplysninger'!M356&gt;9,1.15,IF('Anvendte oplysninger'!M356&lt;2,0.98+'Anvendte oplysninger'!M356*0.01,POWER(1.02,'Anvendte oplysninger'!M356)/POWER(1.02,2))))</f>
        <v/>
      </c>
      <c r="L356" s="6" t="str">
        <f>IF('Anvendte oplysninger'!I356="Nej","",IF('Anvendte oplysninger'!N356="Delvis",0.9,IF('Anvendte oplysninger'!N356="Ja",0.75,1)))</f>
        <v/>
      </c>
      <c r="M356" s="6" t="str">
        <f>IF('Anvendte oplysninger'!I356="Nej","",IF('Anvendte oplysninger'!N356="Delvis",0.97,IF('Anvendte oplysninger'!N356="Ja",0.95,1)))</f>
        <v/>
      </c>
      <c r="N356" s="6" t="str">
        <f>IF('Anvendte oplysninger'!I356="Nej","",IF('Anvendte oplysninger'!O356&gt;4.25,1.06,IF('Anvendte oplysninger'!O356&lt;3.75,1.84-'Anvendte oplysninger'!O356*0.24,0.04+'Anvendte oplysninger'!O356*0.24)))</f>
        <v/>
      </c>
      <c r="O356" s="6" t="str">
        <f>IF('Anvendte oplysninger'!I356="Nej","",IF('Anvendte oplysninger'!P356&gt;1.99,0.81,IF('Anvendte oplysninger'!P356&lt;0.2,1.12,1.05-'Anvendte oplysninger'!P356*0.1)))</f>
        <v/>
      </c>
      <c r="P356" s="6" t="str">
        <f>IF('Anvendte oplysninger'!I356="Nej","",IF('Anvendte oplysninger'!Q356&gt;3,0.96,IF('Anvendte oplysninger'!Q356&lt;2,1.12-0.06*'Anvendte oplysninger'!Q356,1.08-0.04*'Anvendte oplysninger'!Q356)))</f>
        <v/>
      </c>
      <c r="Q356" s="6" t="str">
        <f>IF('Anvendte oplysninger'!I356="Nej","",IF('Anvendte oplysninger'!R356="Ja",0.91,1))</f>
        <v/>
      </c>
      <c r="R356" s="6" t="str">
        <f>IF('Anvendte oplysninger'!I356="Nej","",IF('Anvendte oplysninger'!R356="Ja",0.96,1))</f>
        <v/>
      </c>
      <c r="S356" s="6" t="str">
        <f>IF('Anvendte oplysninger'!I356="Nej","",IF('Anvendte oplysninger'!R356="Ja",0.82,1))</f>
        <v/>
      </c>
      <c r="T356" s="6" t="str">
        <f>IF('Anvendte oplysninger'!I356="Nej","",IF('Anvendte oplysninger'!R356="Ja",0.9,1))</f>
        <v/>
      </c>
      <c r="U356" s="6" t="str">
        <f>IF('Anvendte oplysninger'!I356="Nej","",IF('Anvendte oplysninger'!R356="Ja",0.93,1))</f>
        <v/>
      </c>
      <c r="V356" s="6" t="str">
        <f>IF('Anvendte oplysninger'!I356="Nej","",IF('Anvendte oplysninger'!S356="Ja",0.85,1))</f>
        <v/>
      </c>
      <c r="W356" s="6" t="str">
        <f>IF('Anvendte oplysninger'!I356="Nej","",IF('Anvendte oplysninger'!T356&gt;5,1.4,1+0.08*'Anvendte oplysninger'!T356))</f>
        <v/>
      </c>
      <c r="X356" s="6" t="str">
        <f>IF('Anvendte oplysninger'!I356="Nej","",IF('Anvendte oplysninger'!U356=80,1,POWER((80-0.0058*('Anvendte oplysninger'!U356-80)^2+0.2781*('Anvendte oplysninger'!U356-80)-0.2343)/80,1.6)))</f>
        <v/>
      </c>
      <c r="Y356" s="6" t="str">
        <f>IF('Anvendte oplysninger'!I356="Nej","",IF('Anvendte oplysninger'!U356=80,1,POWER((80-0.0058*('Anvendte oplysninger'!U356-80)^2+0.2781*('Anvendte oplysninger'!U356-80)-0.2343)/80,1.5)))</f>
        <v/>
      </c>
      <c r="Z356" s="6" t="str">
        <f>IF('Anvendte oplysninger'!I356="Nej","",IF('Anvendte oplysninger'!U356=80,1,POWER((80-0.0058*('Anvendte oplysninger'!U356-80)^2+0.2781*('Anvendte oplysninger'!U356-80)-0.2343)/80,4.6)))</f>
        <v/>
      </c>
      <c r="AA356" s="6" t="str">
        <f>IF('Anvendte oplysninger'!I356="Nej","",IF('Anvendte oplysninger'!U356=80,1,POWER((80-0.0058*('Anvendte oplysninger'!U356-80)^2+0.2781*('Anvendte oplysninger'!U356-80)-0.2343)/80,3.5)))</f>
        <v/>
      </c>
      <c r="AB356" s="6" t="str">
        <f>IF('Anvendte oplysninger'!I356="Nej","",IF('Anvendte oplysninger'!U356=80,1,POWER((80-0.0058*('Anvendte oplysninger'!U356-80)^2+0.2781*('Anvendte oplysninger'!U356-80)-0.2343)/80,1.4)))</f>
        <v/>
      </c>
      <c r="AC356" s="6"/>
      <c r="AD356" s="7" t="str">
        <f>IF('Anvendte oplysninger'!I356="Nej","",EXP(-10.0958)*POWER(H356,0.8138))</f>
        <v/>
      </c>
      <c r="AE356" s="7" t="str">
        <f>IF('Anvendte oplysninger'!I356="Nej","",EXP(-9.9896)*POWER(H356,0.8381))</f>
        <v/>
      </c>
      <c r="AF356" s="7" t="str">
        <f>IF('Anvendte oplysninger'!I356="Nej","",EXP(-12.5826)*POWER(H356,1.148))</f>
        <v/>
      </c>
      <c r="AG356" s="7" t="str">
        <f>IF('Anvendte oplysninger'!I356="Nej","",EXP(-11.3408)*POWER(H356,0.7373))</f>
        <v/>
      </c>
      <c r="AH356" s="7" t="str">
        <f>IF('Anvendte oplysninger'!I356="Nej","",EXP(-10.8985)*POWER(H356,0.841))</f>
        <v/>
      </c>
      <c r="AI356" s="7" t="str">
        <f>IF('Anvendte oplysninger'!I356="Nej","",EXP(-12.4273)*POWER(H356,1.0197))</f>
        <v/>
      </c>
      <c r="AJ356" s="9" t="str">
        <f>IF('Anvendte oplysninger'!I356="Nej","",SUM(AD356:AE356)*740934+AG356*29492829+AH356*4654307+AI356*608667)</f>
        <v/>
      </c>
    </row>
    <row r="357" spans="1:36" x14ac:dyDescent="0.3">
      <c r="A357" s="4" t="str">
        <f>IF(Inddata!A363="","",Inddata!A363)</f>
        <v/>
      </c>
      <c r="B357" s="4" t="str">
        <f>IF(Inddata!B363="","",Inddata!B363)</f>
        <v/>
      </c>
      <c r="C357" s="4" t="str">
        <f>IF(Inddata!C363="","",Inddata!C363)</f>
        <v/>
      </c>
      <c r="D357" s="4" t="str">
        <f>IF(Inddata!D363="","",Inddata!D363)</f>
        <v/>
      </c>
      <c r="E357" s="4" t="str">
        <f>IF(Inddata!E363="","",Inddata!E363)</f>
        <v/>
      </c>
      <c r="F357" s="4" t="str">
        <f>IF(Inddata!F363="","",Inddata!F363)</f>
        <v/>
      </c>
      <c r="G357" s="20" t="str">
        <f>IF(Inddata!G363=0,"",Inddata!G363)</f>
        <v/>
      </c>
      <c r="H357" s="9" t="str">
        <f>IF(Inddata!H363="","",Inddata!H363)</f>
        <v/>
      </c>
      <c r="I357" s="6" t="str">
        <f>IF('Anvendte oplysninger'!I357="Nej","",IF('Anvendte oplysninger'!L357&lt;10,1.1-'Anvendte oplysninger'!L357*0.01,IF('Anvendte oplysninger'!L357&lt;120,POWER(1.003,'Anvendte oplysninger'!L357)/POWER(1.003,10),1.4)))</f>
        <v/>
      </c>
      <c r="J357" s="6" t="str">
        <f>IF('Anvendte oplysninger'!I357="Nej","",IF('Anvendte oplysninger'!M357&gt;9,1.41,IF('Anvendte oplysninger'!M357&lt;2,0.96+'Anvendte oplysninger'!M357*0.02,POWER(1.05,'Anvendte oplysninger'!M357)/POWER(1.05,2))))</f>
        <v/>
      </c>
      <c r="K357" s="6" t="str">
        <f>IF('Anvendte oplysninger'!I357="Nej","",IF('Anvendte oplysninger'!M357&gt;9,1.15,IF('Anvendte oplysninger'!M357&lt;2,0.98+'Anvendte oplysninger'!M357*0.01,POWER(1.02,'Anvendte oplysninger'!M357)/POWER(1.02,2))))</f>
        <v/>
      </c>
      <c r="L357" s="6" t="str">
        <f>IF('Anvendte oplysninger'!I357="Nej","",IF('Anvendte oplysninger'!N357="Delvis",0.9,IF('Anvendte oplysninger'!N357="Ja",0.75,1)))</f>
        <v/>
      </c>
      <c r="M357" s="6" t="str">
        <f>IF('Anvendte oplysninger'!I357="Nej","",IF('Anvendte oplysninger'!N357="Delvis",0.97,IF('Anvendte oplysninger'!N357="Ja",0.95,1)))</f>
        <v/>
      </c>
      <c r="N357" s="6" t="str">
        <f>IF('Anvendte oplysninger'!I357="Nej","",IF('Anvendte oplysninger'!O357&gt;4.25,1.06,IF('Anvendte oplysninger'!O357&lt;3.75,1.84-'Anvendte oplysninger'!O357*0.24,0.04+'Anvendte oplysninger'!O357*0.24)))</f>
        <v/>
      </c>
      <c r="O357" s="6" t="str">
        <f>IF('Anvendte oplysninger'!I357="Nej","",IF('Anvendte oplysninger'!P357&gt;1.99,0.81,IF('Anvendte oplysninger'!P357&lt;0.2,1.12,1.05-'Anvendte oplysninger'!P357*0.1)))</f>
        <v/>
      </c>
      <c r="P357" s="6" t="str">
        <f>IF('Anvendte oplysninger'!I357="Nej","",IF('Anvendte oplysninger'!Q357&gt;3,0.96,IF('Anvendte oplysninger'!Q357&lt;2,1.12-0.06*'Anvendte oplysninger'!Q357,1.08-0.04*'Anvendte oplysninger'!Q357)))</f>
        <v/>
      </c>
      <c r="Q357" s="6" t="str">
        <f>IF('Anvendte oplysninger'!I357="Nej","",IF('Anvendte oplysninger'!R357="Ja",0.91,1))</f>
        <v/>
      </c>
      <c r="R357" s="6" t="str">
        <f>IF('Anvendte oplysninger'!I357="Nej","",IF('Anvendte oplysninger'!R357="Ja",0.96,1))</f>
        <v/>
      </c>
      <c r="S357" s="6" t="str">
        <f>IF('Anvendte oplysninger'!I357="Nej","",IF('Anvendte oplysninger'!R357="Ja",0.82,1))</f>
        <v/>
      </c>
      <c r="T357" s="6" t="str">
        <f>IF('Anvendte oplysninger'!I357="Nej","",IF('Anvendte oplysninger'!R357="Ja",0.9,1))</f>
        <v/>
      </c>
      <c r="U357" s="6" t="str">
        <f>IF('Anvendte oplysninger'!I357="Nej","",IF('Anvendte oplysninger'!R357="Ja",0.93,1))</f>
        <v/>
      </c>
      <c r="V357" s="6" t="str">
        <f>IF('Anvendte oplysninger'!I357="Nej","",IF('Anvendte oplysninger'!S357="Ja",0.85,1))</f>
        <v/>
      </c>
      <c r="W357" s="6" t="str">
        <f>IF('Anvendte oplysninger'!I357="Nej","",IF('Anvendte oplysninger'!T357&gt;5,1.4,1+0.08*'Anvendte oplysninger'!T357))</f>
        <v/>
      </c>
      <c r="X357" s="6" t="str">
        <f>IF('Anvendte oplysninger'!I357="Nej","",IF('Anvendte oplysninger'!U357=80,1,POWER((80-0.0058*('Anvendte oplysninger'!U357-80)^2+0.2781*('Anvendte oplysninger'!U357-80)-0.2343)/80,1.6)))</f>
        <v/>
      </c>
      <c r="Y357" s="6" t="str">
        <f>IF('Anvendte oplysninger'!I357="Nej","",IF('Anvendte oplysninger'!U357=80,1,POWER((80-0.0058*('Anvendte oplysninger'!U357-80)^2+0.2781*('Anvendte oplysninger'!U357-80)-0.2343)/80,1.5)))</f>
        <v/>
      </c>
      <c r="Z357" s="6" t="str">
        <f>IF('Anvendte oplysninger'!I357="Nej","",IF('Anvendte oplysninger'!U357=80,1,POWER((80-0.0058*('Anvendte oplysninger'!U357-80)^2+0.2781*('Anvendte oplysninger'!U357-80)-0.2343)/80,4.6)))</f>
        <v/>
      </c>
      <c r="AA357" s="6" t="str">
        <f>IF('Anvendte oplysninger'!I357="Nej","",IF('Anvendte oplysninger'!U357=80,1,POWER((80-0.0058*('Anvendte oplysninger'!U357-80)^2+0.2781*('Anvendte oplysninger'!U357-80)-0.2343)/80,3.5)))</f>
        <v/>
      </c>
      <c r="AB357" s="6" t="str">
        <f>IF('Anvendte oplysninger'!I357="Nej","",IF('Anvendte oplysninger'!U357=80,1,POWER((80-0.0058*('Anvendte oplysninger'!U357-80)^2+0.2781*('Anvendte oplysninger'!U357-80)-0.2343)/80,1.4)))</f>
        <v/>
      </c>
      <c r="AC357" s="6"/>
      <c r="AD357" s="7" t="str">
        <f>IF('Anvendte oplysninger'!I357="Nej","",EXP(-10.0958)*POWER(H357,0.8138))</f>
        <v/>
      </c>
      <c r="AE357" s="7" t="str">
        <f>IF('Anvendte oplysninger'!I357="Nej","",EXP(-9.9896)*POWER(H357,0.8381))</f>
        <v/>
      </c>
      <c r="AF357" s="7" t="str">
        <f>IF('Anvendte oplysninger'!I357="Nej","",EXP(-12.5826)*POWER(H357,1.148))</f>
        <v/>
      </c>
      <c r="AG357" s="7" t="str">
        <f>IF('Anvendte oplysninger'!I357="Nej","",EXP(-11.3408)*POWER(H357,0.7373))</f>
        <v/>
      </c>
      <c r="AH357" s="7" t="str">
        <f>IF('Anvendte oplysninger'!I357="Nej","",EXP(-10.8985)*POWER(H357,0.841))</f>
        <v/>
      </c>
      <c r="AI357" s="7" t="str">
        <f>IF('Anvendte oplysninger'!I357="Nej","",EXP(-12.4273)*POWER(H357,1.0197))</f>
        <v/>
      </c>
      <c r="AJ357" s="9" t="str">
        <f>IF('Anvendte oplysninger'!I357="Nej","",SUM(AD357:AE357)*740934+AG357*29492829+AH357*4654307+AI357*608667)</f>
        <v/>
      </c>
    </row>
    <row r="358" spans="1:36" x14ac:dyDescent="0.3">
      <c r="A358" s="4" t="str">
        <f>IF(Inddata!A364="","",Inddata!A364)</f>
        <v/>
      </c>
      <c r="B358" s="4" t="str">
        <f>IF(Inddata!B364="","",Inddata!B364)</f>
        <v/>
      </c>
      <c r="C358" s="4" t="str">
        <f>IF(Inddata!C364="","",Inddata!C364)</f>
        <v/>
      </c>
      <c r="D358" s="4" t="str">
        <f>IF(Inddata!D364="","",Inddata!D364)</f>
        <v/>
      </c>
      <c r="E358" s="4" t="str">
        <f>IF(Inddata!E364="","",Inddata!E364)</f>
        <v/>
      </c>
      <c r="F358" s="4" t="str">
        <f>IF(Inddata!F364="","",Inddata!F364)</f>
        <v/>
      </c>
      <c r="G358" s="20" t="str">
        <f>IF(Inddata!G364=0,"",Inddata!G364)</f>
        <v/>
      </c>
      <c r="H358" s="9" t="str">
        <f>IF(Inddata!H364="","",Inddata!H364)</f>
        <v/>
      </c>
      <c r="I358" s="6" t="str">
        <f>IF('Anvendte oplysninger'!I358="Nej","",IF('Anvendte oplysninger'!L358&lt;10,1.1-'Anvendte oplysninger'!L358*0.01,IF('Anvendte oplysninger'!L358&lt;120,POWER(1.003,'Anvendte oplysninger'!L358)/POWER(1.003,10),1.4)))</f>
        <v/>
      </c>
      <c r="J358" s="6" t="str">
        <f>IF('Anvendte oplysninger'!I358="Nej","",IF('Anvendte oplysninger'!M358&gt;9,1.41,IF('Anvendte oplysninger'!M358&lt;2,0.96+'Anvendte oplysninger'!M358*0.02,POWER(1.05,'Anvendte oplysninger'!M358)/POWER(1.05,2))))</f>
        <v/>
      </c>
      <c r="K358" s="6" t="str">
        <f>IF('Anvendte oplysninger'!I358="Nej","",IF('Anvendte oplysninger'!M358&gt;9,1.15,IF('Anvendte oplysninger'!M358&lt;2,0.98+'Anvendte oplysninger'!M358*0.01,POWER(1.02,'Anvendte oplysninger'!M358)/POWER(1.02,2))))</f>
        <v/>
      </c>
      <c r="L358" s="6" t="str">
        <f>IF('Anvendte oplysninger'!I358="Nej","",IF('Anvendte oplysninger'!N358="Delvis",0.9,IF('Anvendte oplysninger'!N358="Ja",0.75,1)))</f>
        <v/>
      </c>
      <c r="M358" s="6" t="str">
        <f>IF('Anvendte oplysninger'!I358="Nej","",IF('Anvendte oplysninger'!N358="Delvis",0.97,IF('Anvendte oplysninger'!N358="Ja",0.95,1)))</f>
        <v/>
      </c>
      <c r="N358" s="6" t="str">
        <f>IF('Anvendte oplysninger'!I358="Nej","",IF('Anvendte oplysninger'!O358&gt;4.25,1.06,IF('Anvendte oplysninger'!O358&lt;3.75,1.84-'Anvendte oplysninger'!O358*0.24,0.04+'Anvendte oplysninger'!O358*0.24)))</f>
        <v/>
      </c>
      <c r="O358" s="6" t="str">
        <f>IF('Anvendte oplysninger'!I358="Nej","",IF('Anvendte oplysninger'!P358&gt;1.99,0.81,IF('Anvendte oplysninger'!P358&lt;0.2,1.12,1.05-'Anvendte oplysninger'!P358*0.1)))</f>
        <v/>
      </c>
      <c r="P358" s="6" t="str">
        <f>IF('Anvendte oplysninger'!I358="Nej","",IF('Anvendte oplysninger'!Q358&gt;3,0.96,IF('Anvendte oplysninger'!Q358&lt;2,1.12-0.06*'Anvendte oplysninger'!Q358,1.08-0.04*'Anvendte oplysninger'!Q358)))</f>
        <v/>
      </c>
      <c r="Q358" s="6" t="str">
        <f>IF('Anvendte oplysninger'!I358="Nej","",IF('Anvendte oplysninger'!R358="Ja",0.91,1))</f>
        <v/>
      </c>
      <c r="R358" s="6" t="str">
        <f>IF('Anvendte oplysninger'!I358="Nej","",IF('Anvendte oplysninger'!R358="Ja",0.96,1))</f>
        <v/>
      </c>
      <c r="S358" s="6" t="str">
        <f>IF('Anvendte oplysninger'!I358="Nej","",IF('Anvendte oplysninger'!R358="Ja",0.82,1))</f>
        <v/>
      </c>
      <c r="T358" s="6" t="str">
        <f>IF('Anvendte oplysninger'!I358="Nej","",IF('Anvendte oplysninger'!R358="Ja",0.9,1))</f>
        <v/>
      </c>
      <c r="U358" s="6" t="str">
        <f>IF('Anvendte oplysninger'!I358="Nej","",IF('Anvendte oplysninger'!R358="Ja",0.93,1))</f>
        <v/>
      </c>
      <c r="V358" s="6" t="str">
        <f>IF('Anvendte oplysninger'!I358="Nej","",IF('Anvendte oplysninger'!S358="Ja",0.85,1))</f>
        <v/>
      </c>
      <c r="W358" s="6" t="str">
        <f>IF('Anvendte oplysninger'!I358="Nej","",IF('Anvendte oplysninger'!T358&gt;5,1.4,1+0.08*'Anvendte oplysninger'!T358))</f>
        <v/>
      </c>
      <c r="X358" s="6" t="str">
        <f>IF('Anvendte oplysninger'!I358="Nej","",IF('Anvendte oplysninger'!U358=80,1,POWER((80-0.0058*('Anvendte oplysninger'!U358-80)^2+0.2781*('Anvendte oplysninger'!U358-80)-0.2343)/80,1.6)))</f>
        <v/>
      </c>
      <c r="Y358" s="6" t="str">
        <f>IF('Anvendte oplysninger'!I358="Nej","",IF('Anvendte oplysninger'!U358=80,1,POWER((80-0.0058*('Anvendte oplysninger'!U358-80)^2+0.2781*('Anvendte oplysninger'!U358-80)-0.2343)/80,1.5)))</f>
        <v/>
      </c>
      <c r="Z358" s="6" t="str">
        <f>IF('Anvendte oplysninger'!I358="Nej","",IF('Anvendte oplysninger'!U358=80,1,POWER((80-0.0058*('Anvendte oplysninger'!U358-80)^2+0.2781*('Anvendte oplysninger'!U358-80)-0.2343)/80,4.6)))</f>
        <v/>
      </c>
      <c r="AA358" s="6" t="str">
        <f>IF('Anvendte oplysninger'!I358="Nej","",IF('Anvendte oplysninger'!U358=80,1,POWER((80-0.0058*('Anvendte oplysninger'!U358-80)^2+0.2781*('Anvendte oplysninger'!U358-80)-0.2343)/80,3.5)))</f>
        <v/>
      </c>
      <c r="AB358" s="6" t="str">
        <f>IF('Anvendte oplysninger'!I358="Nej","",IF('Anvendte oplysninger'!U358=80,1,POWER((80-0.0058*('Anvendte oplysninger'!U358-80)^2+0.2781*('Anvendte oplysninger'!U358-80)-0.2343)/80,1.4)))</f>
        <v/>
      </c>
      <c r="AC358" s="6"/>
      <c r="AD358" s="7" t="str">
        <f>IF('Anvendte oplysninger'!I358="Nej","",EXP(-10.0958)*POWER(H358,0.8138))</f>
        <v/>
      </c>
      <c r="AE358" s="7" t="str">
        <f>IF('Anvendte oplysninger'!I358="Nej","",EXP(-9.9896)*POWER(H358,0.8381))</f>
        <v/>
      </c>
      <c r="AF358" s="7" t="str">
        <f>IF('Anvendte oplysninger'!I358="Nej","",EXP(-12.5826)*POWER(H358,1.148))</f>
        <v/>
      </c>
      <c r="AG358" s="7" t="str">
        <f>IF('Anvendte oplysninger'!I358="Nej","",EXP(-11.3408)*POWER(H358,0.7373))</f>
        <v/>
      </c>
      <c r="AH358" s="7" t="str">
        <f>IF('Anvendte oplysninger'!I358="Nej","",EXP(-10.8985)*POWER(H358,0.841))</f>
        <v/>
      </c>
      <c r="AI358" s="7" t="str">
        <f>IF('Anvendte oplysninger'!I358="Nej","",EXP(-12.4273)*POWER(H358,1.0197))</f>
        <v/>
      </c>
      <c r="AJ358" s="9" t="str">
        <f>IF('Anvendte oplysninger'!I358="Nej","",SUM(AD358:AE358)*740934+AG358*29492829+AH358*4654307+AI358*608667)</f>
        <v/>
      </c>
    </row>
    <row r="359" spans="1:36" x14ac:dyDescent="0.3">
      <c r="A359" s="4" t="str">
        <f>IF(Inddata!A365="","",Inddata!A365)</f>
        <v/>
      </c>
      <c r="B359" s="4" t="str">
        <f>IF(Inddata!B365="","",Inddata!B365)</f>
        <v/>
      </c>
      <c r="C359" s="4" t="str">
        <f>IF(Inddata!C365="","",Inddata!C365)</f>
        <v/>
      </c>
      <c r="D359" s="4" t="str">
        <f>IF(Inddata!D365="","",Inddata!D365)</f>
        <v/>
      </c>
      <c r="E359" s="4" t="str">
        <f>IF(Inddata!E365="","",Inddata!E365)</f>
        <v/>
      </c>
      <c r="F359" s="4" t="str">
        <f>IF(Inddata!F365="","",Inddata!F365)</f>
        <v/>
      </c>
      <c r="G359" s="20" t="str">
        <f>IF(Inddata!G365=0,"",Inddata!G365)</f>
        <v/>
      </c>
      <c r="H359" s="9" t="str">
        <f>IF(Inddata!H365="","",Inddata!H365)</f>
        <v/>
      </c>
      <c r="I359" s="6" t="str">
        <f>IF('Anvendte oplysninger'!I359="Nej","",IF('Anvendte oplysninger'!L359&lt;10,1.1-'Anvendte oplysninger'!L359*0.01,IF('Anvendte oplysninger'!L359&lt;120,POWER(1.003,'Anvendte oplysninger'!L359)/POWER(1.003,10),1.4)))</f>
        <v/>
      </c>
      <c r="J359" s="6" t="str">
        <f>IF('Anvendte oplysninger'!I359="Nej","",IF('Anvendte oplysninger'!M359&gt;9,1.41,IF('Anvendte oplysninger'!M359&lt;2,0.96+'Anvendte oplysninger'!M359*0.02,POWER(1.05,'Anvendte oplysninger'!M359)/POWER(1.05,2))))</f>
        <v/>
      </c>
      <c r="K359" s="6" t="str">
        <f>IF('Anvendte oplysninger'!I359="Nej","",IF('Anvendte oplysninger'!M359&gt;9,1.15,IF('Anvendte oplysninger'!M359&lt;2,0.98+'Anvendte oplysninger'!M359*0.01,POWER(1.02,'Anvendte oplysninger'!M359)/POWER(1.02,2))))</f>
        <v/>
      </c>
      <c r="L359" s="6" t="str">
        <f>IF('Anvendte oplysninger'!I359="Nej","",IF('Anvendte oplysninger'!N359="Delvis",0.9,IF('Anvendte oplysninger'!N359="Ja",0.75,1)))</f>
        <v/>
      </c>
      <c r="M359" s="6" t="str">
        <f>IF('Anvendte oplysninger'!I359="Nej","",IF('Anvendte oplysninger'!N359="Delvis",0.97,IF('Anvendte oplysninger'!N359="Ja",0.95,1)))</f>
        <v/>
      </c>
      <c r="N359" s="6" t="str">
        <f>IF('Anvendte oplysninger'!I359="Nej","",IF('Anvendte oplysninger'!O359&gt;4.25,1.06,IF('Anvendte oplysninger'!O359&lt;3.75,1.84-'Anvendte oplysninger'!O359*0.24,0.04+'Anvendte oplysninger'!O359*0.24)))</f>
        <v/>
      </c>
      <c r="O359" s="6" t="str">
        <f>IF('Anvendte oplysninger'!I359="Nej","",IF('Anvendte oplysninger'!P359&gt;1.99,0.81,IF('Anvendte oplysninger'!P359&lt;0.2,1.12,1.05-'Anvendte oplysninger'!P359*0.1)))</f>
        <v/>
      </c>
      <c r="P359" s="6" t="str">
        <f>IF('Anvendte oplysninger'!I359="Nej","",IF('Anvendte oplysninger'!Q359&gt;3,0.96,IF('Anvendte oplysninger'!Q359&lt;2,1.12-0.06*'Anvendte oplysninger'!Q359,1.08-0.04*'Anvendte oplysninger'!Q359)))</f>
        <v/>
      </c>
      <c r="Q359" s="6" t="str">
        <f>IF('Anvendte oplysninger'!I359="Nej","",IF('Anvendte oplysninger'!R359="Ja",0.91,1))</f>
        <v/>
      </c>
      <c r="R359" s="6" t="str">
        <f>IF('Anvendte oplysninger'!I359="Nej","",IF('Anvendte oplysninger'!R359="Ja",0.96,1))</f>
        <v/>
      </c>
      <c r="S359" s="6" t="str">
        <f>IF('Anvendte oplysninger'!I359="Nej","",IF('Anvendte oplysninger'!R359="Ja",0.82,1))</f>
        <v/>
      </c>
      <c r="T359" s="6" t="str">
        <f>IF('Anvendte oplysninger'!I359="Nej","",IF('Anvendte oplysninger'!R359="Ja",0.9,1))</f>
        <v/>
      </c>
      <c r="U359" s="6" t="str">
        <f>IF('Anvendte oplysninger'!I359="Nej","",IF('Anvendte oplysninger'!R359="Ja",0.93,1))</f>
        <v/>
      </c>
      <c r="V359" s="6" t="str">
        <f>IF('Anvendte oplysninger'!I359="Nej","",IF('Anvendte oplysninger'!S359="Ja",0.85,1))</f>
        <v/>
      </c>
      <c r="W359" s="6" t="str">
        <f>IF('Anvendte oplysninger'!I359="Nej","",IF('Anvendte oplysninger'!T359&gt;5,1.4,1+0.08*'Anvendte oplysninger'!T359))</f>
        <v/>
      </c>
      <c r="X359" s="6" t="str">
        <f>IF('Anvendte oplysninger'!I359="Nej","",IF('Anvendte oplysninger'!U359=80,1,POWER((80-0.0058*('Anvendte oplysninger'!U359-80)^2+0.2781*('Anvendte oplysninger'!U359-80)-0.2343)/80,1.6)))</f>
        <v/>
      </c>
      <c r="Y359" s="6" t="str">
        <f>IF('Anvendte oplysninger'!I359="Nej","",IF('Anvendte oplysninger'!U359=80,1,POWER((80-0.0058*('Anvendte oplysninger'!U359-80)^2+0.2781*('Anvendte oplysninger'!U359-80)-0.2343)/80,1.5)))</f>
        <v/>
      </c>
      <c r="Z359" s="6" t="str">
        <f>IF('Anvendte oplysninger'!I359="Nej","",IF('Anvendte oplysninger'!U359=80,1,POWER((80-0.0058*('Anvendte oplysninger'!U359-80)^2+0.2781*('Anvendte oplysninger'!U359-80)-0.2343)/80,4.6)))</f>
        <v/>
      </c>
      <c r="AA359" s="6" t="str">
        <f>IF('Anvendte oplysninger'!I359="Nej","",IF('Anvendte oplysninger'!U359=80,1,POWER((80-0.0058*('Anvendte oplysninger'!U359-80)^2+0.2781*('Anvendte oplysninger'!U359-80)-0.2343)/80,3.5)))</f>
        <v/>
      </c>
      <c r="AB359" s="6" t="str">
        <f>IF('Anvendte oplysninger'!I359="Nej","",IF('Anvendte oplysninger'!U359=80,1,POWER((80-0.0058*('Anvendte oplysninger'!U359-80)^2+0.2781*('Anvendte oplysninger'!U359-80)-0.2343)/80,1.4)))</f>
        <v/>
      </c>
      <c r="AC359" s="6"/>
      <c r="AD359" s="7" t="str">
        <f>IF('Anvendte oplysninger'!I359="Nej","",EXP(-10.0958)*POWER(H359,0.8138))</f>
        <v/>
      </c>
      <c r="AE359" s="7" t="str">
        <f>IF('Anvendte oplysninger'!I359="Nej","",EXP(-9.9896)*POWER(H359,0.8381))</f>
        <v/>
      </c>
      <c r="AF359" s="7" t="str">
        <f>IF('Anvendte oplysninger'!I359="Nej","",EXP(-12.5826)*POWER(H359,1.148))</f>
        <v/>
      </c>
      <c r="AG359" s="7" t="str">
        <f>IF('Anvendte oplysninger'!I359="Nej","",EXP(-11.3408)*POWER(H359,0.7373))</f>
        <v/>
      </c>
      <c r="AH359" s="7" t="str">
        <f>IF('Anvendte oplysninger'!I359="Nej","",EXP(-10.8985)*POWER(H359,0.841))</f>
        <v/>
      </c>
      <c r="AI359" s="7" t="str">
        <f>IF('Anvendte oplysninger'!I359="Nej","",EXP(-12.4273)*POWER(H359,1.0197))</f>
        <v/>
      </c>
      <c r="AJ359" s="9" t="str">
        <f>IF('Anvendte oplysninger'!I359="Nej","",SUM(AD359:AE359)*740934+AG359*29492829+AH359*4654307+AI359*608667)</f>
        <v/>
      </c>
    </row>
    <row r="360" spans="1:36" x14ac:dyDescent="0.3">
      <c r="A360" s="4" t="str">
        <f>IF(Inddata!A366="","",Inddata!A366)</f>
        <v/>
      </c>
      <c r="B360" s="4" t="str">
        <f>IF(Inddata!B366="","",Inddata!B366)</f>
        <v/>
      </c>
      <c r="C360" s="4" t="str">
        <f>IF(Inddata!C366="","",Inddata!C366)</f>
        <v/>
      </c>
      <c r="D360" s="4" t="str">
        <f>IF(Inddata!D366="","",Inddata!D366)</f>
        <v/>
      </c>
      <c r="E360" s="4" t="str">
        <f>IF(Inddata!E366="","",Inddata!E366)</f>
        <v/>
      </c>
      <c r="F360" s="4" t="str">
        <f>IF(Inddata!F366="","",Inddata!F366)</f>
        <v/>
      </c>
      <c r="G360" s="20" t="str">
        <f>IF(Inddata!G366=0,"",Inddata!G366)</f>
        <v/>
      </c>
      <c r="H360" s="9" t="str">
        <f>IF(Inddata!H366="","",Inddata!H366)</f>
        <v/>
      </c>
      <c r="I360" s="6" t="str">
        <f>IF('Anvendte oplysninger'!I360="Nej","",IF('Anvendte oplysninger'!L360&lt;10,1.1-'Anvendte oplysninger'!L360*0.01,IF('Anvendte oplysninger'!L360&lt;120,POWER(1.003,'Anvendte oplysninger'!L360)/POWER(1.003,10),1.4)))</f>
        <v/>
      </c>
      <c r="J360" s="6" t="str">
        <f>IF('Anvendte oplysninger'!I360="Nej","",IF('Anvendte oplysninger'!M360&gt;9,1.41,IF('Anvendte oplysninger'!M360&lt;2,0.96+'Anvendte oplysninger'!M360*0.02,POWER(1.05,'Anvendte oplysninger'!M360)/POWER(1.05,2))))</f>
        <v/>
      </c>
      <c r="K360" s="6" t="str">
        <f>IF('Anvendte oplysninger'!I360="Nej","",IF('Anvendte oplysninger'!M360&gt;9,1.15,IF('Anvendte oplysninger'!M360&lt;2,0.98+'Anvendte oplysninger'!M360*0.01,POWER(1.02,'Anvendte oplysninger'!M360)/POWER(1.02,2))))</f>
        <v/>
      </c>
      <c r="L360" s="6" t="str">
        <f>IF('Anvendte oplysninger'!I360="Nej","",IF('Anvendte oplysninger'!N360="Delvis",0.9,IF('Anvendte oplysninger'!N360="Ja",0.75,1)))</f>
        <v/>
      </c>
      <c r="M360" s="6" t="str">
        <f>IF('Anvendte oplysninger'!I360="Nej","",IF('Anvendte oplysninger'!N360="Delvis",0.97,IF('Anvendte oplysninger'!N360="Ja",0.95,1)))</f>
        <v/>
      </c>
      <c r="N360" s="6" t="str">
        <f>IF('Anvendte oplysninger'!I360="Nej","",IF('Anvendte oplysninger'!O360&gt;4.25,1.06,IF('Anvendte oplysninger'!O360&lt;3.75,1.84-'Anvendte oplysninger'!O360*0.24,0.04+'Anvendte oplysninger'!O360*0.24)))</f>
        <v/>
      </c>
      <c r="O360" s="6" t="str">
        <f>IF('Anvendte oplysninger'!I360="Nej","",IF('Anvendte oplysninger'!P360&gt;1.99,0.81,IF('Anvendte oplysninger'!P360&lt;0.2,1.12,1.05-'Anvendte oplysninger'!P360*0.1)))</f>
        <v/>
      </c>
      <c r="P360" s="6" t="str">
        <f>IF('Anvendte oplysninger'!I360="Nej","",IF('Anvendte oplysninger'!Q360&gt;3,0.96,IF('Anvendte oplysninger'!Q360&lt;2,1.12-0.06*'Anvendte oplysninger'!Q360,1.08-0.04*'Anvendte oplysninger'!Q360)))</f>
        <v/>
      </c>
      <c r="Q360" s="6" t="str">
        <f>IF('Anvendte oplysninger'!I360="Nej","",IF('Anvendte oplysninger'!R360="Ja",0.91,1))</f>
        <v/>
      </c>
      <c r="R360" s="6" t="str">
        <f>IF('Anvendte oplysninger'!I360="Nej","",IF('Anvendte oplysninger'!R360="Ja",0.96,1))</f>
        <v/>
      </c>
      <c r="S360" s="6" t="str">
        <f>IF('Anvendte oplysninger'!I360="Nej","",IF('Anvendte oplysninger'!R360="Ja",0.82,1))</f>
        <v/>
      </c>
      <c r="T360" s="6" t="str">
        <f>IF('Anvendte oplysninger'!I360="Nej","",IF('Anvendte oplysninger'!R360="Ja",0.9,1))</f>
        <v/>
      </c>
      <c r="U360" s="6" t="str">
        <f>IF('Anvendte oplysninger'!I360="Nej","",IF('Anvendte oplysninger'!R360="Ja",0.93,1))</f>
        <v/>
      </c>
      <c r="V360" s="6" t="str">
        <f>IF('Anvendte oplysninger'!I360="Nej","",IF('Anvendte oplysninger'!S360="Ja",0.85,1))</f>
        <v/>
      </c>
      <c r="W360" s="6" t="str">
        <f>IF('Anvendte oplysninger'!I360="Nej","",IF('Anvendte oplysninger'!T360&gt;5,1.4,1+0.08*'Anvendte oplysninger'!T360))</f>
        <v/>
      </c>
      <c r="X360" s="6" t="str">
        <f>IF('Anvendte oplysninger'!I360="Nej","",IF('Anvendte oplysninger'!U360=80,1,POWER((80-0.0058*('Anvendte oplysninger'!U360-80)^2+0.2781*('Anvendte oplysninger'!U360-80)-0.2343)/80,1.6)))</f>
        <v/>
      </c>
      <c r="Y360" s="6" t="str">
        <f>IF('Anvendte oplysninger'!I360="Nej","",IF('Anvendte oplysninger'!U360=80,1,POWER((80-0.0058*('Anvendte oplysninger'!U360-80)^2+0.2781*('Anvendte oplysninger'!U360-80)-0.2343)/80,1.5)))</f>
        <v/>
      </c>
      <c r="Z360" s="6" t="str">
        <f>IF('Anvendte oplysninger'!I360="Nej","",IF('Anvendte oplysninger'!U360=80,1,POWER((80-0.0058*('Anvendte oplysninger'!U360-80)^2+0.2781*('Anvendte oplysninger'!U360-80)-0.2343)/80,4.6)))</f>
        <v/>
      </c>
      <c r="AA360" s="6" t="str">
        <f>IF('Anvendte oplysninger'!I360="Nej","",IF('Anvendte oplysninger'!U360=80,1,POWER((80-0.0058*('Anvendte oplysninger'!U360-80)^2+0.2781*('Anvendte oplysninger'!U360-80)-0.2343)/80,3.5)))</f>
        <v/>
      </c>
      <c r="AB360" s="6" t="str">
        <f>IF('Anvendte oplysninger'!I360="Nej","",IF('Anvendte oplysninger'!U360=80,1,POWER((80-0.0058*('Anvendte oplysninger'!U360-80)^2+0.2781*('Anvendte oplysninger'!U360-80)-0.2343)/80,1.4)))</f>
        <v/>
      </c>
      <c r="AC360" s="6"/>
      <c r="AD360" s="7" t="str">
        <f>IF('Anvendte oplysninger'!I360="Nej","",EXP(-10.0958)*POWER(H360,0.8138))</f>
        <v/>
      </c>
      <c r="AE360" s="7" t="str">
        <f>IF('Anvendte oplysninger'!I360="Nej","",EXP(-9.9896)*POWER(H360,0.8381))</f>
        <v/>
      </c>
      <c r="AF360" s="7" t="str">
        <f>IF('Anvendte oplysninger'!I360="Nej","",EXP(-12.5826)*POWER(H360,1.148))</f>
        <v/>
      </c>
      <c r="AG360" s="7" t="str">
        <f>IF('Anvendte oplysninger'!I360="Nej","",EXP(-11.3408)*POWER(H360,0.7373))</f>
        <v/>
      </c>
      <c r="AH360" s="7" t="str">
        <f>IF('Anvendte oplysninger'!I360="Nej","",EXP(-10.8985)*POWER(H360,0.841))</f>
        <v/>
      </c>
      <c r="AI360" s="7" t="str">
        <f>IF('Anvendte oplysninger'!I360="Nej","",EXP(-12.4273)*POWER(H360,1.0197))</f>
        <v/>
      </c>
      <c r="AJ360" s="9" t="str">
        <f>IF('Anvendte oplysninger'!I360="Nej","",SUM(AD360:AE360)*740934+AG360*29492829+AH360*4654307+AI360*608667)</f>
        <v/>
      </c>
    </row>
    <row r="361" spans="1:36" x14ac:dyDescent="0.3">
      <c r="A361" s="4" t="str">
        <f>IF(Inddata!A367="","",Inddata!A367)</f>
        <v/>
      </c>
      <c r="B361" s="4" t="str">
        <f>IF(Inddata!B367="","",Inddata!B367)</f>
        <v/>
      </c>
      <c r="C361" s="4" t="str">
        <f>IF(Inddata!C367="","",Inddata!C367)</f>
        <v/>
      </c>
      <c r="D361" s="4" t="str">
        <f>IF(Inddata!D367="","",Inddata!D367)</f>
        <v/>
      </c>
      <c r="E361" s="4" t="str">
        <f>IF(Inddata!E367="","",Inddata!E367)</f>
        <v/>
      </c>
      <c r="F361" s="4" t="str">
        <f>IF(Inddata!F367="","",Inddata!F367)</f>
        <v/>
      </c>
      <c r="G361" s="20" t="str">
        <f>IF(Inddata!G367=0,"",Inddata!G367)</f>
        <v/>
      </c>
      <c r="H361" s="9" t="str">
        <f>IF(Inddata!H367="","",Inddata!H367)</f>
        <v/>
      </c>
      <c r="I361" s="6" t="str">
        <f>IF('Anvendte oplysninger'!I361="Nej","",IF('Anvendte oplysninger'!L361&lt;10,1.1-'Anvendte oplysninger'!L361*0.01,IF('Anvendte oplysninger'!L361&lt;120,POWER(1.003,'Anvendte oplysninger'!L361)/POWER(1.003,10),1.4)))</f>
        <v/>
      </c>
      <c r="J361" s="6" t="str">
        <f>IF('Anvendte oplysninger'!I361="Nej","",IF('Anvendte oplysninger'!M361&gt;9,1.41,IF('Anvendte oplysninger'!M361&lt;2,0.96+'Anvendte oplysninger'!M361*0.02,POWER(1.05,'Anvendte oplysninger'!M361)/POWER(1.05,2))))</f>
        <v/>
      </c>
      <c r="K361" s="6" t="str">
        <f>IF('Anvendte oplysninger'!I361="Nej","",IF('Anvendte oplysninger'!M361&gt;9,1.15,IF('Anvendte oplysninger'!M361&lt;2,0.98+'Anvendte oplysninger'!M361*0.01,POWER(1.02,'Anvendte oplysninger'!M361)/POWER(1.02,2))))</f>
        <v/>
      </c>
      <c r="L361" s="6" t="str">
        <f>IF('Anvendte oplysninger'!I361="Nej","",IF('Anvendte oplysninger'!N361="Delvis",0.9,IF('Anvendte oplysninger'!N361="Ja",0.75,1)))</f>
        <v/>
      </c>
      <c r="M361" s="6" t="str">
        <f>IF('Anvendte oplysninger'!I361="Nej","",IF('Anvendte oplysninger'!N361="Delvis",0.97,IF('Anvendte oplysninger'!N361="Ja",0.95,1)))</f>
        <v/>
      </c>
      <c r="N361" s="6" t="str">
        <f>IF('Anvendte oplysninger'!I361="Nej","",IF('Anvendte oplysninger'!O361&gt;4.25,1.06,IF('Anvendte oplysninger'!O361&lt;3.75,1.84-'Anvendte oplysninger'!O361*0.24,0.04+'Anvendte oplysninger'!O361*0.24)))</f>
        <v/>
      </c>
      <c r="O361" s="6" t="str">
        <f>IF('Anvendte oplysninger'!I361="Nej","",IF('Anvendte oplysninger'!P361&gt;1.99,0.81,IF('Anvendte oplysninger'!P361&lt;0.2,1.12,1.05-'Anvendte oplysninger'!P361*0.1)))</f>
        <v/>
      </c>
      <c r="P361" s="6" t="str">
        <f>IF('Anvendte oplysninger'!I361="Nej","",IF('Anvendte oplysninger'!Q361&gt;3,0.96,IF('Anvendte oplysninger'!Q361&lt;2,1.12-0.06*'Anvendte oplysninger'!Q361,1.08-0.04*'Anvendte oplysninger'!Q361)))</f>
        <v/>
      </c>
      <c r="Q361" s="6" t="str">
        <f>IF('Anvendte oplysninger'!I361="Nej","",IF('Anvendte oplysninger'!R361="Ja",0.91,1))</f>
        <v/>
      </c>
      <c r="R361" s="6" t="str">
        <f>IF('Anvendte oplysninger'!I361="Nej","",IF('Anvendte oplysninger'!R361="Ja",0.96,1))</f>
        <v/>
      </c>
      <c r="S361" s="6" t="str">
        <f>IF('Anvendte oplysninger'!I361="Nej","",IF('Anvendte oplysninger'!R361="Ja",0.82,1))</f>
        <v/>
      </c>
      <c r="T361" s="6" t="str">
        <f>IF('Anvendte oplysninger'!I361="Nej","",IF('Anvendte oplysninger'!R361="Ja",0.9,1))</f>
        <v/>
      </c>
      <c r="U361" s="6" t="str">
        <f>IF('Anvendte oplysninger'!I361="Nej","",IF('Anvendte oplysninger'!R361="Ja",0.93,1))</f>
        <v/>
      </c>
      <c r="V361" s="6" t="str">
        <f>IF('Anvendte oplysninger'!I361="Nej","",IF('Anvendte oplysninger'!S361="Ja",0.85,1))</f>
        <v/>
      </c>
      <c r="W361" s="6" t="str">
        <f>IF('Anvendte oplysninger'!I361="Nej","",IF('Anvendte oplysninger'!T361&gt;5,1.4,1+0.08*'Anvendte oplysninger'!T361))</f>
        <v/>
      </c>
      <c r="X361" s="6" t="str">
        <f>IF('Anvendte oplysninger'!I361="Nej","",IF('Anvendte oplysninger'!U361=80,1,POWER((80-0.0058*('Anvendte oplysninger'!U361-80)^2+0.2781*('Anvendte oplysninger'!U361-80)-0.2343)/80,1.6)))</f>
        <v/>
      </c>
      <c r="Y361" s="6" t="str">
        <f>IF('Anvendte oplysninger'!I361="Nej","",IF('Anvendte oplysninger'!U361=80,1,POWER((80-0.0058*('Anvendte oplysninger'!U361-80)^2+0.2781*('Anvendte oplysninger'!U361-80)-0.2343)/80,1.5)))</f>
        <v/>
      </c>
      <c r="Z361" s="6" t="str">
        <f>IF('Anvendte oplysninger'!I361="Nej","",IF('Anvendte oplysninger'!U361=80,1,POWER((80-0.0058*('Anvendte oplysninger'!U361-80)^2+0.2781*('Anvendte oplysninger'!U361-80)-0.2343)/80,4.6)))</f>
        <v/>
      </c>
      <c r="AA361" s="6" t="str">
        <f>IF('Anvendte oplysninger'!I361="Nej","",IF('Anvendte oplysninger'!U361=80,1,POWER((80-0.0058*('Anvendte oplysninger'!U361-80)^2+0.2781*('Anvendte oplysninger'!U361-80)-0.2343)/80,3.5)))</f>
        <v/>
      </c>
      <c r="AB361" s="6" t="str">
        <f>IF('Anvendte oplysninger'!I361="Nej","",IF('Anvendte oplysninger'!U361=80,1,POWER((80-0.0058*('Anvendte oplysninger'!U361-80)^2+0.2781*('Anvendte oplysninger'!U361-80)-0.2343)/80,1.4)))</f>
        <v/>
      </c>
      <c r="AC361" s="6"/>
      <c r="AD361" s="7" t="str">
        <f>IF('Anvendte oplysninger'!I361="Nej","",EXP(-10.0958)*POWER(H361,0.8138))</f>
        <v/>
      </c>
      <c r="AE361" s="7" t="str">
        <f>IF('Anvendte oplysninger'!I361="Nej","",EXP(-9.9896)*POWER(H361,0.8381))</f>
        <v/>
      </c>
      <c r="AF361" s="7" t="str">
        <f>IF('Anvendte oplysninger'!I361="Nej","",EXP(-12.5826)*POWER(H361,1.148))</f>
        <v/>
      </c>
      <c r="AG361" s="7" t="str">
        <f>IF('Anvendte oplysninger'!I361="Nej","",EXP(-11.3408)*POWER(H361,0.7373))</f>
        <v/>
      </c>
      <c r="AH361" s="7" t="str">
        <f>IF('Anvendte oplysninger'!I361="Nej","",EXP(-10.8985)*POWER(H361,0.841))</f>
        <v/>
      </c>
      <c r="AI361" s="7" t="str">
        <f>IF('Anvendte oplysninger'!I361="Nej","",EXP(-12.4273)*POWER(H361,1.0197))</f>
        <v/>
      </c>
      <c r="AJ361" s="9" t="str">
        <f>IF('Anvendte oplysninger'!I361="Nej","",SUM(AD361:AE361)*740934+AG361*29492829+AH361*4654307+AI361*608667)</f>
        <v/>
      </c>
    </row>
    <row r="362" spans="1:36" x14ac:dyDescent="0.3">
      <c r="A362" s="4" t="str">
        <f>IF(Inddata!A368="","",Inddata!A368)</f>
        <v/>
      </c>
      <c r="B362" s="4" t="str">
        <f>IF(Inddata!B368="","",Inddata!B368)</f>
        <v/>
      </c>
      <c r="C362" s="4" t="str">
        <f>IF(Inddata!C368="","",Inddata!C368)</f>
        <v/>
      </c>
      <c r="D362" s="4" t="str">
        <f>IF(Inddata!D368="","",Inddata!D368)</f>
        <v/>
      </c>
      <c r="E362" s="4" t="str">
        <f>IF(Inddata!E368="","",Inddata!E368)</f>
        <v/>
      </c>
      <c r="F362" s="4" t="str">
        <f>IF(Inddata!F368="","",Inddata!F368)</f>
        <v/>
      </c>
      <c r="G362" s="20" t="str">
        <f>IF(Inddata!G368=0,"",Inddata!G368)</f>
        <v/>
      </c>
      <c r="H362" s="9" t="str">
        <f>IF(Inddata!H368="","",Inddata!H368)</f>
        <v/>
      </c>
      <c r="I362" s="6" t="str">
        <f>IF('Anvendte oplysninger'!I362="Nej","",IF('Anvendte oplysninger'!L362&lt;10,1.1-'Anvendte oplysninger'!L362*0.01,IF('Anvendte oplysninger'!L362&lt;120,POWER(1.003,'Anvendte oplysninger'!L362)/POWER(1.003,10),1.4)))</f>
        <v/>
      </c>
      <c r="J362" s="6" t="str">
        <f>IF('Anvendte oplysninger'!I362="Nej","",IF('Anvendte oplysninger'!M362&gt;9,1.41,IF('Anvendte oplysninger'!M362&lt;2,0.96+'Anvendte oplysninger'!M362*0.02,POWER(1.05,'Anvendte oplysninger'!M362)/POWER(1.05,2))))</f>
        <v/>
      </c>
      <c r="K362" s="6" t="str">
        <f>IF('Anvendte oplysninger'!I362="Nej","",IF('Anvendte oplysninger'!M362&gt;9,1.15,IF('Anvendte oplysninger'!M362&lt;2,0.98+'Anvendte oplysninger'!M362*0.01,POWER(1.02,'Anvendte oplysninger'!M362)/POWER(1.02,2))))</f>
        <v/>
      </c>
      <c r="L362" s="6" t="str">
        <f>IF('Anvendte oplysninger'!I362="Nej","",IF('Anvendte oplysninger'!N362="Delvis",0.9,IF('Anvendte oplysninger'!N362="Ja",0.75,1)))</f>
        <v/>
      </c>
      <c r="M362" s="6" t="str">
        <f>IF('Anvendte oplysninger'!I362="Nej","",IF('Anvendte oplysninger'!N362="Delvis",0.97,IF('Anvendte oplysninger'!N362="Ja",0.95,1)))</f>
        <v/>
      </c>
      <c r="N362" s="6" t="str">
        <f>IF('Anvendte oplysninger'!I362="Nej","",IF('Anvendte oplysninger'!O362&gt;4.25,1.06,IF('Anvendte oplysninger'!O362&lt;3.75,1.84-'Anvendte oplysninger'!O362*0.24,0.04+'Anvendte oplysninger'!O362*0.24)))</f>
        <v/>
      </c>
      <c r="O362" s="6" t="str">
        <f>IF('Anvendte oplysninger'!I362="Nej","",IF('Anvendte oplysninger'!P362&gt;1.99,0.81,IF('Anvendte oplysninger'!P362&lt;0.2,1.12,1.05-'Anvendte oplysninger'!P362*0.1)))</f>
        <v/>
      </c>
      <c r="P362" s="6" t="str">
        <f>IF('Anvendte oplysninger'!I362="Nej","",IF('Anvendte oplysninger'!Q362&gt;3,0.96,IF('Anvendte oplysninger'!Q362&lt;2,1.12-0.06*'Anvendte oplysninger'!Q362,1.08-0.04*'Anvendte oplysninger'!Q362)))</f>
        <v/>
      </c>
      <c r="Q362" s="6" t="str">
        <f>IF('Anvendte oplysninger'!I362="Nej","",IF('Anvendte oplysninger'!R362="Ja",0.91,1))</f>
        <v/>
      </c>
      <c r="R362" s="6" t="str">
        <f>IF('Anvendte oplysninger'!I362="Nej","",IF('Anvendte oplysninger'!R362="Ja",0.96,1))</f>
        <v/>
      </c>
      <c r="S362" s="6" t="str">
        <f>IF('Anvendte oplysninger'!I362="Nej","",IF('Anvendte oplysninger'!R362="Ja",0.82,1))</f>
        <v/>
      </c>
      <c r="T362" s="6" t="str">
        <f>IF('Anvendte oplysninger'!I362="Nej","",IF('Anvendte oplysninger'!R362="Ja",0.9,1))</f>
        <v/>
      </c>
      <c r="U362" s="6" t="str">
        <f>IF('Anvendte oplysninger'!I362="Nej","",IF('Anvendte oplysninger'!R362="Ja",0.93,1))</f>
        <v/>
      </c>
      <c r="V362" s="6" t="str">
        <f>IF('Anvendte oplysninger'!I362="Nej","",IF('Anvendte oplysninger'!S362="Ja",0.85,1))</f>
        <v/>
      </c>
      <c r="W362" s="6" t="str">
        <f>IF('Anvendte oplysninger'!I362="Nej","",IF('Anvendte oplysninger'!T362&gt;5,1.4,1+0.08*'Anvendte oplysninger'!T362))</f>
        <v/>
      </c>
      <c r="X362" s="6" t="str">
        <f>IF('Anvendte oplysninger'!I362="Nej","",IF('Anvendte oplysninger'!U362=80,1,POWER((80-0.0058*('Anvendte oplysninger'!U362-80)^2+0.2781*('Anvendte oplysninger'!U362-80)-0.2343)/80,1.6)))</f>
        <v/>
      </c>
      <c r="Y362" s="6" t="str">
        <f>IF('Anvendte oplysninger'!I362="Nej","",IF('Anvendte oplysninger'!U362=80,1,POWER((80-0.0058*('Anvendte oplysninger'!U362-80)^2+0.2781*('Anvendte oplysninger'!U362-80)-0.2343)/80,1.5)))</f>
        <v/>
      </c>
      <c r="Z362" s="6" t="str">
        <f>IF('Anvendte oplysninger'!I362="Nej","",IF('Anvendte oplysninger'!U362=80,1,POWER((80-0.0058*('Anvendte oplysninger'!U362-80)^2+0.2781*('Anvendte oplysninger'!U362-80)-0.2343)/80,4.6)))</f>
        <v/>
      </c>
      <c r="AA362" s="6" t="str">
        <f>IF('Anvendte oplysninger'!I362="Nej","",IF('Anvendte oplysninger'!U362=80,1,POWER((80-0.0058*('Anvendte oplysninger'!U362-80)^2+0.2781*('Anvendte oplysninger'!U362-80)-0.2343)/80,3.5)))</f>
        <v/>
      </c>
      <c r="AB362" s="6" t="str">
        <f>IF('Anvendte oplysninger'!I362="Nej","",IF('Anvendte oplysninger'!U362=80,1,POWER((80-0.0058*('Anvendte oplysninger'!U362-80)^2+0.2781*('Anvendte oplysninger'!U362-80)-0.2343)/80,1.4)))</f>
        <v/>
      </c>
      <c r="AC362" s="6"/>
      <c r="AD362" s="7" t="str">
        <f>IF('Anvendte oplysninger'!I362="Nej","",EXP(-10.0958)*POWER(H362,0.8138))</f>
        <v/>
      </c>
      <c r="AE362" s="7" t="str">
        <f>IF('Anvendte oplysninger'!I362="Nej","",EXP(-9.9896)*POWER(H362,0.8381))</f>
        <v/>
      </c>
      <c r="AF362" s="7" t="str">
        <f>IF('Anvendte oplysninger'!I362="Nej","",EXP(-12.5826)*POWER(H362,1.148))</f>
        <v/>
      </c>
      <c r="AG362" s="7" t="str">
        <f>IF('Anvendte oplysninger'!I362="Nej","",EXP(-11.3408)*POWER(H362,0.7373))</f>
        <v/>
      </c>
      <c r="AH362" s="7" t="str">
        <f>IF('Anvendte oplysninger'!I362="Nej","",EXP(-10.8985)*POWER(H362,0.841))</f>
        <v/>
      </c>
      <c r="AI362" s="7" t="str">
        <f>IF('Anvendte oplysninger'!I362="Nej","",EXP(-12.4273)*POWER(H362,1.0197))</f>
        <v/>
      </c>
      <c r="AJ362" s="9" t="str">
        <f>IF('Anvendte oplysninger'!I362="Nej","",SUM(AD362:AE362)*740934+AG362*29492829+AH362*4654307+AI362*608667)</f>
        <v/>
      </c>
    </row>
    <row r="363" spans="1:36" x14ac:dyDescent="0.3">
      <c r="A363" s="4" t="str">
        <f>IF(Inddata!A369="","",Inddata!A369)</f>
        <v/>
      </c>
      <c r="B363" s="4" t="str">
        <f>IF(Inddata!B369="","",Inddata!B369)</f>
        <v/>
      </c>
      <c r="C363" s="4" t="str">
        <f>IF(Inddata!C369="","",Inddata!C369)</f>
        <v/>
      </c>
      <c r="D363" s="4" t="str">
        <f>IF(Inddata!D369="","",Inddata!D369)</f>
        <v/>
      </c>
      <c r="E363" s="4" t="str">
        <f>IF(Inddata!E369="","",Inddata!E369)</f>
        <v/>
      </c>
      <c r="F363" s="4" t="str">
        <f>IF(Inddata!F369="","",Inddata!F369)</f>
        <v/>
      </c>
      <c r="G363" s="20" t="str">
        <f>IF(Inddata!G369=0,"",Inddata!G369)</f>
        <v/>
      </c>
      <c r="H363" s="9" t="str">
        <f>IF(Inddata!H369="","",Inddata!H369)</f>
        <v/>
      </c>
      <c r="I363" s="6" t="str">
        <f>IF('Anvendte oplysninger'!I363="Nej","",IF('Anvendte oplysninger'!L363&lt;10,1.1-'Anvendte oplysninger'!L363*0.01,IF('Anvendte oplysninger'!L363&lt;120,POWER(1.003,'Anvendte oplysninger'!L363)/POWER(1.003,10),1.4)))</f>
        <v/>
      </c>
      <c r="J363" s="6" t="str">
        <f>IF('Anvendte oplysninger'!I363="Nej","",IF('Anvendte oplysninger'!M363&gt;9,1.41,IF('Anvendte oplysninger'!M363&lt;2,0.96+'Anvendte oplysninger'!M363*0.02,POWER(1.05,'Anvendte oplysninger'!M363)/POWER(1.05,2))))</f>
        <v/>
      </c>
      <c r="K363" s="6" t="str">
        <f>IF('Anvendte oplysninger'!I363="Nej","",IF('Anvendte oplysninger'!M363&gt;9,1.15,IF('Anvendte oplysninger'!M363&lt;2,0.98+'Anvendte oplysninger'!M363*0.01,POWER(1.02,'Anvendte oplysninger'!M363)/POWER(1.02,2))))</f>
        <v/>
      </c>
      <c r="L363" s="6" t="str">
        <f>IF('Anvendte oplysninger'!I363="Nej","",IF('Anvendte oplysninger'!N363="Delvis",0.9,IF('Anvendte oplysninger'!N363="Ja",0.75,1)))</f>
        <v/>
      </c>
      <c r="M363" s="6" t="str">
        <f>IF('Anvendte oplysninger'!I363="Nej","",IF('Anvendte oplysninger'!N363="Delvis",0.97,IF('Anvendte oplysninger'!N363="Ja",0.95,1)))</f>
        <v/>
      </c>
      <c r="N363" s="6" t="str">
        <f>IF('Anvendte oplysninger'!I363="Nej","",IF('Anvendte oplysninger'!O363&gt;4.25,1.06,IF('Anvendte oplysninger'!O363&lt;3.75,1.84-'Anvendte oplysninger'!O363*0.24,0.04+'Anvendte oplysninger'!O363*0.24)))</f>
        <v/>
      </c>
      <c r="O363" s="6" t="str">
        <f>IF('Anvendte oplysninger'!I363="Nej","",IF('Anvendte oplysninger'!P363&gt;1.99,0.81,IF('Anvendte oplysninger'!P363&lt;0.2,1.12,1.05-'Anvendte oplysninger'!P363*0.1)))</f>
        <v/>
      </c>
      <c r="P363" s="6" t="str">
        <f>IF('Anvendte oplysninger'!I363="Nej","",IF('Anvendte oplysninger'!Q363&gt;3,0.96,IF('Anvendte oplysninger'!Q363&lt;2,1.12-0.06*'Anvendte oplysninger'!Q363,1.08-0.04*'Anvendte oplysninger'!Q363)))</f>
        <v/>
      </c>
      <c r="Q363" s="6" t="str">
        <f>IF('Anvendte oplysninger'!I363="Nej","",IF('Anvendte oplysninger'!R363="Ja",0.91,1))</f>
        <v/>
      </c>
      <c r="R363" s="6" t="str">
        <f>IF('Anvendte oplysninger'!I363="Nej","",IF('Anvendte oplysninger'!R363="Ja",0.96,1))</f>
        <v/>
      </c>
      <c r="S363" s="6" t="str">
        <f>IF('Anvendte oplysninger'!I363="Nej","",IF('Anvendte oplysninger'!R363="Ja",0.82,1))</f>
        <v/>
      </c>
      <c r="T363" s="6" t="str">
        <f>IF('Anvendte oplysninger'!I363="Nej","",IF('Anvendte oplysninger'!R363="Ja",0.9,1))</f>
        <v/>
      </c>
      <c r="U363" s="6" t="str">
        <f>IF('Anvendte oplysninger'!I363="Nej","",IF('Anvendte oplysninger'!R363="Ja",0.93,1))</f>
        <v/>
      </c>
      <c r="V363" s="6" t="str">
        <f>IF('Anvendte oplysninger'!I363="Nej","",IF('Anvendte oplysninger'!S363="Ja",0.85,1))</f>
        <v/>
      </c>
      <c r="W363" s="6" t="str">
        <f>IF('Anvendte oplysninger'!I363="Nej","",IF('Anvendte oplysninger'!T363&gt;5,1.4,1+0.08*'Anvendte oplysninger'!T363))</f>
        <v/>
      </c>
      <c r="X363" s="6" t="str">
        <f>IF('Anvendte oplysninger'!I363="Nej","",IF('Anvendte oplysninger'!U363=80,1,POWER((80-0.0058*('Anvendte oplysninger'!U363-80)^2+0.2781*('Anvendte oplysninger'!U363-80)-0.2343)/80,1.6)))</f>
        <v/>
      </c>
      <c r="Y363" s="6" t="str">
        <f>IF('Anvendte oplysninger'!I363="Nej","",IF('Anvendte oplysninger'!U363=80,1,POWER((80-0.0058*('Anvendte oplysninger'!U363-80)^2+0.2781*('Anvendte oplysninger'!U363-80)-0.2343)/80,1.5)))</f>
        <v/>
      </c>
      <c r="Z363" s="6" t="str">
        <f>IF('Anvendte oplysninger'!I363="Nej","",IF('Anvendte oplysninger'!U363=80,1,POWER((80-0.0058*('Anvendte oplysninger'!U363-80)^2+0.2781*('Anvendte oplysninger'!U363-80)-0.2343)/80,4.6)))</f>
        <v/>
      </c>
      <c r="AA363" s="6" t="str">
        <f>IF('Anvendte oplysninger'!I363="Nej","",IF('Anvendte oplysninger'!U363=80,1,POWER((80-0.0058*('Anvendte oplysninger'!U363-80)^2+0.2781*('Anvendte oplysninger'!U363-80)-0.2343)/80,3.5)))</f>
        <v/>
      </c>
      <c r="AB363" s="6" t="str">
        <f>IF('Anvendte oplysninger'!I363="Nej","",IF('Anvendte oplysninger'!U363=80,1,POWER((80-0.0058*('Anvendte oplysninger'!U363-80)^2+0.2781*('Anvendte oplysninger'!U363-80)-0.2343)/80,1.4)))</f>
        <v/>
      </c>
      <c r="AC363" s="6"/>
      <c r="AD363" s="7" t="str">
        <f>IF('Anvendte oplysninger'!I363="Nej","",EXP(-10.0958)*POWER(H363,0.8138))</f>
        <v/>
      </c>
      <c r="AE363" s="7" t="str">
        <f>IF('Anvendte oplysninger'!I363="Nej","",EXP(-9.9896)*POWER(H363,0.8381))</f>
        <v/>
      </c>
      <c r="AF363" s="7" t="str">
        <f>IF('Anvendte oplysninger'!I363="Nej","",EXP(-12.5826)*POWER(H363,1.148))</f>
        <v/>
      </c>
      <c r="AG363" s="7" t="str">
        <f>IF('Anvendte oplysninger'!I363="Nej","",EXP(-11.3408)*POWER(H363,0.7373))</f>
        <v/>
      </c>
      <c r="AH363" s="7" t="str">
        <f>IF('Anvendte oplysninger'!I363="Nej","",EXP(-10.8985)*POWER(H363,0.841))</f>
        <v/>
      </c>
      <c r="AI363" s="7" t="str">
        <f>IF('Anvendte oplysninger'!I363="Nej","",EXP(-12.4273)*POWER(H363,1.0197))</f>
        <v/>
      </c>
      <c r="AJ363" s="9" t="str">
        <f>IF('Anvendte oplysninger'!I363="Nej","",SUM(AD363:AE363)*740934+AG363*29492829+AH363*4654307+AI363*608667)</f>
        <v/>
      </c>
    </row>
    <row r="364" spans="1:36" x14ac:dyDescent="0.3">
      <c r="A364" s="4" t="str">
        <f>IF(Inddata!A370="","",Inddata!A370)</f>
        <v/>
      </c>
      <c r="B364" s="4" t="str">
        <f>IF(Inddata!B370="","",Inddata!B370)</f>
        <v/>
      </c>
      <c r="C364" s="4" t="str">
        <f>IF(Inddata!C370="","",Inddata!C370)</f>
        <v/>
      </c>
      <c r="D364" s="4" t="str">
        <f>IF(Inddata!D370="","",Inddata!D370)</f>
        <v/>
      </c>
      <c r="E364" s="4" t="str">
        <f>IF(Inddata!E370="","",Inddata!E370)</f>
        <v/>
      </c>
      <c r="F364" s="4" t="str">
        <f>IF(Inddata!F370="","",Inddata!F370)</f>
        <v/>
      </c>
      <c r="G364" s="20" t="str">
        <f>IF(Inddata!G370=0,"",Inddata!G370)</f>
        <v/>
      </c>
      <c r="H364" s="9" t="str">
        <f>IF(Inddata!H370="","",Inddata!H370)</f>
        <v/>
      </c>
      <c r="I364" s="6" t="str">
        <f>IF('Anvendte oplysninger'!I364="Nej","",IF('Anvendte oplysninger'!L364&lt;10,1.1-'Anvendte oplysninger'!L364*0.01,IF('Anvendte oplysninger'!L364&lt;120,POWER(1.003,'Anvendte oplysninger'!L364)/POWER(1.003,10),1.4)))</f>
        <v/>
      </c>
      <c r="J364" s="6" t="str">
        <f>IF('Anvendte oplysninger'!I364="Nej","",IF('Anvendte oplysninger'!M364&gt;9,1.41,IF('Anvendte oplysninger'!M364&lt;2,0.96+'Anvendte oplysninger'!M364*0.02,POWER(1.05,'Anvendte oplysninger'!M364)/POWER(1.05,2))))</f>
        <v/>
      </c>
      <c r="K364" s="6" t="str">
        <f>IF('Anvendte oplysninger'!I364="Nej","",IF('Anvendte oplysninger'!M364&gt;9,1.15,IF('Anvendte oplysninger'!M364&lt;2,0.98+'Anvendte oplysninger'!M364*0.01,POWER(1.02,'Anvendte oplysninger'!M364)/POWER(1.02,2))))</f>
        <v/>
      </c>
      <c r="L364" s="6" t="str">
        <f>IF('Anvendte oplysninger'!I364="Nej","",IF('Anvendte oplysninger'!N364="Delvis",0.9,IF('Anvendte oplysninger'!N364="Ja",0.75,1)))</f>
        <v/>
      </c>
      <c r="M364" s="6" t="str">
        <f>IF('Anvendte oplysninger'!I364="Nej","",IF('Anvendte oplysninger'!N364="Delvis",0.97,IF('Anvendte oplysninger'!N364="Ja",0.95,1)))</f>
        <v/>
      </c>
      <c r="N364" s="6" t="str">
        <f>IF('Anvendte oplysninger'!I364="Nej","",IF('Anvendte oplysninger'!O364&gt;4.25,1.06,IF('Anvendte oplysninger'!O364&lt;3.75,1.84-'Anvendte oplysninger'!O364*0.24,0.04+'Anvendte oplysninger'!O364*0.24)))</f>
        <v/>
      </c>
      <c r="O364" s="6" t="str">
        <f>IF('Anvendte oplysninger'!I364="Nej","",IF('Anvendte oplysninger'!P364&gt;1.99,0.81,IF('Anvendte oplysninger'!P364&lt;0.2,1.12,1.05-'Anvendte oplysninger'!P364*0.1)))</f>
        <v/>
      </c>
      <c r="P364" s="6" t="str">
        <f>IF('Anvendte oplysninger'!I364="Nej","",IF('Anvendte oplysninger'!Q364&gt;3,0.96,IF('Anvendte oplysninger'!Q364&lt;2,1.12-0.06*'Anvendte oplysninger'!Q364,1.08-0.04*'Anvendte oplysninger'!Q364)))</f>
        <v/>
      </c>
      <c r="Q364" s="6" t="str">
        <f>IF('Anvendte oplysninger'!I364="Nej","",IF('Anvendte oplysninger'!R364="Ja",0.91,1))</f>
        <v/>
      </c>
      <c r="R364" s="6" t="str">
        <f>IF('Anvendte oplysninger'!I364="Nej","",IF('Anvendte oplysninger'!R364="Ja",0.96,1))</f>
        <v/>
      </c>
      <c r="S364" s="6" t="str">
        <f>IF('Anvendte oplysninger'!I364="Nej","",IF('Anvendte oplysninger'!R364="Ja",0.82,1))</f>
        <v/>
      </c>
      <c r="T364" s="6" t="str">
        <f>IF('Anvendte oplysninger'!I364="Nej","",IF('Anvendte oplysninger'!R364="Ja",0.9,1))</f>
        <v/>
      </c>
      <c r="U364" s="6" t="str">
        <f>IF('Anvendte oplysninger'!I364="Nej","",IF('Anvendte oplysninger'!R364="Ja",0.93,1))</f>
        <v/>
      </c>
      <c r="V364" s="6" t="str">
        <f>IF('Anvendte oplysninger'!I364="Nej","",IF('Anvendte oplysninger'!S364="Ja",0.85,1))</f>
        <v/>
      </c>
      <c r="W364" s="6" t="str">
        <f>IF('Anvendte oplysninger'!I364="Nej","",IF('Anvendte oplysninger'!T364&gt;5,1.4,1+0.08*'Anvendte oplysninger'!T364))</f>
        <v/>
      </c>
      <c r="X364" s="6" t="str">
        <f>IF('Anvendte oplysninger'!I364="Nej","",IF('Anvendte oplysninger'!U364=80,1,POWER((80-0.0058*('Anvendte oplysninger'!U364-80)^2+0.2781*('Anvendte oplysninger'!U364-80)-0.2343)/80,1.6)))</f>
        <v/>
      </c>
      <c r="Y364" s="6" t="str">
        <f>IF('Anvendte oplysninger'!I364="Nej","",IF('Anvendte oplysninger'!U364=80,1,POWER((80-0.0058*('Anvendte oplysninger'!U364-80)^2+0.2781*('Anvendte oplysninger'!U364-80)-0.2343)/80,1.5)))</f>
        <v/>
      </c>
      <c r="Z364" s="6" t="str">
        <f>IF('Anvendte oplysninger'!I364="Nej","",IF('Anvendte oplysninger'!U364=80,1,POWER((80-0.0058*('Anvendte oplysninger'!U364-80)^2+0.2781*('Anvendte oplysninger'!U364-80)-0.2343)/80,4.6)))</f>
        <v/>
      </c>
      <c r="AA364" s="6" t="str">
        <f>IF('Anvendte oplysninger'!I364="Nej","",IF('Anvendte oplysninger'!U364=80,1,POWER((80-0.0058*('Anvendte oplysninger'!U364-80)^2+0.2781*('Anvendte oplysninger'!U364-80)-0.2343)/80,3.5)))</f>
        <v/>
      </c>
      <c r="AB364" s="6" t="str">
        <f>IF('Anvendte oplysninger'!I364="Nej","",IF('Anvendte oplysninger'!U364=80,1,POWER((80-0.0058*('Anvendte oplysninger'!U364-80)^2+0.2781*('Anvendte oplysninger'!U364-80)-0.2343)/80,1.4)))</f>
        <v/>
      </c>
      <c r="AC364" s="6"/>
      <c r="AD364" s="7" t="str">
        <f>IF('Anvendte oplysninger'!I364="Nej","",EXP(-10.0958)*POWER(H364,0.8138))</f>
        <v/>
      </c>
      <c r="AE364" s="7" t="str">
        <f>IF('Anvendte oplysninger'!I364="Nej","",EXP(-9.9896)*POWER(H364,0.8381))</f>
        <v/>
      </c>
      <c r="AF364" s="7" t="str">
        <f>IF('Anvendte oplysninger'!I364="Nej","",EXP(-12.5826)*POWER(H364,1.148))</f>
        <v/>
      </c>
      <c r="AG364" s="7" t="str">
        <f>IF('Anvendte oplysninger'!I364="Nej","",EXP(-11.3408)*POWER(H364,0.7373))</f>
        <v/>
      </c>
      <c r="AH364" s="7" t="str">
        <f>IF('Anvendte oplysninger'!I364="Nej","",EXP(-10.8985)*POWER(H364,0.841))</f>
        <v/>
      </c>
      <c r="AI364" s="7" t="str">
        <f>IF('Anvendte oplysninger'!I364="Nej","",EXP(-12.4273)*POWER(H364,1.0197))</f>
        <v/>
      </c>
      <c r="AJ364" s="9" t="str">
        <f>IF('Anvendte oplysninger'!I364="Nej","",SUM(AD364:AE364)*740934+AG364*29492829+AH364*4654307+AI364*608667)</f>
        <v/>
      </c>
    </row>
    <row r="365" spans="1:36" x14ac:dyDescent="0.3">
      <c r="A365" s="4" t="str">
        <f>IF(Inddata!A371="","",Inddata!A371)</f>
        <v/>
      </c>
      <c r="B365" s="4" t="str">
        <f>IF(Inddata!B371="","",Inddata!B371)</f>
        <v/>
      </c>
      <c r="C365" s="4" t="str">
        <f>IF(Inddata!C371="","",Inddata!C371)</f>
        <v/>
      </c>
      <c r="D365" s="4" t="str">
        <f>IF(Inddata!D371="","",Inddata!D371)</f>
        <v/>
      </c>
      <c r="E365" s="4" t="str">
        <f>IF(Inddata!E371="","",Inddata!E371)</f>
        <v/>
      </c>
      <c r="F365" s="4" t="str">
        <f>IF(Inddata!F371="","",Inddata!F371)</f>
        <v/>
      </c>
      <c r="G365" s="20" t="str">
        <f>IF(Inddata!G371=0,"",Inddata!G371)</f>
        <v/>
      </c>
      <c r="H365" s="9" t="str">
        <f>IF(Inddata!H371="","",Inddata!H371)</f>
        <v/>
      </c>
      <c r="I365" s="6" t="str">
        <f>IF('Anvendte oplysninger'!I365="Nej","",IF('Anvendte oplysninger'!L365&lt;10,1.1-'Anvendte oplysninger'!L365*0.01,IF('Anvendte oplysninger'!L365&lt;120,POWER(1.003,'Anvendte oplysninger'!L365)/POWER(1.003,10),1.4)))</f>
        <v/>
      </c>
      <c r="J365" s="6" t="str">
        <f>IF('Anvendte oplysninger'!I365="Nej","",IF('Anvendte oplysninger'!M365&gt;9,1.41,IF('Anvendte oplysninger'!M365&lt;2,0.96+'Anvendte oplysninger'!M365*0.02,POWER(1.05,'Anvendte oplysninger'!M365)/POWER(1.05,2))))</f>
        <v/>
      </c>
      <c r="K365" s="6" t="str">
        <f>IF('Anvendte oplysninger'!I365="Nej","",IF('Anvendte oplysninger'!M365&gt;9,1.15,IF('Anvendte oplysninger'!M365&lt;2,0.98+'Anvendte oplysninger'!M365*0.01,POWER(1.02,'Anvendte oplysninger'!M365)/POWER(1.02,2))))</f>
        <v/>
      </c>
      <c r="L365" s="6" t="str">
        <f>IF('Anvendte oplysninger'!I365="Nej","",IF('Anvendte oplysninger'!N365="Delvis",0.9,IF('Anvendte oplysninger'!N365="Ja",0.75,1)))</f>
        <v/>
      </c>
      <c r="M365" s="6" t="str">
        <f>IF('Anvendte oplysninger'!I365="Nej","",IF('Anvendte oplysninger'!N365="Delvis",0.97,IF('Anvendte oplysninger'!N365="Ja",0.95,1)))</f>
        <v/>
      </c>
      <c r="N365" s="6" t="str">
        <f>IF('Anvendte oplysninger'!I365="Nej","",IF('Anvendte oplysninger'!O365&gt;4.25,1.06,IF('Anvendte oplysninger'!O365&lt;3.75,1.84-'Anvendte oplysninger'!O365*0.24,0.04+'Anvendte oplysninger'!O365*0.24)))</f>
        <v/>
      </c>
      <c r="O365" s="6" t="str">
        <f>IF('Anvendte oplysninger'!I365="Nej","",IF('Anvendte oplysninger'!P365&gt;1.99,0.81,IF('Anvendte oplysninger'!P365&lt;0.2,1.12,1.05-'Anvendte oplysninger'!P365*0.1)))</f>
        <v/>
      </c>
      <c r="P365" s="6" t="str">
        <f>IF('Anvendte oplysninger'!I365="Nej","",IF('Anvendte oplysninger'!Q365&gt;3,0.96,IF('Anvendte oplysninger'!Q365&lt;2,1.12-0.06*'Anvendte oplysninger'!Q365,1.08-0.04*'Anvendte oplysninger'!Q365)))</f>
        <v/>
      </c>
      <c r="Q365" s="6" t="str">
        <f>IF('Anvendte oplysninger'!I365="Nej","",IF('Anvendte oplysninger'!R365="Ja",0.91,1))</f>
        <v/>
      </c>
      <c r="R365" s="6" t="str">
        <f>IF('Anvendte oplysninger'!I365="Nej","",IF('Anvendte oplysninger'!R365="Ja",0.96,1))</f>
        <v/>
      </c>
      <c r="S365" s="6" t="str">
        <f>IF('Anvendte oplysninger'!I365="Nej","",IF('Anvendte oplysninger'!R365="Ja",0.82,1))</f>
        <v/>
      </c>
      <c r="T365" s="6" t="str">
        <f>IF('Anvendte oplysninger'!I365="Nej","",IF('Anvendte oplysninger'!R365="Ja",0.9,1))</f>
        <v/>
      </c>
      <c r="U365" s="6" t="str">
        <f>IF('Anvendte oplysninger'!I365="Nej","",IF('Anvendte oplysninger'!R365="Ja",0.93,1))</f>
        <v/>
      </c>
      <c r="V365" s="6" t="str">
        <f>IF('Anvendte oplysninger'!I365="Nej","",IF('Anvendte oplysninger'!S365="Ja",0.85,1))</f>
        <v/>
      </c>
      <c r="W365" s="6" t="str">
        <f>IF('Anvendte oplysninger'!I365="Nej","",IF('Anvendte oplysninger'!T365&gt;5,1.4,1+0.08*'Anvendte oplysninger'!T365))</f>
        <v/>
      </c>
      <c r="X365" s="6" t="str">
        <f>IF('Anvendte oplysninger'!I365="Nej","",IF('Anvendte oplysninger'!U365=80,1,POWER((80-0.0058*('Anvendte oplysninger'!U365-80)^2+0.2781*('Anvendte oplysninger'!U365-80)-0.2343)/80,1.6)))</f>
        <v/>
      </c>
      <c r="Y365" s="6" t="str">
        <f>IF('Anvendte oplysninger'!I365="Nej","",IF('Anvendte oplysninger'!U365=80,1,POWER((80-0.0058*('Anvendte oplysninger'!U365-80)^2+0.2781*('Anvendte oplysninger'!U365-80)-0.2343)/80,1.5)))</f>
        <v/>
      </c>
      <c r="Z365" s="6" t="str">
        <f>IF('Anvendte oplysninger'!I365="Nej","",IF('Anvendte oplysninger'!U365=80,1,POWER((80-0.0058*('Anvendte oplysninger'!U365-80)^2+0.2781*('Anvendte oplysninger'!U365-80)-0.2343)/80,4.6)))</f>
        <v/>
      </c>
      <c r="AA365" s="6" t="str">
        <f>IF('Anvendte oplysninger'!I365="Nej","",IF('Anvendte oplysninger'!U365=80,1,POWER((80-0.0058*('Anvendte oplysninger'!U365-80)^2+0.2781*('Anvendte oplysninger'!U365-80)-0.2343)/80,3.5)))</f>
        <v/>
      </c>
      <c r="AB365" s="6" t="str">
        <f>IF('Anvendte oplysninger'!I365="Nej","",IF('Anvendte oplysninger'!U365=80,1,POWER((80-0.0058*('Anvendte oplysninger'!U365-80)^2+0.2781*('Anvendte oplysninger'!U365-80)-0.2343)/80,1.4)))</f>
        <v/>
      </c>
      <c r="AC365" s="6"/>
      <c r="AD365" s="7" t="str">
        <f>IF('Anvendte oplysninger'!I365="Nej","",EXP(-10.0958)*POWER(H365,0.8138))</f>
        <v/>
      </c>
      <c r="AE365" s="7" t="str">
        <f>IF('Anvendte oplysninger'!I365="Nej","",EXP(-9.9896)*POWER(H365,0.8381))</f>
        <v/>
      </c>
      <c r="AF365" s="7" t="str">
        <f>IF('Anvendte oplysninger'!I365="Nej","",EXP(-12.5826)*POWER(H365,1.148))</f>
        <v/>
      </c>
      <c r="AG365" s="7" t="str">
        <f>IF('Anvendte oplysninger'!I365="Nej","",EXP(-11.3408)*POWER(H365,0.7373))</f>
        <v/>
      </c>
      <c r="AH365" s="7" t="str">
        <f>IF('Anvendte oplysninger'!I365="Nej","",EXP(-10.8985)*POWER(H365,0.841))</f>
        <v/>
      </c>
      <c r="AI365" s="7" t="str">
        <f>IF('Anvendte oplysninger'!I365="Nej","",EXP(-12.4273)*POWER(H365,1.0197))</f>
        <v/>
      </c>
      <c r="AJ365" s="9" t="str">
        <f>IF('Anvendte oplysninger'!I365="Nej","",SUM(AD365:AE365)*740934+AG365*29492829+AH365*4654307+AI365*608667)</f>
        <v/>
      </c>
    </row>
    <row r="366" spans="1:36" x14ac:dyDescent="0.3">
      <c r="A366" s="4" t="str">
        <f>IF(Inddata!A372="","",Inddata!A372)</f>
        <v/>
      </c>
      <c r="B366" s="4" t="str">
        <f>IF(Inddata!B372="","",Inddata!B372)</f>
        <v/>
      </c>
      <c r="C366" s="4" t="str">
        <f>IF(Inddata!C372="","",Inddata!C372)</f>
        <v/>
      </c>
      <c r="D366" s="4" t="str">
        <f>IF(Inddata!D372="","",Inddata!D372)</f>
        <v/>
      </c>
      <c r="E366" s="4" t="str">
        <f>IF(Inddata!E372="","",Inddata!E372)</f>
        <v/>
      </c>
      <c r="F366" s="4" t="str">
        <f>IF(Inddata!F372="","",Inddata!F372)</f>
        <v/>
      </c>
      <c r="G366" s="20" t="str">
        <f>IF(Inddata!G372=0,"",Inddata!G372)</f>
        <v/>
      </c>
      <c r="H366" s="9" t="str">
        <f>IF(Inddata!H372="","",Inddata!H372)</f>
        <v/>
      </c>
      <c r="I366" s="6" t="str">
        <f>IF('Anvendte oplysninger'!I366="Nej","",IF('Anvendte oplysninger'!L366&lt;10,1.1-'Anvendte oplysninger'!L366*0.01,IF('Anvendte oplysninger'!L366&lt;120,POWER(1.003,'Anvendte oplysninger'!L366)/POWER(1.003,10),1.4)))</f>
        <v/>
      </c>
      <c r="J366" s="6" t="str">
        <f>IF('Anvendte oplysninger'!I366="Nej","",IF('Anvendte oplysninger'!M366&gt;9,1.41,IF('Anvendte oplysninger'!M366&lt;2,0.96+'Anvendte oplysninger'!M366*0.02,POWER(1.05,'Anvendte oplysninger'!M366)/POWER(1.05,2))))</f>
        <v/>
      </c>
      <c r="K366" s="6" t="str">
        <f>IF('Anvendte oplysninger'!I366="Nej","",IF('Anvendte oplysninger'!M366&gt;9,1.15,IF('Anvendte oplysninger'!M366&lt;2,0.98+'Anvendte oplysninger'!M366*0.01,POWER(1.02,'Anvendte oplysninger'!M366)/POWER(1.02,2))))</f>
        <v/>
      </c>
      <c r="L366" s="6" t="str">
        <f>IF('Anvendte oplysninger'!I366="Nej","",IF('Anvendte oplysninger'!N366="Delvis",0.9,IF('Anvendte oplysninger'!N366="Ja",0.75,1)))</f>
        <v/>
      </c>
      <c r="M366" s="6" t="str">
        <f>IF('Anvendte oplysninger'!I366="Nej","",IF('Anvendte oplysninger'!N366="Delvis",0.97,IF('Anvendte oplysninger'!N366="Ja",0.95,1)))</f>
        <v/>
      </c>
      <c r="N366" s="6" t="str">
        <f>IF('Anvendte oplysninger'!I366="Nej","",IF('Anvendte oplysninger'!O366&gt;4.25,1.06,IF('Anvendte oplysninger'!O366&lt;3.75,1.84-'Anvendte oplysninger'!O366*0.24,0.04+'Anvendte oplysninger'!O366*0.24)))</f>
        <v/>
      </c>
      <c r="O366" s="6" t="str">
        <f>IF('Anvendte oplysninger'!I366="Nej","",IF('Anvendte oplysninger'!P366&gt;1.99,0.81,IF('Anvendte oplysninger'!P366&lt;0.2,1.12,1.05-'Anvendte oplysninger'!P366*0.1)))</f>
        <v/>
      </c>
      <c r="P366" s="6" t="str">
        <f>IF('Anvendte oplysninger'!I366="Nej","",IF('Anvendte oplysninger'!Q366&gt;3,0.96,IF('Anvendte oplysninger'!Q366&lt;2,1.12-0.06*'Anvendte oplysninger'!Q366,1.08-0.04*'Anvendte oplysninger'!Q366)))</f>
        <v/>
      </c>
      <c r="Q366" s="6" t="str">
        <f>IF('Anvendte oplysninger'!I366="Nej","",IF('Anvendte oplysninger'!R366="Ja",0.91,1))</f>
        <v/>
      </c>
      <c r="R366" s="6" t="str">
        <f>IF('Anvendte oplysninger'!I366="Nej","",IF('Anvendte oplysninger'!R366="Ja",0.96,1))</f>
        <v/>
      </c>
      <c r="S366" s="6" t="str">
        <f>IF('Anvendte oplysninger'!I366="Nej","",IF('Anvendte oplysninger'!R366="Ja",0.82,1))</f>
        <v/>
      </c>
      <c r="T366" s="6" t="str">
        <f>IF('Anvendte oplysninger'!I366="Nej","",IF('Anvendte oplysninger'!R366="Ja",0.9,1))</f>
        <v/>
      </c>
      <c r="U366" s="6" t="str">
        <f>IF('Anvendte oplysninger'!I366="Nej","",IF('Anvendte oplysninger'!R366="Ja",0.93,1))</f>
        <v/>
      </c>
      <c r="V366" s="6" t="str">
        <f>IF('Anvendte oplysninger'!I366="Nej","",IF('Anvendte oplysninger'!S366="Ja",0.85,1))</f>
        <v/>
      </c>
      <c r="W366" s="6" t="str">
        <f>IF('Anvendte oplysninger'!I366="Nej","",IF('Anvendte oplysninger'!T366&gt;5,1.4,1+0.08*'Anvendte oplysninger'!T366))</f>
        <v/>
      </c>
      <c r="X366" s="6" t="str">
        <f>IF('Anvendte oplysninger'!I366="Nej","",IF('Anvendte oplysninger'!U366=80,1,POWER((80-0.0058*('Anvendte oplysninger'!U366-80)^2+0.2781*('Anvendte oplysninger'!U366-80)-0.2343)/80,1.6)))</f>
        <v/>
      </c>
      <c r="Y366" s="6" t="str">
        <f>IF('Anvendte oplysninger'!I366="Nej","",IF('Anvendte oplysninger'!U366=80,1,POWER((80-0.0058*('Anvendte oplysninger'!U366-80)^2+0.2781*('Anvendte oplysninger'!U366-80)-0.2343)/80,1.5)))</f>
        <v/>
      </c>
      <c r="Z366" s="6" t="str">
        <f>IF('Anvendte oplysninger'!I366="Nej","",IF('Anvendte oplysninger'!U366=80,1,POWER((80-0.0058*('Anvendte oplysninger'!U366-80)^2+0.2781*('Anvendte oplysninger'!U366-80)-0.2343)/80,4.6)))</f>
        <v/>
      </c>
      <c r="AA366" s="6" t="str">
        <f>IF('Anvendte oplysninger'!I366="Nej","",IF('Anvendte oplysninger'!U366=80,1,POWER((80-0.0058*('Anvendte oplysninger'!U366-80)^2+0.2781*('Anvendte oplysninger'!U366-80)-0.2343)/80,3.5)))</f>
        <v/>
      </c>
      <c r="AB366" s="6" t="str">
        <f>IF('Anvendte oplysninger'!I366="Nej","",IF('Anvendte oplysninger'!U366=80,1,POWER((80-0.0058*('Anvendte oplysninger'!U366-80)^2+0.2781*('Anvendte oplysninger'!U366-80)-0.2343)/80,1.4)))</f>
        <v/>
      </c>
      <c r="AC366" s="6"/>
      <c r="AD366" s="7" t="str">
        <f>IF('Anvendte oplysninger'!I366="Nej","",EXP(-10.0958)*POWER(H366,0.8138))</f>
        <v/>
      </c>
      <c r="AE366" s="7" t="str">
        <f>IF('Anvendte oplysninger'!I366="Nej","",EXP(-9.9896)*POWER(H366,0.8381))</f>
        <v/>
      </c>
      <c r="AF366" s="7" t="str">
        <f>IF('Anvendte oplysninger'!I366="Nej","",EXP(-12.5826)*POWER(H366,1.148))</f>
        <v/>
      </c>
      <c r="AG366" s="7" t="str">
        <f>IF('Anvendte oplysninger'!I366="Nej","",EXP(-11.3408)*POWER(H366,0.7373))</f>
        <v/>
      </c>
      <c r="AH366" s="7" t="str">
        <f>IF('Anvendte oplysninger'!I366="Nej","",EXP(-10.8985)*POWER(H366,0.841))</f>
        <v/>
      </c>
      <c r="AI366" s="7" t="str">
        <f>IF('Anvendte oplysninger'!I366="Nej","",EXP(-12.4273)*POWER(H366,1.0197))</f>
        <v/>
      </c>
      <c r="AJ366" s="9" t="str">
        <f>IF('Anvendte oplysninger'!I366="Nej","",SUM(AD366:AE366)*740934+AG366*29492829+AH366*4654307+AI366*608667)</f>
        <v/>
      </c>
    </row>
    <row r="367" spans="1:36" x14ac:dyDescent="0.3">
      <c r="A367" s="4" t="str">
        <f>IF(Inddata!A373="","",Inddata!A373)</f>
        <v/>
      </c>
      <c r="B367" s="4" t="str">
        <f>IF(Inddata!B373="","",Inddata!B373)</f>
        <v/>
      </c>
      <c r="C367" s="4" t="str">
        <f>IF(Inddata!C373="","",Inddata!C373)</f>
        <v/>
      </c>
      <c r="D367" s="4" t="str">
        <f>IF(Inddata!D373="","",Inddata!D373)</f>
        <v/>
      </c>
      <c r="E367" s="4" t="str">
        <f>IF(Inddata!E373="","",Inddata!E373)</f>
        <v/>
      </c>
      <c r="F367" s="4" t="str">
        <f>IF(Inddata!F373="","",Inddata!F373)</f>
        <v/>
      </c>
      <c r="G367" s="20" t="str">
        <f>IF(Inddata!G373=0,"",Inddata!G373)</f>
        <v/>
      </c>
      <c r="H367" s="9" t="str">
        <f>IF(Inddata!H373="","",Inddata!H373)</f>
        <v/>
      </c>
      <c r="I367" s="6" t="str">
        <f>IF('Anvendte oplysninger'!I367="Nej","",IF('Anvendte oplysninger'!L367&lt;10,1.1-'Anvendte oplysninger'!L367*0.01,IF('Anvendte oplysninger'!L367&lt;120,POWER(1.003,'Anvendte oplysninger'!L367)/POWER(1.003,10),1.4)))</f>
        <v/>
      </c>
      <c r="J367" s="6" t="str">
        <f>IF('Anvendte oplysninger'!I367="Nej","",IF('Anvendte oplysninger'!M367&gt;9,1.41,IF('Anvendte oplysninger'!M367&lt;2,0.96+'Anvendte oplysninger'!M367*0.02,POWER(1.05,'Anvendte oplysninger'!M367)/POWER(1.05,2))))</f>
        <v/>
      </c>
      <c r="K367" s="6" t="str">
        <f>IF('Anvendte oplysninger'!I367="Nej","",IF('Anvendte oplysninger'!M367&gt;9,1.15,IF('Anvendte oplysninger'!M367&lt;2,0.98+'Anvendte oplysninger'!M367*0.01,POWER(1.02,'Anvendte oplysninger'!M367)/POWER(1.02,2))))</f>
        <v/>
      </c>
      <c r="L367" s="6" t="str">
        <f>IF('Anvendte oplysninger'!I367="Nej","",IF('Anvendte oplysninger'!N367="Delvis",0.9,IF('Anvendte oplysninger'!N367="Ja",0.75,1)))</f>
        <v/>
      </c>
      <c r="M367" s="6" t="str">
        <f>IF('Anvendte oplysninger'!I367="Nej","",IF('Anvendte oplysninger'!N367="Delvis",0.97,IF('Anvendte oplysninger'!N367="Ja",0.95,1)))</f>
        <v/>
      </c>
      <c r="N367" s="6" t="str">
        <f>IF('Anvendte oplysninger'!I367="Nej","",IF('Anvendte oplysninger'!O367&gt;4.25,1.06,IF('Anvendte oplysninger'!O367&lt;3.75,1.84-'Anvendte oplysninger'!O367*0.24,0.04+'Anvendte oplysninger'!O367*0.24)))</f>
        <v/>
      </c>
      <c r="O367" s="6" t="str">
        <f>IF('Anvendte oplysninger'!I367="Nej","",IF('Anvendte oplysninger'!P367&gt;1.99,0.81,IF('Anvendte oplysninger'!P367&lt;0.2,1.12,1.05-'Anvendte oplysninger'!P367*0.1)))</f>
        <v/>
      </c>
      <c r="P367" s="6" t="str">
        <f>IF('Anvendte oplysninger'!I367="Nej","",IF('Anvendte oplysninger'!Q367&gt;3,0.96,IF('Anvendte oplysninger'!Q367&lt;2,1.12-0.06*'Anvendte oplysninger'!Q367,1.08-0.04*'Anvendte oplysninger'!Q367)))</f>
        <v/>
      </c>
      <c r="Q367" s="6" t="str">
        <f>IF('Anvendte oplysninger'!I367="Nej","",IF('Anvendte oplysninger'!R367="Ja",0.91,1))</f>
        <v/>
      </c>
      <c r="R367" s="6" t="str">
        <f>IF('Anvendte oplysninger'!I367="Nej","",IF('Anvendte oplysninger'!R367="Ja",0.96,1))</f>
        <v/>
      </c>
      <c r="S367" s="6" t="str">
        <f>IF('Anvendte oplysninger'!I367="Nej","",IF('Anvendte oplysninger'!R367="Ja",0.82,1))</f>
        <v/>
      </c>
      <c r="T367" s="6" t="str">
        <f>IF('Anvendte oplysninger'!I367="Nej","",IF('Anvendte oplysninger'!R367="Ja",0.9,1))</f>
        <v/>
      </c>
      <c r="U367" s="6" t="str">
        <f>IF('Anvendte oplysninger'!I367="Nej","",IF('Anvendte oplysninger'!R367="Ja",0.93,1))</f>
        <v/>
      </c>
      <c r="V367" s="6" t="str">
        <f>IF('Anvendte oplysninger'!I367="Nej","",IF('Anvendte oplysninger'!S367="Ja",0.85,1))</f>
        <v/>
      </c>
      <c r="W367" s="6" t="str">
        <f>IF('Anvendte oplysninger'!I367="Nej","",IF('Anvendte oplysninger'!T367&gt;5,1.4,1+0.08*'Anvendte oplysninger'!T367))</f>
        <v/>
      </c>
      <c r="X367" s="6" t="str">
        <f>IF('Anvendte oplysninger'!I367="Nej","",IF('Anvendte oplysninger'!U367=80,1,POWER((80-0.0058*('Anvendte oplysninger'!U367-80)^2+0.2781*('Anvendte oplysninger'!U367-80)-0.2343)/80,1.6)))</f>
        <v/>
      </c>
      <c r="Y367" s="6" t="str">
        <f>IF('Anvendte oplysninger'!I367="Nej","",IF('Anvendte oplysninger'!U367=80,1,POWER((80-0.0058*('Anvendte oplysninger'!U367-80)^2+0.2781*('Anvendte oplysninger'!U367-80)-0.2343)/80,1.5)))</f>
        <v/>
      </c>
      <c r="Z367" s="6" t="str">
        <f>IF('Anvendte oplysninger'!I367="Nej","",IF('Anvendte oplysninger'!U367=80,1,POWER((80-0.0058*('Anvendte oplysninger'!U367-80)^2+0.2781*('Anvendte oplysninger'!U367-80)-0.2343)/80,4.6)))</f>
        <v/>
      </c>
      <c r="AA367" s="6" t="str">
        <f>IF('Anvendte oplysninger'!I367="Nej","",IF('Anvendte oplysninger'!U367=80,1,POWER((80-0.0058*('Anvendte oplysninger'!U367-80)^2+0.2781*('Anvendte oplysninger'!U367-80)-0.2343)/80,3.5)))</f>
        <v/>
      </c>
      <c r="AB367" s="6" t="str">
        <f>IF('Anvendte oplysninger'!I367="Nej","",IF('Anvendte oplysninger'!U367=80,1,POWER((80-0.0058*('Anvendte oplysninger'!U367-80)^2+0.2781*('Anvendte oplysninger'!U367-80)-0.2343)/80,1.4)))</f>
        <v/>
      </c>
      <c r="AC367" s="6"/>
      <c r="AD367" s="7" t="str">
        <f>IF('Anvendte oplysninger'!I367="Nej","",EXP(-10.0958)*POWER(H367,0.8138))</f>
        <v/>
      </c>
      <c r="AE367" s="7" t="str">
        <f>IF('Anvendte oplysninger'!I367="Nej","",EXP(-9.9896)*POWER(H367,0.8381))</f>
        <v/>
      </c>
      <c r="AF367" s="7" t="str">
        <f>IF('Anvendte oplysninger'!I367="Nej","",EXP(-12.5826)*POWER(H367,1.148))</f>
        <v/>
      </c>
      <c r="AG367" s="7" t="str">
        <f>IF('Anvendte oplysninger'!I367="Nej","",EXP(-11.3408)*POWER(H367,0.7373))</f>
        <v/>
      </c>
      <c r="AH367" s="7" t="str">
        <f>IF('Anvendte oplysninger'!I367="Nej","",EXP(-10.8985)*POWER(H367,0.841))</f>
        <v/>
      </c>
      <c r="AI367" s="7" t="str">
        <f>IF('Anvendte oplysninger'!I367="Nej","",EXP(-12.4273)*POWER(H367,1.0197))</f>
        <v/>
      </c>
      <c r="AJ367" s="9" t="str">
        <f>IF('Anvendte oplysninger'!I367="Nej","",SUM(AD367:AE367)*740934+AG367*29492829+AH367*4654307+AI367*608667)</f>
        <v/>
      </c>
    </row>
    <row r="368" spans="1:36" x14ac:dyDescent="0.3">
      <c r="A368" s="4" t="str">
        <f>IF(Inddata!A374="","",Inddata!A374)</f>
        <v/>
      </c>
      <c r="B368" s="4" t="str">
        <f>IF(Inddata!B374="","",Inddata!B374)</f>
        <v/>
      </c>
      <c r="C368" s="4" t="str">
        <f>IF(Inddata!C374="","",Inddata!C374)</f>
        <v/>
      </c>
      <c r="D368" s="4" t="str">
        <f>IF(Inddata!D374="","",Inddata!D374)</f>
        <v/>
      </c>
      <c r="E368" s="4" t="str">
        <f>IF(Inddata!E374="","",Inddata!E374)</f>
        <v/>
      </c>
      <c r="F368" s="4" t="str">
        <f>IF(Inddata!F374="","",Inddata!F374)</f>
        <v/>
      </c>
      <c r="G368" s="20" t="str">
        <f>IF(Inddata!G374=0,"",Inddata!G374)</f>
        <v/>
      </c>
      <c r="H368" s="9" t="str">
        <f>IF(Inddata!H374="","",Inddata!H374)</f>
        <v/>
      </c>
      <c r="I368" s="6" t="str">
        <f>IF('Anvendte oplysninger'!I368="Nej","",IF('Anvendte oplysninger'!L368&lt;10,1.1-'Anvendte oplysninger'!L368*0.01,IF('Anvendte oplysninger'!L368&lt;120,POWER(1.003,'Anvendte oplysninger'!L368)/POWER(1.003,10),1.4)))</f>
        <v/>
      </c>
      <c r="J368" s="6" t="str">
        <f>IF('Anvendte oplysninger'!I368="Nej","",IF('Anvendte oplysninger'!M368&gt;9,1.41,IF('Anvendte oplysninger'!M368&lt;2,0.96+'Anvendte oplysninger'!M368*0.02,POWER(1.05,'Anvendte oplysninger'!M368)/POWER(1.05,2))))</f>
        <v/>
      </c>
      <c r="K368" s="6" t="str">
        <f>IF('Anvendte oplysninger'!I368="Nej","",IF('Anvendte oplysninger'!M368&gt;9,1.15,IF('Anvendte oplysninger'!M368&lt;2,0.98+'Anvendte oplysninger'!M368*0.01,POWER(1.02,'Anvendte oplysninger'!M368)/POWER(1.02,2))))</f>
        <v/>
      </c>
      <c r="L368" s="6" t="str">
        <f>IF('Anvendte oplysninger'!I368="Nej","",IF('Anvendte oplysninger'!N368="Delvis",0.9,IF('Anvendte oplysninger'!N368="Ja",0.75,1)))</f>
        <v/>
      </c>
      <c r="M368" s="6" t="str">
        <f>IF('Anvendte oplysninger'!I368="Nej","",IF('Anvendte oplysninger'!N368="Delvis",0.97,IF('Anvendte oplysninger'!N368="Ja",0.95,1)))</f>
        <v/>
      </c>
      <c r="N368" s="6" t="str">
        <f>IF('Anvendte oplysninger'!I368="Nej","",IF('Anvendte oplysninger'!O368&gt;4.25,1.06,IF('Anvendte oplysninger'!O368&lt;3.75,1.84-'Anvendte oplysninger'!O368*0.24,0.04+'Anvendte oplysninger'!O368*0.24)))</f>
        <v/>
      </c>
      <c r="O368" s="6" t="str">
        <f>IF('Anvendte oplysninger'!I368="Nej","",IF('Anvendte oplysninger'!P368&gt;1.99,0.81,IF('Anvendte oplysninger'!P368&lt;0.2,1.12,1.05-'Anvendte oplysninger'!P368*0.1)))</f>
        <v/>
      </c>
      <c r="P368" s="6" t="str">
        <f>IF('Anvendte oplysninger'!I368="Nej","",IF('Anvendte oplysninger'!Q368&gt;3,0.96,IF('Anvendte oplysninger'!Q368&lt;2,1.12-0.06*'Anvendte oplysninger'!Q368,1.08-0.04*'Anvendte oplysninger'!Q368)))</f>
        <v/>
      </c>
      <c r="Q368" s="6" t="str">
        <f>IF('Anvendte oplysninger'!I368="Nej","",IF('Anvendte oplysninger'!R368="Ja",0.91,1))</f>
        <v/>
      </c>
      <c r="R368" s="6" t="str">
        <f>IF('Anvendte oplysninger'!I368="Nej","",IF('Anvendte oplysninger'!R368="Ja",0.96,1))</f>
        <v/>
      </c>
      <c r="S368" s="6" t="str">
        <f>IF('Anvendte oplysninger'!I368="Nej","",IF('Anvendte oplysninger'!R368="Ja",0.82,1))</f>
        <v/>
      </c>
      <c r="T368" s="6" t="str">
        <f>IF('Anvendte oplysninger'!I368="Nej","",IF('Anvendte oplysninger'!R368="Ja",0.9,1))</f>
        <v/>
      </c>
      <c r="U368" s="6" t="str">
        <f>IF('Anvendte oplysninger'!I368="Nej","",IF('Anvendte oplysninger'!R368="Ja",0.93,1))</f>
        <v/>
      </c>
      <c r="V368" s="6" t="str">
        <f>IF('Anvendte oplysninger'!I368="Nej","",IF('Anvendte oplysninger'!S368="Ja",0.85,1))</f>
        <v/>
      </c>
      <c r="W368" s="6" t="str">
        <f>IF('Anvendte oplysninger'!I368="Nej","",IF('Anvendte oplysninger'!T368&gt;5,1.4,1+0.08*'Anvendte oplysninger'!T368))</f>
        <v/>
      </c>
      <c r="X368" s="6" t="str">
        <f>IF('Anvendte oplysninger'!I368="Nej","",IF('Anvendte oplysninger'!U368=80,1,POWER((80-0.0058*('Anvendte oplysninger'!U368-80)^2+0.2781*('Anvendte oplysninger'!U368-80)-0.2343)/80,1.6)))</f>
        <v/>
      </c>
      <c r="Y368" s="6" t="str">
        <f>IF('Anvendte oplysninger'!I368="Nej","",IF('Anvendte oplysninger'!U368=80,1,POWER((80-0.0058*('Anvendte oplysninger'!U368-80)^2+0.2781*('Anvendte oplysninger'!U368-80)-0.2343)/80,1.5)))</f>
        <v/>
      </c>
      <c r="Z368" s="6" t="str">
        <f>IF('Anvendte oplysninger'!I368="Nej","",IF('Anvendte oplysninger'!U368=80,1,POWER((80-0.0058*('Anvendte oplysninger'!U368-80)^2+0.2781*('Anvendte oplysninger'!U368-80)-0.2343)/80,4.6)))</f>
        <v/>
      </c>
      <c r="AA368" s="6" t="str">
        <f>IF('Anvendte oplysninger'!I368="Nej","",IF('Anvendte oplysninger'!U368=80,1,POWER((80-0.0058*('Anvendte oplysninger'!U368-80)^2+0.2781*('Anvendte oplysninger'!U368-80)-0.2343)/80,3.5)))</f>
        <v/>
      </c>
      <c r="AB368" s="6" t="str">
        <f>IF('Anvendte oplysninger'!I368="Nej","",IF('Anvendte oplysninger'!U368=80,1,POWER((80-0.0058*('Anvendte oplysninger'!U368-80)^2+0.2781*('Anvendte oplysninger'!U368-80)-0.2343)/80,1.4)))</f>
        <v/>
      </c>
      <c r="AC368" s="6"/>
      <c r="AD368" s="7" t="str">
        <f>IF('Anvendte oplysninger'!I368="Nej","",EXP(-10.0958)*POWER(H368,0.8138))</f>
        <v/>
      </c>
      <c r="AE368" s="7" t="str">
        <f>IF('Anvendte oplysninger'!I368="Nej","",EXP(-9.9896)*POWER(H368,0.8381))</f>
        <v/>
      </c>
      <c r="AF368" s="7" t="str">
        <f>IF('Anvendte oplysninger'!I368="Nej","",EXP(-12.5826)*POWER(H368,1.148))</f>
        <v/>
      </c>
      <c r="AG368" s="7" t="str">
        <f>IF('Anvendte oplysninger'!I368="Nej","",EXP(-11.3408)*POWER(H368,0.7373))</f>
        <v/>
      </c>
      <c r="AH368" s="7" t="str">
        <f>IF('Anvendte oplysninger'!I368="Nej","",EXP(-10.8985)*POWER(H368,0.841))</f>
        <v/>
      </c>
      <c r="AI368" s="7" t="str">
        <f>IF('Anvendte oplysninger'!I368="Nej","",EXP(-12.4273)*POWER(H368,1.0197))</f>
        <v/>
      </c>
      <c r="AJ368" s="9" t="str">
        <f>IF('Anvendte oplysninger'!I368="Nej","",SUM(AD368:AE368)*740934+AG368*29492829+AH368*4654307+AI368*608667)</f>
        <v/>
      </c>
    </row>
    <row r="369" spans="1:36" x14ac:dyDescent="0.3">
      <c r="A369" s="4" t="str">
        <f>IF(Inddata!A375="","",Inddata!A375)</f>
        <v/>
      </c>
      <c r="B369" s="4" t="str">
        <f>IF(Inddata!B375="","",Inddata!B375)</f>
        <v/>
      </c>
      <c r="C369" s="4" t="str">
        <f>IF(Inddata!C375="","",Inddata!C375)</f>
        <v/>
      </c>
      <c r="D369" s="4" t="str">
        <f>IF(Inddata!D375="","",Inddata!D375)</f>
        <v/>
      </c>
      <c r="E369" s="4" t="str">
        <f>IF(Inddata!E375="","",Inddata!E375)</f>
        <v/>
      </c>
      <c r="F369" s="4" t="str">
        <f>IF(Inddata!F375="","",Inddata!F375)</f>
        <v/>
      </c>
      <c r="G369" s="20" t="str">
        <f>IF(Inddata!G375=0,"",Inddata!G375)</f>
        <v/>
      </c>
      <c r="H369" s="9" t="str">
        <f>IF(Inddata!H375="","",Inddata!H375)</f>
        <v/>
      </c>
      <c r="I369" s="6" t="str">
        <f>IF('Anvendte oplysninger'!I369="Nej","",IF('Anvendte oplysninger'!L369&lt;10,1.1-'Anvendte oplysninger'!L369*0.01,IF('Anvendte oplysninger'!L369&lt;120,POWER(1.003,'Anvendte oplysninger'!L369)/POWER(1.003,10),1.4)))</f>
        <v/>
      </c>
      <c r="J369" s="6" t="str">
        <f>IF('Anvendte oplysninger'!I369="Nej","",IF('Anvendte oplysninger'!M369&gt;9,1.41,IF('Anvendte oplysninger'!M369&lt;2,0.96+'Anvendte oplysninger'!M369*0.02,POWER(1.05,'Anvendte oplysninger'!M369)/POWER(1.05,2))))</f>
        <v/>
      </c>
      <c r="K369" s="6" t="str">
        <f>IF('Anvendte oplysninger'!I369="Nej","",IF('Anvendte oplysninger'!M369&gt;9,1.15,IF('Anvendte oplysninger'!M369&lt;2,0.98+'Anvendte oplysninger'!M369*0.01,POWER(1.02,'Anvendte oplysninger'!M369)/POWER(1.02,2))))</f>
        <v/>
      </c>
      <c r="L369" s="6" t="str">
        <f>IF('Anvendte oplysninger'!I369="Nej","",IF('Anvendte oplysninger'!N369="Delvis",0.9,IF('Anvendte oplysninger'!N369="Ja",0.75,1)))</f>
        <v/>
      </c>
      <c r="M369" s="6" t="str">
        <f>IF('Anvendte oplysninger'!I369="Nej","",IF('Anvendte oplysninger'!N369="Delvis",0.97,IF('Anvendte oplysninger'!N369="Ja",0.95,1)))</f>
        <v/>
      </c>
      <c r="N369" s="6" t="str">
        <f>IF('Anvendte oplysninger'!I369="Nej","",IF('Anvendte oplysninger'!O369&gt;4.25,1.06,IF('Anvendte oplysninger'!O369&lt;3.75,1.84-'Anvendte oplysninger'!O369*0.24,0.04+'Anvendte oplysninger'!O369*0.24)))</f>
        <v/>
      </c>
      <c r="O369" s="6" t="str">
        <f>IF('Anvendte oplysninger'!I369="Nej","",IF('Anvendte oplysninger'!P369&gt;1.99,0.81,IF('Anvendte oplysninger'!P369&lt;0.2,1.12,1.05-'Anvendte oplysninger'!P369*0.1)))</f>
        <v/>
      </c>
      <c r="P369" s="6" t="str">
        <f>IF('Anvendte oplysninger'!I369="Nej","",IF('Anvendte oplysninger'!Q369&gt;3,0.96,IF('Anvendte oplysninger'!Q369&lt;2,1.12-0.06*'Anvendte oplysninger'!Q369,1.08-0.04*'Anvendte oplysninger'!Q369)))</f>
        <v/>
      </c>
      <c r="Q369" s="6" t="str">
        <f>IF('Anvendte oplysninger'!I369="Nej","",IF('Anvendte oplysninger'!R369="Ja",0.91,1))</f>
        <v/>
      </c>
      <c r="R369" s="6" t="str">
        <f>IF('Anvendte oplysninger'!I369="Nej","",IF('Anvendte oplysninger'!R369="Ja",0.96,1))</f>
        <v/>
      </c>
      <c r="S369" s="6" t="str">
        <f>IF('Anvendte oplysninger'!I369="Nej","",IF('Anvendte oplysninger'!R369="Ja",0.82,1))</f>
        <v/>
      </c>
      <c r="T369" s="6" t="str">
        <f>IF('Anvendte oplysninger'!I369="Nej","",IF('Anvendte oplysninger'!R369="Ja",0.9,1))</f>
        <v/>
      </c>
      <c r="U369" s="6" t="str">
        <f>IF('Anvendte oplysninger'!I369="Nej","",IF('Anvendte oplysninger'!R369="Ja",0.93,1))</f>
        <v/>
      </c>
      <c r="V369" s="6" t="str">
        <f>IF('Anvendte oplysninger'!I369="Nej","",IF('Anvendte oplysninger'!S369="Ja",0.85,1))</f>
        <v/>
      </c>
      <c r="W369" s="6" t="str">
        <f>IF('Anvendte oplysninger'!I369="Nej","",IF('Anvendte oplysninger'!T369&gt;5,1.4,1+0.08*'Anvendte oplysninger'!T369))</f>
        <v/>
      </c>
      <c r="X369" s="6" t="str">
        <f>IF('Anvendte oplysninger'!I369="Nej","",IF('Anvendte oplysninger'!U369=80,1,POWER((80-0.0058*('Anvendte oplysninger'!U369-80)^2+0.2781*('Anvendte oplysninger'!U369-80)-0.2343)/80,1.6)))</f>
        <v/>
      </c>
      <c r="Y369" s="6" t="str">
        <f>IF('Anvendte oplysninger'!I369="Nej","",IF('Anvendte oplysninger'!U369=80,1,POWER((80-0.0058*('Anvendte oplysninger'!U369-80)^2+0.2781*('Anvendte oplysninger'!U369-80)-0.2343)/80,1.5)))</f>
        <v/>
      </c>
      <c r="Z369" s="6" t="str">
        <f>IF('Anvendte oplysninger'!I369="Nej","",IF('Anvendte oplysninger'!U369=80,1,POWER((80-0.0058*('Anvendte oplysninger'!U369-80)^2+0.2781*('Anvendte oplysninger'!U369-80)-0.2343)/80,4.6)))</f>
        <v/>
      </c>
      <c r="AA369" s="6" t="str">
        <f>IF('Anvendte oplysninger'!I369="Nej","",IF('Anvendte oplysninger'!U369=80,1,POWER((80-0.0058*('Anvendte oplysninger'!U369-80)^2+0.2781*('Anvendte oplysninger'!U369-80)-0.2343)/80,3.5)))</f>
        <v/>
      </c>
      <c r="AB369" s="6" t="str">
        <f>IF('Anvendte oplysninger'!I369="Nej","",IF('Anvendte oplysninger'!U369=80,1,POWER((80-0.0058*('Anvendte oplysninger'!U369-80)^2+0.2781*('Anvendte oplysninger'!U369-80)-0.2343)/80,1.4)))</f>
        <v/>
      </c>
      <c r="AC369" s="6"/>
      <c r="AD369" s="7" t="str">
        <f>IF('Anvendte oplysninger'!I369="Nej","",EXP(-10.0958)*POWER(H369,0.8138))</f>
        <v/>
      </c>
      <c r="AE369" s="7" t="str">
        <f>IF('Anvendte oplysninger'!I369="Nej","",EXP(-9.9896)*POWER(H369,0.8381))</f>
        <v/>
      </c>
      <c r="AF369" s="7" t="str">
        <f>IF('Anvendte oplysninger'!I369="Nej","",EXP(-12.5826)*POWER(H369,1.148))</f>
        <v/>
      </c>
      <c r="AG369" s="7" t="str">
        <f>IF('Anvendte oplysninger'!I369="Nej","",EXP(-11.3408)*POWER(H369,0.7373))</f>
        <v/>
      </c>
      <c r="AH369" s="7" t="str">
        <f>IF('Anvendte oplysninger'!I369="Nej","",EXP(-10.8985)*POWER(H369,0.841))</f>
        <v/>
      </c>
      <c r="AI369" s="7" t="str">
        <f>IF('Anvendte oplysninger'!I369="Nej","",EXP(-12.4273)*POWER(H369,1.0197))</f>
        <v/>
      </c>
      <c r="AJ369" s="9" t="str">
        <f>IF('Anvendte oplysninger'!I369="Nej","",SUM(AD369:AE369)*740934+AG369*29492829+AH369*4654307+AI369*608667)</f>
        <v/>
      </c>
    </row>
    <row r="370" spans="1:36" x14ac:dyDescent="0.3">
      <c r="A370" s="4" t="str">
        <f>IF(Inddata!A376="","",Inddata!A376)</f>
        <v/>
      </c>
      <c r="B370" s="4" t="str">
        <f>IF(Inddata!B376="","",Inddata!B376)</f>
        <v/>
      </c>
      <c r="C370" s="4" t="str">
        <f>IF(Inddata!C376="","",Inddata!C376)</f>
        <v/>
      </c>
      <c r="D370" s="4" t="str">
        <f>IF(Inddata!D376="","",Inddata!D376)</f>
        <v/>
      </c>
      <c r="E370" s="4" t="str">
        <f>IF(Inddata!E376="","",Inddata!E376)</f>
        <v/>
      </c>
      <c r="F370" s="4" t="str">
        <f>IF(Inddata!F376="","",Inddata!F376)</f>
        <v/>
      </c>
      <c r="G370" s="20" t="str">
        <f>IF(Inddata!G376=0,"",Inddata!G376)</f>
        <v/>
      </c>
      <c r="H370" s="9" t="str">
        <f>IF(Inddata!H376="","",Inddata!H376)</f>
        <v/>
      </c>
      <c r="I370" s="6" t="str">
        <f>IF('Anvendte oplysninger'!I370="Nej","",IF('Anvendte oplysninger'!L370&lt;10,1.1-'Anvendte oplysninger'!L370*0.01,IF('Anvendte oplysninger'!L370&lt;120,POWER(1.003,'Anvendte oplysninger'!L370)/POWER(1.003,10),1.4)))</f>
        <v/>
      </c>
      <c r="J370" s="6" t="str">
        <f>IF('Anvendte oplysninger'!I370="Nej","",IF('Anvendte oplysninger'!M370&gt;9,1.41,IF('Anvendte oplysninger'!M370&lt;2,0.96+'Anvendte oplysninger'!M370*0.02,POWER(1.05,'Anvendte oplysninger'!M370)/POWER(1.05,2))))</f>
        <v/>
      </c>
      <c r="K370" s="6" t="str">
        <f>IF('Anvendte oplysninger'!I370="Nej","",IF('Anvendte oplysninger'!M370&gt;9,1.15,IF('Anvendte oplysninger'!M370&lt;2,0.98+'Anvendte oplysninger'!M370*0.01,POWER(1.02,'Anvendte oplysninger'!M370)/POWER(1.02,2))))</f>
        <v/>
      </c>
      <c r="L370" s="6" t="str">
        <f>IF('Anvendte oplysninger'!I370="Nej","",IF('Anvendte oplysninger'!N370="Delvis",0.9,IF('Anvendte oplysninger'!N370="Ja",0.75,1)))</f>
        <v/>
      </c>
      <c r="M370" s="6" t="str">
        <f>IF('Anvendte oplysninger'!I370="Nej","",IF('Anvendte oplysninger'!N370="Delvis",0.97,IF('Anvendte oplysninger'!N370="Ja",0.95,1)))</f>
        <v/>
      </c>
      <c r="N370" s="6" t="str">
        <f>IF('Anvendte oplysninger'!I370="Nej","",IF('Anvendte oplysninger'!O370&gt;4.25,1.06,IF('Anvendte oplysninger'!O370&lt;3.75,1.84-'Anvendte oplysninger'!O370*0.24,0.04+'Anvendte oplysninger'!O370*0.24)))</f>
        <v/>
      </c>
      <c r="O370" s="6" t="str">
        <f>IF('Anvendte oplysninger'!I370="Nej","",IF('Anvendte oplysninger'!P370&gt;1.99,0.81,IF('Anvendte oplysninger'!P370&lt;0.2,1.12,1.05-'Anvendte oplysninger'!P370*0.1)))</f>
        <v/>
      </c>
      <c r="P370" s="6" t="str">
        <f>IF('Anvendte oplysninger'!I370="Nej","",IF('Anvendte oplysninger'!Q370&gt;3,0.96,IF('Anvendte oplysninger'!Q370&lt;2,1.12-0.06*'Anvendte oplysninger'!Q370,1.08-0.04*'Anvendte oplysninger'!Q370)))</f>
        <v/>
      </c>
      <c r="Q370" s="6" t="str">
        <f>IF('Anvendte oplysninger'!I370="Nej","",IF('Anvendte oplysninger'!R370="Ja",0.91,1))</f>
        <v/>
      </c>
      <c r="R370" s="6" t="str">
        <f>IF('Anvendte oplysninger'!I370="Nej","",IF('Anvendte oplysninger'!R370="Ja",0.96,1))</f>
        <v/>
      </c>
      <c r="S370" s="6" t="str">
        <f>IF('Anvendte oplysninger'!I370="Nej","",IF('Anvendte oplysninger'!R370="Ja",0.82,1))</f>
        <v/>
      </c>
      <c r="T370" s="6" t="str">
        <f>IF('Anvendte oplysninger'!I370="Nej","",IF('Anvendte oplysninger'!R370="Ja",0.9,1))</f>
        <v/>
      </c>
      <c r="U370" s="6" t="str">
        <f>IF('Anvendte oplysninger'!I370="Nej","",IF('Anvendte oplysninger'!R370="Ja",0.93,1))</f>
        <v/>
      </c>
      <c r="V370" s="6" t="str">
        <f>IF('Anvendte oplysninger'!I370="Nej","",IF('Anvendte oplysninger'!S370="Ja",0.85,1))</f>
        <v/>
      </c>
      <c r="W370" s="6" t="str">
        <f>IF('Anvendte oplysninger'!I370="Nej","",IF('Anvendte oplysninger'!T370&gt;5,1.4,1+0.08*'Anvendte oplysninger'!T370))</f>
        <v/>
      </c>
      <c r="X370" s="6" t="str">
        <f>IF('Anvendte oplysninger'!I370="Nej","",IF('Anvendte oplysninger'!U370=80,1,POWER((80-0.0058*('Anvendte oplysninger'!U370-80)^2+0.2781*('Anvendte oplysninger'!U370-80)-0.2343)/80,1.6)))</f>
        <v/>
      </c>
      <c r="Y370" s="6" t="str">
        <f>IF('Anvendte oplysninger'!I370="Nej","",IF('Anvendte oplysninger'!U370=80,1,POWER((80-0.0058*('Anvendte oplysninger'!U370-80)^2+0.2781*('Anvendte oplysninger'!U370-80)-0.2343)/80,1.5)))</f>
        <v/>
      </c>
      <c r="Z370" s="6" t="str">
        <f>IF('Anvendte oplysninger'!I370="Nej","",IF('Anvendte oplysninger'!U370=80,1,POWER((80-0.0058*('Anvendte oplysninger'!U370-80)^2+0.2781*('Anvendte oplysninger'!U370-80)-0.2343)/80,4.6)))</f>
        <v/>
      </c>
      <c r="AA370" s="6" t="str">
        <f>IF('Anvendte oplysninger'!I370="Nej","",IF('Anvendte oplysninger'!U370=80,1,POWER((80-0.0058*('Anvendte oplysninger'!U370-80)^2+0.2781*('Anvendte oplysninger'!U370-80)-0.2343)/80,3.5)))</f>
        <v/>
      </c>
      <c r="AB370" s="6" t="str">
        <f>IF('Anvendte oplysninger'!I370="Nej","",IF('Anvendte oplysninger'!U370=80,1,POWER((80-0.0058*('Anvendte oplysninger'!U370-80)^2+0.2781*('Anvendte oplysninger'!U370-80)-0.2343)/80,1.4)))</f>
        <v/>
      </c>
      <c r="AC370" s="6"/>
      <c r="AD370" s="7" t="str">
        <f>IF('Anvendte oplysninger'!I370="Nej","",EXP(-10.0958)*POWER(H370,0.8138))</f>
        <v/>
      </c>
      <c r="AE370" s="7" t="str">
        <f>IF('Anvendte oplysninger'!I370="Nej","",EXP(-9.9896)*POWER(H370,0.8381))</f>
        <v/>
      </c>
      <c r="AF370" s="7" t="str">
        <f>IF('Anvendte oplysninger'!I370="Nej","",EXP(-12.5826)*POWER(H370,1.148))</f>
        <v/>
      </c>
      <c r="AG370" s="7" t="str">
        <f>IF('Anvendte oplysninger'!I370="Nej","",EXP(-11.3408)*POWER(H370,0.7373))</f>
        <v/>
      </c>
      <c r="AH370" s="7" t="str">
        <f>IF('Anvendte oplysninger'!I370="Nej","",EXP(-10.8985)*POWER(H370,0.841))</f>
        <v/>
      </c>
      <c r="AI370" s="7" t="str">
        <f>IF('Anvendte oplysninger'!I370="Nej","",EXP(-12.4273)*POWER(H370,1.0197))</f>
        <v/>
      </c>
      <c r="AJ370" s="9" t="str">
        <f>IF('Anvendte oplysninger'!I370="Nej","",SUM(AD370:AE370)*740934+AG370*29492829+AH370*4654307+AI370*608667)</f>
        <v/>
      </c>
    </row>
    <row r="371" spans="1:36" x14ac:dyDescent="0.3">
      <c r="A371" s="4" t="str">
        <f>IF(Inddata!A377="","",Inddata!A377)</f>
        <v/>
      </c>
      <c r="B371" s="4" t="str">
        <f>IF(Inddata!B377="","",Inddata!B377)</f>
        <v/>
      </c>
      <c r="C371" s="4" t="str">
        <f>IF(Inddata!C377="","",Inddata!C377)</f>
        <v/>
      </c>
      <c r="D371" s="4" t="str">
        <f>IF(Inddata!D377="","",Inddata!D377)</f>
        <v/>
      </c>
      <c r="E371" s="4" t="str">
        <f>IF(Inddata!E377="","",Inddata!E377)</f>
        <v/>
      </c>
      <c r="F371" s="4" t="str">
        <f>IF(Inddata!F377="","",Inddata!F377)</f>
        <v/>
      </c>
      <c r="G371" s="20" t="str">
        <f>IF(Inddata!G377=0,"",Inddata!G377)</f>
        <v/>
      </c>
      <c r="H371" s="9" t="str">
        <f>IF(Inddata!H377="","",Inddata!H377)</f>
        <v/>
      </c>
      <c r="I371" s="6" t="str">
        <f>IF('Anvendte oplysninger'!I371="Nej","",IF('Anvendte oplysninger'!L371&lt;10,1.1-'Anvendte oplysninger'!L371*0.01,IF('Anvendte oplysninger'!L371&lt;120,POWER(1.003,'Anvendte oplysninger'!L371)/POWER(1.003,10),1.4)))</f>
        <v/>
      </c>
      <c r="J371" s="6" t="str">
        <f>IF('Anvendte oplysninger'!I371="Nej","",IF('Anvendte oplysninger'!M371&gt;9,1.41,IF('Anvendte oplysninger'!M371&lt;2,0.96+'Anvendte oplysninger'!M371*0.02,POWER(1.05,'Anvendte oplysninger'!M371)/POWER(1.05,2))))</f>
        <v/>
      </c>
      <c r="K371" s="6" t="str">
        <f>IF('Anvendte oplysninger'!I371="Nej","",IF('Anvendte oplysninger'!M371&gt;9,1.15,IF('Anvendte oplysninger'!M371&lt;2,0.98+'Anvendte oplysninger'!M371*0.01,POWER(1.02,'Anvendte oplysninger'!M371)/POWER(1.02,2))))</f>
        <v/>
      </c>
      <c r="L371" s="6" t="str">
        <f>IF('Anvendte oplysninger'!I371="Nej","",IF('Anvendte oplysninger'!N371="Delvis",0.9,IF('Anvendte oplysninger'!N371="Ja",0.75,1)))</f>
        <v/>
      </c>
      <c r="M371" s="6" t="str">
        <f>IF('Anvendte oplysninger'!I371="Nej","",IF('Anvendte oplysninger'!N371="Delvis",0.97,IF('Anvendte oplysninger'!N371="Ja",0.95,1)))</f>
        <v/>
      </c>
      <c r="N371" s="6" t="str">
        <f>IF('Anvendte oplysninger'!I371="Nej","",IF('Anvendte oplysninger'!O371&gt;4.25,1.06,IF('Anvendte oplysninger'!O371&lt;3.75,1.84-'Anvendte oplysninger'!O371*0.24,0.04+'Anvendte oplysninger'!O371*0.24)))</f>
        <v/>
      </c>
      <c r="O371" s="6" t="str">
        <f>IF('Anvendte oplysninger'!I371="Nej","",IF('Anvendte oplysninger'!P371&gt;1.99,0.81,IF('Anvendte oplysninger'!P371&lt;0.2,1.12,1.05-'Anvendte oplysninger'!P371*0.1)))</f>
        <v/>
      </c>
      <c r="P371" s="6" t="str">
        <f>IF('Anvendte oplysninger'!I371="Nej","",IF('Anvendte oplysninger'!Q371&gt;3,0.96,IF('Anvendte oplysninger'!Q371&lt;2,1.12-0.06*'Anvendte oplysninger'!Q371,1.08-0.04*'Anvendte oplysninger'!Q371)))</f>
        <v/>
      </c>
      <c r="Q371" s="6" t="str">
        <f>IF('Anvendte oplysninger'!I371="Nej","",IF('Anvendte oplysninger'!R371="Ja",0.91,1))</f>
        <v/>
      </c>
      <c r="R371" s="6" t="str">
        <f>IF('Anvendte oplysninger'!I371="Nej","",IF('Anvendte oplysninger'!R371="Ja",0.96,1))</f>
        <v/>
      </c>
      <c r="S371" s="6" t="str">
        <f>IF('Anvendte oplysninger'!I371="Nej","",IF('Anvendte oplysninger'!R371="Ja",0.82,1))</f>
        <v/>
      </c>
      <c r="T371" s="6" t="str">
        <f>IF('Anvendte oplysninger'!I371="Nej","",IF('Anvendte oplysninger'!R371="Ja",0.9,1))</f>
        <v/>
      </c>
      <c r="U371" s="6" t="str">
        <f>IF('Anvendte oplysninger'!I371="Nej","",IF('Anvendte oplysninger'!R371="Ja",0.93,1))</f>
        <v/>
      </c>
      <c r="V371" s="6" t="str">
        <f>IF('Anvendte oplysninger'!I371="Nej","",IF('Anvendte oplysninger'!S371="Ja",0.85,1))</f>
        <v/>
      </c>
      <c r="W371" s="6" t="str">
        <f>IF('Anvendte oplysninger'!I371="Nej","",IF('Anvendte oplysninger'!T371&gt;5,1.4,1+0.08*'Anvendte oplysninger'!T371))</f>
        <v/>
      </c>
      <c r="X371" s="6" t="str">
        <f>IF('Anvendte oplysninger'!I371="Nej","",IF('Anvendte oplysninger'!U371=80,1,POWER((80-0.0058*('Anvendte oplysninger'!U371-80)^2+0.2781*('Anvendte oplysninger'!U371-80)-0.2343)/80,1.6)))</f>
        <v/>
      </c>
      <c r="Y371" s="6" t="str">
        <f>IF('Anvendte oplysninger'!I371="Nej","",IF('Anvendte oplysninger'!U371=80,1,POWER((80-0.0058*('Anvendte oplysninger'!U371-80)^2+0.2781*('Anvendte oplysninger'!U371-80)-0.2343)/80,1.5)))</f>
        <v/>
      </c>
      <c r="Z371" s="6" t="str">
        <f>IF('Anvendte oplysninger'!I371="Nej","",IF('Anvendte oplysninger'!U371=80,1,POWER((80-0.0058*('Anvendte oplysninger'!U371-80)^2+0.2781*('Anvendte oplysninger'!U371-80)-0.2343)/80,4.6)))</f>
        <v/>
      </c>
      <c r="AA371" s="6" t="str">
        <f>IF('Anvendte oplysninger'!I371="Nej","",IF('Anvendte oplysninger'!U371=80,1,POWER((80-0.0058*('Anvendte oplysninger'!U371-80)^2+0.2781*('Anvendte oplysninger'!U371-80)-0.2343)/80,3.5)))</f>
        <v/>
      </c>
      <c r="AB371" s="6" t="str">
        <f>IF('Anvendte oplysninger'!I371="Nej","",IF('Anvendte oplysninger'!U371=80,1,POWER((80-0.0058*('Anvendte oplysninger'!U371-80)^2+0.2781*('Anvendte oplysninger'!U371-80)-0.2343)/80,1.4)))</f>
        <v/>
      </c>
      <c r="AC371" s="6"/>
      <c r="AD371" s="7" t="str">
        <f>IF('Anvendte oplysninger'!I371="Nej","",EXP(-10.0958)*POWER(H371,0.8138))</f>
        <v/>
      </c>
      <c r="AE371" s="7" t="str">
        <f>IF('Anvendte oplysninger'!I371="Nej","",EXP(-9.9896)*POWER(H371,0.8381))</f>
        <v/>
      </c>
      <c r="AF371" s="7" t="str">
        <f>IF('Anvendte oplysninger'!I371="Nej","",EXP(-12.5826)*POWER(H371,1.148))</f>
        <v/>
      </c>
      <c r="AG371" s="7" t="str">
        <f>IF('Anvendte oplysninger'!I371="Nej","",EXP(-11.3408)*POWER(H371,0.7373))</f>
        <v/>
      </c>
      <c r="AH371" s="7" t="str">
        <f>IF('Anvendte oplysninger'!I371="Nej","",EXP(-10.8985)*POWER(H371,0.841))</f>
        <v/>
      </c>
      <c r="AI371" s="7" t="str">
        <f>IF('Anvendte oplysninger'!I371="Nej","",EXP(-12.4273)*POWER(H371,1.0197))</f>
        <v/>
      </c>
      <c r="AJ371" s="9" t="str">
        <f>IF('Anvendte oplysninger'!I371="Nej","",SUM(AD371:AE371)*740934+AG371*29492829+AH371*4654307+AI371*608667)</f>
        <v/>
      </c>
    </row>
    <row r="372" spans="1:36" x14ac:dyDescent="0.3">
      <c r="A372" s="4" t="str">
        <f>IF(Inddata!A378="","",Inddata!A378)</f>
        <v/>
      </c>
      <c r="B372" s="4" t="str">
        <f>IF(Inddata!B378="","",Inddata!B378)</f>
        <v/>
      </c>
      <c r="C372" s="4" t="str">
        <f>IF(Inddata!C378="","",Inddata!C378)</f>
        <v/>
      </c>
      <c r="D372" s="4" t="str">
        <f>IF(Inddata!D378="","",Inddata!D378)</f>
        <v/>
      </c>
      <c r="E372" s="4" t="str">
        <f>IF(Inddata!E378="","",Inddata!E378)</f>
        <v/>
      </c>
      <c r="F372" s="4" t="str">
        <f>IF(Inddata!F378="","",Inddata!F378)</f>
        <v/>
      </c>
      <c r="G372" s="20" t="str">
        <f>IF(Inddata!G378=0,"",Inddata!G378)</f>
        <v/>
      </c>
      <c r="H372" s="9" t="str">
        <f>IF(Inddata!H378="","",Inddata!H378)</f>
        <v/>
      </c>
      <c r="I372" s="6" t="str">
        <f>IF('Anvendte oplysninger'!I372="Nej","",IF('Anvendte oplysninger'!L372&lt;10,1.1-'Anvendte oplysninger'!L372*0.01,IF('Anvendte oplysninger'!L372&lt;120,POWER(1.003,'Anvendte oplysninger'!L372)/POWER(1.003,10),1.4)))</f>
        <v/>
      </c>
      <c r="J372" s="6" t="str">
        <f>IF('Anvendte oplysninger'!I372="Nej","",IF('Anvendte oplysninger'!M372&gt;9,1.41,IF('Anvendte oplysninger'!M372&lt;2,0.96+'Anvendte oplysninger'!M372*0.02,POWER(1.05,'Anvendte oplysninger'!M372)/POWER(1.05,2))))</f>
        <v/>
      </c>
      <c r="K372" s="6" t="str">
        <f>IF('Anvendte oplysninger'!I372="Nej","",IF('Anvendte oplysninger'!M372&gt;9,1.15,IF('Anvendte oplysninger'!M372&lt;2,0.98+'Anvendte oplysninger'!M372*0.01,POWER(1.02,'Anvendte oplysninger'!M372)/POWER(1.02,2))))</f>
        <v/>
      </c>
      <c r="L372" s="6" t="str">
        <f>IF('Anvendte oplysninger'!I372="Nej","",IF('Anvendte oplysninger'!N372="Delvis",0.9,IF('Anvendte oplysninger'!N372="Ja",0.75,1)))</f>
        <v/>
      </c>
      <c r="M372" s="6" t="str">
        <f>IF('Anvendte oplysninger'!I372="Nej","",IF('Anvendte oplysninger'!N372="Delvis",0.97,IF('Anvendte oplysninger'!N372="Ja",0.95,1)))</f>
        <v/>
      </c>
      <c r="N372" s="6" t="str">
        <f>IF('Anvendte oplysninger'!I372="Nej","",IF('Anvendte oplysninger'!O372&gt;4.25,1.06,IF('Anvendte oplysninger'!O372&lt;3.75,1.84-'Anvendte oplysninger'!O372*0.24,0.04+'Anvendte oplysninger'!O372*0.24)))</f>
        <v/>
      </c>
      <c r="O372" s="6" t="str">
        <f>IF('Anvendte oplysninger'!I372="Nej","",IF('Anvendte oplysninger'!P372&gt;1.99,0.81,IF('Anvendte oplysninger'!P372&lt;0.2,1.12,1.05-'Anvendte oplysninger'!P372*0.1)))</f>
        <v/>
      </c>
      <c r="P372" s="6" t="str">
        <f>IF('Anvendte oplysninger'!I372="Nej","",IF('Anvendte oplysninger'!Q372&gt;3,0.96,IF('Anvendte oplysninger'!Q372&lt;2,1.12-0.06*'Anvendte oplysninger'!Q372,1.08-0.04*'Anvendte oplysninger'!Q372)))</f>
        <v/>
      </c>
      <c r="Q372" s="6" t="str">
        <f>IF('Anvendte oplysninger'!I372="Nej","",IF('Anvendte oplysninger'!R372="Ja",0.91,1))</f>
        <v/>
      </c>
      <c r="R372" s="6" t="str">
        <f>IF('Anvendte oplysninger'!I372="Nej","",IF('Anvendte oplysninger'!R372="Ja",0.96,1))</f>
        <v/>
      </c>
      <c r="S372" s="6" t="str">
        <f>IF('Anvendte oplysninger'!I372="Nej","",IF('Anvendte oplysninger'!R372="Ja",0.82,1))</f>
        <v/>
      </c>
      <c r="T372" s="6" t="str">
        <f>IF('Anvendte oplysninger'!I372="Nej","",IF('Anvendte oplysninger'!R372="Ja",0.9,1))</f>
        <v/>
      </c>
      <c r="U372" s="6" t="str">
        <f>IF('Anvendte oplysninger'!I372="Nej","",IF('Anvendte oplysninger'!R372="Ja",0.93,1))</f>
        <v/>
      </c>
      <c r="V372" s="6" t="str">
        <f>IF('Anvendte oplysninger'!I372="Nej","",IF('Anvendte oplysninger'!S372="Ja",0.85,1))</f>
        <v/>
      </c>
      <c r="W372" s="6" t="str">
        <f>IF('Anvendte oplysninger'!I372="Nej","",IF('Anvendte oplysninger'!T372&gt;5,1.4,1+0.08*'Anvendte oplysninger'!T372))</f>
        <v/>
      </c>
      <c r="X372" s="6" t="str">
        <f>IF('Anvendte oplysninger'!I372="Nej","",IF('Anvendte oplysninger'!U372=80,1,POWER((80-0.0058*('Anvendte oplysninger'!U372-80)^2+0.2781*('Anvendte oplysninger'!U372-80)-0.2343)/80,1.6)))</f>
        <v/>
      </c>
      <c r="Y372" s="6" t="str">
        <f>IF('Anvendte oplysninger'!I372="Nej","",IF('Anvendte oplysninger'!U372=80,1,POWER((80-0.0058*('Anvendte oplysninger'!U372-80)^2+0.2781*('Anvendte oplysninger'!U372-80)-0.2343)/80,1.5)))</f>
        <v/>
      </c>
      <c r="Z372" s="6" t="str">
        <f>IF('Anvendte oplysninger'!I372="Nej","",IF('Anvendte oplysninger'!U372=80,1,POWER((80-0.0058*('Anvendte oplysninger'!U372-80)^2+0.2781*('Anvendte oplysninger'!U372-80)-0.2343)/80,4.6)))</f>
        <v/>
      </c>
      <c r="AA372" s="6" t="str">
        <f>IF('Anvendte oplysninger'!I372="Nej","",IF('Anvendte oplysninger'!U372=80,1,POWER((80-0.0058*('Anvendte oplysninger'!U372-80)^2+0.2781*('Anvendte oplysninger'!U372-80)-0.2343)/80,3.5)))</f>
        <v/>
      </c>
      <c r="AB372" s="6" t="str">
        <f>IF('Anvendte oplysninger'!I372="Nej","",IF('Anvendte oplysninger'!U372=80,1,POWER((80-0.0058*('Anvendte oplysninger'!U372-80)^2+0.2781*('Anvendte oplysninger'!U372-80)-0.2343)/80,1.4)))</f>
        <v/>
      </c>
      <c r="AC372" s="6"/>
      <c r="AD372" s="7" t="str">
        <f>IF('Anvendte oplysninger'!I372="Nej","",EXP(-10.0958)*POWER(H372,0.8138))</f>
        <v/>
      </c>
      <c r="AE372" s="7" t="str">
        <f>IF('Anvendte oplysninger'!I372="Nej","",EXP(-9.9896)*POWER(H372,0.8381))</f>
        <v/>
      </c>
      <c r="AF372" s="7" t="str">
        <f>IF('Anvendte oplysninger'!I372="Nej","",EXP(-12.5826)*POWER(H372,1.148))</f>
        <v/>
      </c>
      <c r="AG372" s="7" t="str">
        <f>IF('Anvendte oplysninger'!I372="Nej","",EXP(-11.3408)*POWER(H372,0.7373))</f>
        <v/>
      </c>
      <c r="AH372" s="7" t="str">
        <f>IF('Anvendte oplysninger'!I372="Nej","",EXP(-10.8985)*POWER(H372,0.841))</f>
        <v/>
      </c>
      <c r="AI372" s="7" t="str">
        <f>IF('Anvendte oplysninger'!I372="Nej","",EXP(-12.4273)*POWER(H372,1.0197))</f>
        <v/>
      </c>
      <c r="AJ372" s="9" t="str">
        <f>IF('Anvendte oplysninger'!I372="Nej","",SUM(AD372:AE372)*740934+AG372*29492829+AH372*4654307+AI372*608667)</f>
        <v/>
      </c>
    </row>
    <row r="373" spans="1:36" x14ac:dyDescent="0.3">
      <c r="A373" s="4" t="str">
        <f>IF(Inddata!A379="","",Inddata!A379)</f>
        <v/>
      </c>
      <c r="B373" s="4" t="str">
        <f>IF(Inddata!B379="","",Inddata!B379)</f>
        <v/>
      </c>
      <c r="C373" s="4" t="str">
        <f>IF(Inddata!C379="","",Inddata!C379)</f>
        <v/>
      </c>
      <c r="D373" s="4" t="str">
        <f>IF(Inddata!D379="","",Inddata!D379)</f>
        <v/>
      </c>
      <c r="E373" s="4" t="str">
        <f>IF(Inddata!E379="","",Inddata!E379)</f>
        <v/>
      </c>
      <c r="F373" s="4" t="str">
        <f>IF(Inddata!F379="","",Inddata!F379)</f>
        <v/>
      </c>
      <c r="G373" s="20" t="str">
        <f>IF(Inddata!G379=0,"",Inddata!G379)</f>
        <v/>
      </c>
      <c r="H373" s="9" t="str">
        <f>IF(Inddata!H379="","",Inddata!H379)</f>
        <v/>
      </c>
      <c r="I373" s="6" t="str">
        <f>IF('Anvendte oplysninger'!I373="Nej","",IF('Anvendte oplysninger'!L373&lt;10,1.1-'Anvendte oplysninger'!L373*0.01,IF('Anvendte oplysninger'!L373&lt;120,POWER(1.003,'Anvendte oplysninger'!L373)/POWER(1.003,10),1.4)))</f>
        <v/>
      </c>
      <c r="J373" s="6" t="str">
        <f>IF('Anvendte oplysninger'!I373="Nej","",IF('Anvendte oplysninger'!M373&gt;9,1.41,IF('Anvendte oplysninger'!M373&lt;2,0.96+'Anvendte oplysninger'!M373*0.02,POWER(1.05,'Anvendte oplysninger'!M373)/POWER(1.05,2))))</f>
        <v/>
      </c>
      <c r="K373" s="6" t="str">
        <f>IF('Anvendte oplysninger'!I373="Nej","",IF('Anvendte oplysninger'!M373&gt;9,1.15,IF('Anvendte oplysninger'!M373&lt;2,0.98+'Anvendte oplysninger'!M373*0.01,POWER(1.02,'Anvendte oplysninger'!M373)/POWER(1.02,2))))</f>
        <v/>
      </c>
      <c r="L373" s="6" t="str">
        <f>IF('Anvendte oplysninger'!I373="Nej","",IF('Anvendte oplysninger'!N373="Delvis",0.9,IF('Anvendte oplysninger'!N373="Ja",0.75,1)))</f>
        <v/>
      </c>
      <c r="M373" s="6" t="str">
        <f>IF('Anvendte oplysninger'!I373="Nej","",IF('Anvendte oplysninger'!N373="Delvis",0.97,IF('Anvendte oplysninger'!N373="Ja",0.95,1)))</f>
        <v/>
      </c>
      <c r="N373" s="6" t="str">
        <f>IF('Anvendte oplysninger'!I373="Nej","",IF('Anvendte oplysninger'!O373&gt;4.25,1.06,IF('Anvendte oplysninger'!O373&lt;3.75,1.84-'Anvendte oplysninger'!O373*0.24,0.04+'Anvendte oplysninger'!O373*0.24)))</f>
        <v/>
      </c>
      <c r="O373" s="6" t="str">
        <f>IF('Anvendte oplysninger'!I373="Nej","",IF('Anvendte oplysninger'!P373&gt;1.99,0.81,IF('Anvendte oplysninger'!P373&lt;0.2,1.12,1.05-'Anvendte oplysninger'!P373*0.1)))</f>
        <v/>
      </c>
      <c r="P373" s="6" t="str">
        <f>IF('Anvendte oplysninger'!I373="Nej","",IF('Anvendte oplysninger'!Q373&gt;3,0.96,IF('Anvendte oplysninger'!Q373&lt;2,1.12-0.06*'Anvendte oplysninger'!Q373,1.08-0.04*'Anvendte oplysninger'!Q373)))</f>
        <v/>
      </c>
      <c r="Q373" s="6" t="str">
        <f>IF('Anvendte oplysninger'!I373="Nej","",IF('Anvendte oplysninger'!R373="Ja",0.91,1))</f>
        <v/>
      </c>
      <c r="R373" s="6" t="str">
        <f>IF('Anvendte oplysninger'!I373="Nej","",IF('Anvendte oplysninger'!R373="Ja",0.96,1))</f>
        <v/>
      </c>
      <c r="S373" s="6" t="str">
        <f>IF('Anvendte oplysninger'!I373="Nej","",IF('Anvendte oplysninger'!R373="Ja",0.82,1))</f>
        <v/>
      </c>
      <c r="T373" s="6" t="str">
        <f>IF('Anvendte oplysninger'!I373="Nej","",IF('Anvendte oplysninger'!R373="Ja",0.9,1))</f>
        <v/>
      </c>
      <c r="U373" s="6" t="str">
        <f>IF('Anvendte oplysninger'!I373="Nej","",IF('Anvendte oplysninger'!R373="Ja",0.93,1))</f>
        <v/>
      </c>
      <c r="V373" s="6" t="str">
        <f>IF('Anvendte oplysninger'!I373="Nej","",IF('Anvendte oplysninger'!S373="Ja",0.85,1))</f>
        <v/>
      </c>
      <c r="W373" s="6" t="str">
        <f>IF('Anvendte oplysninger'!I373="Nej","",IF('Anvendte oplysninger'!T373&gt;5,1.4,1+0.08*'Anvendte oplysninger'!T373))</f>
        <v/>
      </c>
      <c r="X373" s="6" t="str">
        <f>IF('Anvendte oplysninger'!I373="Nej","",IF('Anvendte oplysninger'!U373=80,1,POWER((80-0.0058*('Anvendte oplysninger'!U373-80)^2+0.2781*('Anvendte oplysninger'!U373-80)-0.2343)/80,1.6)))</f>
        <v/>
      </c>
      <c r="Y373" s="6" t="str">
        <f>IF('Anvendte oplysninger'!I373="Nej","",IF('Anvendte oplysninger'!U373=80,1,POWER((80-0.0058*('Anvendte oplysninger'!U373-80)^2+0.2781*('Anvendte oplysninger'!U373-80)-0.2343)/80,1.5)))</f>
        <v/>
      </c>
      <c r="Z373" s="6" t="str">
        <f>IF('Anvendte oplysninger'!I373="Nej","",IF('Anvendte oplysninger'!U373=80,1,POWER((80-0.0058*('Anvendte oplysninger'!U373-80)^2+0.2781*('Anvendte oplysninger'!U373-80)-0.2343)/80,4.6)))</f>
        <v/>
      </c>
      <c r="AA373" s="6" t="str">
        <f>IF('Anvendte oplysninger'!I373="Nej","",IF('Anvendte oplysninger'!U373=80,1,POWER((80-0.0058*('Anvendte oplysninger'!U373-80)^2+0.2781*('Anvendte oplysninger'!U373-80)-0.2343)/80,3.5)))</f>
        <v/>
      </c>
      <c r="AB373" s="6" t="str">
        <f>IF('Anvendte oplysninger'!I373="Nej","",IF('Anvendte oplysninger'!U373=80,1,POWER((80-0.0058*('Anvendte oplysninger'!U373-80)^2+0.2781*('Anvendte oplysninger'!U373-80)-0.2343)/80,1.4)))</f>
        <v/>
      </c>
      <c r="AC373" s="6"/>
      <c r="AD373" s="7" t="str">
        <f>IF('Anvendte oplysninger'!I373="Nej","",EXP(-10.0958)*POWER(H373,0.8138))</f>
        <v/>
      </c>
      <c r="AE373" s="7" t="str">
        <f>IF('Anvendte oplysninger'!I373="Nej","",EXP(-9.9896)*POWER(H373,0.8381))</f>
        <v/>
      </c>
      <c r="AF373" s="7" t="str">
        <f>IF('Anvendte oplysninger'!I373="Nej","",EXP(-12.5826)*POWER(H373,1.148))</f>
        <v/>
      </c>
      <c r="AG373" s="7" t="str">
        <f>IF('Anvendte oplysninger'!I373="Nej","",EXP(-11.3408)*POWER(H373,0.7373))</f>
        <v/>
      </c>
      <c r="AH373" s="7" t="str">
        <f>IF('Anvendte oplysninger'!I373="Nej","",EXP(-10.8985)*POWER(H373,0.841))</f>
        <v/>
      </c>
      <c r="AI373" s="7" t="str">
        <f>IF('Anvendte oplysninger'!I373="Nej","",EXP(-12.4273)*POWER(H373,1.0197))</f>
        <v/>
      </c>
      <c r="AJ373" s="9" t="str">
        <f>IF('Anvendte oplysninger'!I373="Nej","",SUM(AD373:AE373)*740934+AG373*29492829+AH373*4654307+AI373*608667)</f>
        <v/>
      </c>
    </row>
    <row r="374" spans="1:36" x14ac:dyDescent="0.3">
      <c r="A374" s="4" t="str">
        <f>IF(Inddata!A380="","",Inddata!A380)</f>
        <v/>
      </c>
      <c r="B374" s="4" t="str">
        <f>IF(Inddata!B380="","",Inddata!B380)</f>
        <v/>
      </c>
      <c r="C374" s="4" t="str">
        <f>IF(Inddata!C380="","",Inddata!C380)</f>
        <v/>
      </c>
      <c r="D374" s="4" t="str">
        <f>IF(Inddata!D380="","",Inddata!D380)</f>
        <v/>
      </c>
      <c r="E374" s="4" t="str">
        <f>IF(Inddata!E380="","",Inddata!E380)</f>
        <v/>
      </c>
      <c r="F374" s="4" t="str">
        <f>IF(Inddata!F380="","",Inddata!F380)</f>
        <v/>
      </c>
      <c r="G374" s="20" t="str">
        <f>IF(Inddata!G380=0,"",Inddata!G380)</f>
        <v/>
      </c>
      <c r="H374" s="9" t="str">
        <f>IF(Inddata!H380="","",Inddata!H380)</f>
        <v/>
      </c>
      <c r="I374" s="6" t="str">
        <f>IF('Anvendte oplysninger'!I374="Nej","",IF('Anvendte oplysninger'!L374&lt;10,1.1-'Anvendte oplysninger'!L374*0.01,IF('Anvendte oplysninger'!L374&lt;120,POWER(1.003,'Anvendte oplysninger'!L374)/POWER(1.003,10),1.4)))</f>
        <v/>
      </c>
      <c r="J374" s="6" t="str">
        <f>IF('Anvendte oplysninger'!I374="Nej","",IF('Anvendte oplysninger'!M374&gt;9,1.41,IF('Anvendte oplysninger'!M374&lt;2,0.96+'Anvendte oplysninger'!M374*0.02,POWER(1.05,'Anvendte oplysninger'!M374)/POWER(1.05,2))))</f>
        <v/>
      </c>
      <c r="K374" s="6" t="str">
        <f>IF('Anvendte oplysninger'!I374="Nej","",IF('Anvendte oplysninger'!M374&gt;9,1.15,IF('Anvendte oplysninger'!M374&lt;2,0.98+'Anvendte oplysninger'!M374*0.01,POWER(1.02,'Anvendte oplysninger'!M374)/POWER(1.02,2))))</f>
        <v/>
      </c>
      <c r="L374" s="6" t="str">
        <f>IF('Anvendte oplysninger'!I374="Nej","",IF('Anvendte oplysninger'!N374="Delvis",0.9,IF('Anvendte oplysninger'!N374="Ja",0.75,1)))</f>
        <v/>
      </c>
      <c r="M374" s="6" t="str">
        <f>IF('Anvendte oplysninger'!I374="Nej","",IF('Anvendte oplysninger'!N374="Delvis",0.97,IF('Anvendte oplysninger'!N374="Ja",0.95,1)))</f>
        <v/>
      </c>
      <c r="N374" s="6" t="str">
        <f>IF('Anvendte oplysninger'!I374="Nej","",IF('Anvendte oplysninger'!O374&gt;4.25,1.06,IF('Anvendte oplysninger'!O374&lt;3.75,1.84-'Anvendte oplysninger'!O374*0.24,0.04+'Anvendte oplysninger'!O374*0.24)))</f>
        <v/>
      </c>
      <c r="O374" s="6" t="str">
        <f>IF('Anvendte oplysninger'!I374="Nej","",IF('Anvendte oplysninger'!P374&gt;1.99,0.81,IF('Anvendte oplysninger'!P374&lt;0.2,1.12,1.05-'Anvendte oplysninger'!P374*0.1)))</f>
        <v/>
      </c>
      <c r="P374" s="6" t="str">
        <f>IF('Anvendte oplysninger'!I374="Nej","",IF('Anvendte oplysninger'!Q374&gt;3,0.96,IF('Anvendte oplysninger'!Q374&lt;2,1.12-0.06*'Anvendte oplysninger'!Q374,1.08-0.04*'Anvendte oplysninger'!Q374)))</f>
        <v/>
      </c>
      <c r="Q374" s="6" t="str">
        <f>IF('Anvendte oplysninger'!I374="Nej","",IF('Anvendte oplysninger'!R374="Ja",0.91,1))</f>
        <v/>
      </c>
      <c r="R374" s="6" t="str">
        <f>IF('Anvendte oplysninger'!I374="Nej","",IF('Anvendte oplysninger'!R374="Ja",0.96,1))</f>
        <v/>
      </c>
      <c r="S374" s="6" t="str">
        <f>IF('Anvendte oplysninger'!I374="Nej","",IF('Anvendte oplysninger'!R374="Ja",0.82,1))</f>
        <v/>
      </c>
      <c r="T374" s="6" t="str">
        <f>IF('Anvendte oplysninger'!I374="Nej","",IF('Anvendte oplysninger'!R374="Ja",0.9,1))</f>
        <v/>
      </c>
      <c r="U374" s="6" t="str">
        <f>IF('Anvendte oplysninger'!I374="Nej","",IF('Anvendte oplysninger'!R374="Ja",0.93,1))</f>
        <v/>
      </c>
      <c r="V374" s="6" t="str">
        <f>IF('Anvendte oplysninger'!I374="Nej","",IF('Anvendte oplysninger'!S374="Ja",0.85,1))</f>
        <v/>
      </c>
      <c r="W374" s="6" t="str">
        <f>IF('Anvendte oplysninger'!I374="Nej","",IF('Anvendte oplysninger'!T374&gt;5,1.4,1+0.08*'Anvendte oplysninger'!T374))</f>
        <v/>
      </c>
      <c r="X374" s="6" t="str">
        <f>IF('Anvendte oplysninger'!I374="Nej","",IF('Anvendte oplysninger'!U374=80,1,POWER((80-0.0058*('Anvendte oplysninger'!U374-80)^2+0.2781*('Anvendte oplysninger'!U374-80)-0.2343)/80,1.6)))</f>
        <v/>
      </c>
      <c r="Y374" s="6" t="str">
        <f>IF('Anvendte oplysninger'!I374="Nej","",IF('Anvendte oplysninger'!U374=80,1,POWER((80-0.0058*('Anvendte oplysninger'!U374-80)^2+0.2781*('Anvendte oplysninger'!U374-80)-0.2343)/80,1.5)))</f>
        <v/>
      </c>
      <c r="Z374" s="6" t="str">
        <f>IF('Anvendte oplysninger'!I374="Nej","",IF('Anvendte oplysninger'!U374=80,1,POWER((80-0.0058*('Anvendte oplysninger'!U374-80)^2+0.2781*('Anvendte oplysninger'!U374-80)-0.2343)/80,4.6)))</f>
        <v/>
      </c>
      <c r="AA374" s="6" t="str">
        <f>IF('Anvendte oplysninger'!I374="Nej","",IF('Anvendte oplysninger'!U374=80,1,POWER((80-0.0058*('Anvendte oplysninger'!U374-80)^2+0.2781*('Anvendte oplysninger'!U374-80)-0.2343)/80,3.5)))</f>
        <v/>
      </c>
      <c r="AB374" s="6" t="str">
        <f>IF('Anvendte oplysninger'!I374="Nej","",IF('Anvendte oplysninger'!U374=80,1,POWER((80-0.0058*('Anvendte oplysninger'!U374-80)^2+0.2781*('Anvendte oplysninger'!U374-80)-0.2343)/80,1.4)))</f>
        <v/>
      </c>
      <c r="AC374" s="6"/>
      <c r="AD374" s="7" t="str">
        <f>IF('Anvendte oplysninger'!I374="Nej","",EXP(-10.0958)*POWER(H374,0.8138))</f>
        <v/>
      </c>
      <c r="AE374" s="7" t="str">
        <f>IF('Anvendte oplysninger'!I374="Nej","",EXP(-9.9896)*POWER(H374,0.8381))</f>
        <v/>
      </c>
      <c r="AF374" s="7" t="str">
        <f>IF('Anvendte oplysninger'!I374="Nej","",EXP(-12.5826)*POWER(H374,1.148))</f>
        <v/>
      </c>
      <c r="AG374" s="7" t="str">
        <f>IF('Anvendte oplysninger'!I374="Nej","",EXP(-11.3408)*POWER(H374,0.7373))</f>
        <v/>
      </c>
      <c r="AH374" s="7" t="str">
        <f>IF('Anvendte oplysninger'!I374="Nej","",EXP(-10.8985)*POWER(H374,0.841))</f>
        <v/>
      </c>
      <c r="AI374" s="7" t="str">
        <f>IF('Anvendte oplysninger'!I374="Nej","",EXP(-12.4273)*POWER(H374,1.0197))</f>
        <v/>
      </c>
      <c r="AJ374" s="9" t="str">
        <f>IF('Anvendte oplysninger'!I374="Nej","",SUM(AD374:AE374)*740934+AG374*29492829+AH374*4654307+AI374*608667)</f>
        <v/>
      </c>
    </row>
    <row r="375" spans="1:36" x14ac:dyDescent="0.3">
      <c r="A375" s="4" t="str">
        <f>IF(Inddata!A381="","",Inddata!A381)</f>
        <v/>
      </c>
      <c r="B375" s="4" t="str">
        <f>IF(Inddata!B381="","",Inddata!B381)</f>
        <v/>
      </c>
      <c r="C375" s="4" t="str">
        <f>IF(Inddata!C381="","",Inddata!C381)</f>
        <v/>
      </c>
      <c r="D375" s="4" t="str">
        <f>IF(Inddata!D381="","",Inddata!D381)</f>
        <v/>
      </c>
      <c r="E375" s="4" t="str">
        <f>IF(Inddata!E381="","",Inddata!E381)</f>
        <v/>
      </c>
      <c r="F375" s="4" t="str">
        <f>IF(Inddata!F381="","",Inddata!F381)</f>
        <v/>
      </c>
      <c r="G375" s="20" t="str">
        <f>IF(Inddata!G381=0,"",Inddata!G381)</f>
        <v/>
      </c>
      <c r="H375" s="9" t="str">
        <f>IF(Inddata!H381="","",Inddata!H381)</f>
        <v/>
      </c>
      <c r="I375" s="6" t="str">
        <f>IF('Anvendte oplysninger'!I375="Nej","",IF('Anvendte oplysninger'!L375&lt;10,1.1-'Anvendte oplysninger'!L375*0.01,IF('Anvendte oplysninger'!L375&lt;120,POWER(1.003,'Anvendte oplysninger'!L375)/POWER(1.003,10),1.4)))</f>
        <v/>
      </c>
      <c r="J375" s="6" t="str">
        <f>IF('Anvendte oplysninger'!I375="Nej","",IF('Anvendte oplysninger'!M375&gt;9,1.41,IF('Anvendte oplysninger'!M375&lt;2,0.96+'Anvendte oplysninger'!M375*0.02,POWER(1.05,'Anvendte oplysninger'!M375)/POWER(1.05,2))))</f>
        <v/>
      </c>
      <c r="K375" s="6" t="str">
        <f>IF('Anvendte oplysninger'!I375="Nej","",IF('Anvendte oplysninger'!M375&gt;9,1.15,IF('Anvendte oplysninger'!M375&lt;2,0.98+'Anvendte oplysninger'!M375*0.01,POWER(1.02,'Anvendte oplysninger'!M375)/POWER(1.02,2))))</f>
        <v/>
      </c>
      <c r="L375" s="6" t="str">
        <f>IF('Anvendte oplysninger'!I375="Nej","",IF('Anvendte oplysninger'!N375="Delvis",0.9,IF('Anvendte oplysninger'!N375="Ja",0.75,1)))</f>
        <v/>
      </c>
      <c r="M375" s="6" t="str">
        <f>IF('Anvendte oplysninger'!I375="Nej","",IF('Anvendte oplysninger'!N375="Delvis",0.97,IF('Anvendte oplysninger'!N375="Ja",0.95,1)))</f>
        <v/>
      </c>
      <c r="N375" s="6" t="str">
        <f>IF('Anvendte oplysninger'!I375="Nej","",IF('Anvendte oplysninger'!O375&gt;4.25,1.06,IF('Anvendte oplysninger'!O375&lt;3.75,1.84-'Anvendte oplysninger'!O375*0.24,0.04+'Anvendte oplysninger'!O375*0.24)))</f>
        <v/>
      </c>
      <c r="O375" s="6" t="str">
        <f>IF('Anvendte oplysninger'!I375="Nej","",IF('Anvendte oplysninger'!P375&gt;1.99,0.81,IF('Anvendte oplysninger'!P375&lt;0.2,1.12,1.05-'Anvendte oplysninger'!P375*0.1)))</f>
        <v/>
      </c>
      <c r="P375" s="6" t="str">
        <f>IF('Anvendte oplysninger'!I375="Nej","",IF('Anvendte oplysninger'!Q375&gt;3,0.96,IF('Anvendte oplysninger'!Q375&lt;2,1.12-0.06*'Anvendte oplysninger'!Q375,1.08-0.04*'Anvendte oplysninger'!Q375)))</f>
        <v/>
      </c>
      <c r="Q375" s="6" t="str">
        <f>IF('Anvendte oplysninger'!I375="Nej","",IF('Anvendte oplysninger'!R375="Ja",0.91,1))</f>
        <v/>
      </c>
      <c r="R375" s="6" t="str">
        <f>IF('Anvendte oplysninger'!I375="Nej","",IF('Anvendte oplysninger'!R375="Ja",0.96,1))</f>
        <v/>
      </c>
      <c r="S375" s="6" t="str">
        <f>IF('Anvendte oplysninger'!I375="Nej","",IF('Anvendte oplysninger'!R375="Ja",0.82,1))</f>
        <v/>
      </c>
      <c r="T375" s="6" t="str">
        <f>IF('Anvendte oplysninger'!I375="Nej","",IF('Anvendte oplysninger'!R375="Ja",0.9,1))</f>
        <v/>
      </c>
      <c r="U375" s="6" t="str">
        <f>IF('Anvendte oplysninger'!I375="Nej","",IF('Anvendte oplysninger'!R375="Ja",0.93,1))</f>
        <v/>
      </c>
      <c r="V375" s="6" t="str">
        <f>IF('Anvendte oplysninger'!I375="Nej","",IF('Anvendte oplysninger'!S375="Ja",0.85,1))</f>
        <v/>
      </c>
      <c r="W375" s="6" t="str">
        <f>IF('Anvendte oplysninger'!I375="Nej","",IF('Anvendte oplysninger'!T375&gt;5,1.4,1+0.08*'Anvendte oplysninger'!T375))</f>
        <v/>
      </c>
      <c r="X375" s="6" t="str">
        <f>IF('Anvendte oplysninger'!I375="Nej","",IF('Anvendte oplysninger'!U375=80,1,POWER((80-0.0058*('Anvendte oplysninger'!U375-80)^2+0.2781*('Anvendte oplysninger'!U375-80)-0.2343)/80,1.6)))</f>
        <v/>
      </c>
      <c r="Y375" s="6" t="str">
        <f>IF('Anvendte oplysninger'!I375="Nej","",IF('Anvendte oplysninger'!U375=80,1,POWER((80-0.0058*('Anvendte oplysninger'!U375-80)^2+0.2781*('Anvendte oplysninger'!U375-80)-0.2343)/80,1.5)))</f>
        <v/>
      </c>
      <c r="Z375" s="6" t="str">
        <f>IF('Anvendte oplysninger'!I375="Nej","",IF('Anvendte oplysninger'!U375=80,1,POWER((80-0.0058*('Anvendte oplysninger'!U375-80)^2+0.2781*('Anvendte oplysninger'!U375-80)-0.2343)/80,4.6)))</f>
        <v/>
      </c>
      <c r="AA375" s="6" t="str">
        <f>IF('Anvendte oplysninger'!I375="Nej","",IF('Anvendte oplysninger'!U375=80,1,POWER((80-0.0058*('Anvendte oplysninger'!U375-80)^2+0.2781*('Anvendte oplysninger'!U375-80)-0.2343)/80,3.5)))</f>
        <v/>
      </c>
      <c r="AB375" s="6" t="str">
        <f>IF('Anvendte oplysninger'!I375="Nej","",IF('Anvendte oplysninger'!U375=80,1,POWER((80-0.0058*('Anvendte oplysninger'!U375-80)^2+0.2781*('Anvendte oplysninger'!U375-80)-0.2343)/80,1.4)))</f>
        <v/>
      </c>
      <c r="AC375" s="6"/>
      <c r="AD375" s="7" t="str">
        <f>IF('Anvendte oplysninger'!I375="Nej","",EXP(-10.0958)*POWER(H375,0.8138))</f>
        <v/>
      </c>
      <c r="AE375" s="7" t="str">
        <f>IF('Anvendte oplysninger'!I375="Nej","",EXP(-9.9896)*POWER(H375,0.8381))</f>
        <v/>
      </c>
      <c r="AF375" s="7" t="str">
        <f>IF('Anvendte oplysninger'!I375="Nej","",EXP(-12.5826)*POWER(H375,1.148))</f>
        <v/>
      </c>
      <c r="AG375" s="7" t="str">
        <f>IF('Anvendte oplysninger'!I375="Nej","",EXP(-11.3408)*POWER(H375,0.7373))</f>
        <v/>
      </c>
      <c r="AH375" s="7" t="str">
        <f>IF('Anvendte oplysninger'!I375="Nej","",EXP(-10.8985)*POWER(H375,0.841))</f>
        <v/>
      </c>
      <c r="AI375" s="7" t="str">
        <f>IF('Anvendte oplysninger'!I375="Nej","",EXP(-12.4273)*POWER(H375,1.0197))</f>
        <v/>
      </c>
      <c r="AJ375" s="9" t="str">
        <f>IF('Anvendte oplysninger'!I375="Nej","",SUM(AD375:AE375)*740934+AG375*29492829+AH375*4654307+AI375*608667)</f>
        <v/>
      </c>
    </row>
    <row r="376" spans="1:36" x14ac:dyDescent="0.3">
      <c r="A376" s="4" t="str">
        <f>IF(Inddata!A382="","",Inddata!A382)</f>
        <v/>
      </c>
      <c r="B376" s="4" t="str">
        <f>IF(Inddata!B382="","",Inddata!B382)</f>
        <v/>
      </c>
      <c r="C376" s="4" t="str">
        <f>IF(Inddata!C382="","",Inddata!C382)</f>
        <v/>
      </c>
      <c r="D376" s="4" t="str">
        <f>IF(Inddata!D382="","",Inddata!D382)</f>
        <v/>
      </c>
      <c r="E376" s="4" t="str">
        <f>IF(Inddata!E382="","",Inddata!E382)</f>
        <v/>
      </c>
      <c r="F376" s="4" t="str">
        <f>IF(Inddata!F382="","",Inddata!F382)</f>
        <v/>
      </c>
      <c r="G376" s="20" t="str">
        <f>IF(Inddata!G382=0,"",Inddata!G382)</f>
        <v/>
      </c>
      <c r="H376" s="9" t="str">
        <f>IF(Inddata!H382="","",Inddata!H382)</f>
        <v/>
      </c>
      <c r="I376" s="6" t="str">
        <f>IF('Anvendte oplysninger'!I376="Nej","",IF('Anvendte oplysninger'!L376&lt;10,1.1-'Anvendte oplysninger'!L376*0.01,IF('Anvendte oplysninger'!L376&lt;120,POWER(1.003,'Anvendte oplysninger'!L376)/POWER(1.003,10),1.4)))</f>
        <v/>
      </c>
      <c r="J376" s="6" t="str">
        <f>IF('Anvendte oplysninger'!I376="Nej","",IF('Anvendte oplysninger'!M376&gt;9,1.41,IF('Anvendte oplysninger'!M376&lt;2,0.96+'Anvendte oplysninger'!M376*0.02,POWER(1.05,'Anvendte oplysninger'!M376)/POWER(1.05,2))))</f>
        <v/>
      </c>
      <c r="K376" s="6" t="str">
        <f>IF('Anvendte oplysninger'!I376="Nej","",IF('Anvendte oplysninger'!M376&gt;9,1.15,IF('Anvendte oplysninger'!M376&lt;2,0.98+'Anvendte oplysninger'!M376*0.01,POWER(1.02,'Anvendte oplysninger'!M376)/POWER(1.02,2))))</f>
        <v/>
      </c>
      <c r="L376" s="6" t="str">
        <f>IF('Anvendte oplysninger'!I376="Nej","",IF('Anvendte oplysninger'!N376="Delvis",0.9,IF('Anvendte oplysninger'!N376="Ja",0.75,1)))</f>
        <v/>
      </c>
      <c r="M376" s="6" t="str">
        <f>IF('Anvendte oplysninger'!I376="Nej","",IF('Anvendte oplysninger'!N376="Delvis",0.97,IF('Anvendte oplysninger'!N376="Ja",0.95,1)))</f>
        <v/>
      </c>
      <c r="N376" s="6" t="str">
        <f>IF('Anvendte oplysninger'!I376="Nej","",IF('Anvendte oplysninger'!O376&gt;4.25,1.06,IF('Anvendte oplysninger'!O376&lt;3.75,1.84-'Anvendte oplysninger'!O376*0.24,0.04+'Anvendte oplysninger'!O376*0.24)))</f>
        <v/>
      </c>
      <c r="O376" s="6" t="str">
        <f>IF('Anvendte oplysninger'!I376="Nej","",IF('Anvendte oplysninger'!P376&gt;1.99,0.81,IF('Anvendte oplysninger'!P376&lt;0.2,1.12,1.05-'Anvendte oplysninger'!P376*0.1)))</f>
        <v/>
      </c>
      <c r="P376" s="6" t="str">
        <f>IF('Anvendte oplysninger'!I376="Nej","",IF('Anvendte oplysninger'!Q376&gt;3,0.96,IF('Anvendte oplysninger'!Q376&lt;2,1.12-0.06*'Anvendte oplysninger'!Q376,1.08-0.04*'Anvendte oplysninger'!Q376)))</f>
        <v/>
      </c>
      <c r="Q376" s="6" t="str">
        <f>IF('Anvendte oplysninger'!I376="Nej","",IF('Anvendte oplysninger'!R376="Ja",0.91,1))</f>
        <v/>
      </c>
      <c r="R376" s="6" t="str">
        <f>IF('Anvendte oplysninger'!I376="Nej","",IF('Anvendte oplysninger'!R376="Ja",0.96,1))</f>
        <v/>
      </c>
      <c r="S376" s="6" t="str">
        <f>IF('Anvendte oplysninger'!I376="Nej","",IF('Anvendte oplysninger'!R376="Ja",0.82,1))</f>
        <v/>
      </c>
      <c r="T376" s="6" t="str">
        <f>IF('Anvendte oplysninger'!I376="Nej","",IF('Anvendte oplysninger'!R376="Ja",0.9,1))</f>
        <v/>
      </c>
      <c r="U376" s="6" t="str">
        <f>IF('Anvendte oplysninger'!I376="Nej","",IF('Anvendte oplysninger'!R376="Ja",0.93,1))</f>
        <v/>
      </c>
      <c r="V376" s="6" t="str">
        <f>IF('Anvendte oplysninger'!I376="Nej","",IF('Anvendte oplysninger'!S376="Ja",0.85,1))</f>
        <v/>
      </c>
      <c r="W376" s="6" t="str">
        <f>IF('Anvendte oplysninger'!I376="Nej","",IF('Anvendte oplysninger'!T376&gt;5,1.4,1+0.08*'Anvendte oplysninger'!T376))</f>
        <v/>
      </c>
      <c r="X376" s="6" t="str">
        <f>IF('Anvendte oplysninger'!I376="Nej","",IF('Anvendte oplysninger'!U376=80,1,POWER((80-0.0058*('Anvendte oplysninger'!U376-80)^2+0.2781*('Anvendte oplysninger'!U376-80)-0.2343)/80,1.6)))</f>
        <v/>
      </c>
      <c r="Y376" s="6" t="str">
        <f>IF('Anvendte oplysninger'!I376="Nej","",IF('Anvendte oplysninger'!U376=80,1,POWER((80-0.0058*('Anvendte oplysninger'!U376-80)^2+0.2781*('Anvendte oplysninger'!U376-80)-0.2343)/80,1.5)))</f>
        <v/>
      </c>
      <c r="Z376" s="6" t="str">
        <f>IF('Anvendte oplysninger'!I376="Nej","",IF('Anvendte oplysninger'!U376=80,1,POWER((80-0.0058*('Anvendte oplysninger'!U376-80)^2+0.2781*('Anvendte oplysninger'!U376-80)-0.2343)/80,4.6)))</f>
        <v/>
      </c>
      <c r="AA376" s="6" t="str">
        <f>IF('Anvendte oplysninger'!I376="Nej","",IF('Anvendte oplysninger'!U376=80,1,POWER((80-0.0058*('Anvendte oplysninger'!U376-80)^2+0.2781*('Anvendte oplysninger'!U376-80)-0.2343)/80,3.5)))</f>
        <v/>
      </c>
      <c r="AB376" s="6" t="str">
        <f>IF('Anvendte oplysninger'!I376="Nej","",IF('Anvendte oplysninger'!U376=80,1,POWER((80-0.0058*('Anvendte oplysninger'!U376-80)^2+0.2781*('Anvendte oplysninger'!U376-80)-0.2343)/80,1.4)))</f>
        <v/>
      </c>
      <c r="AC376" s="6"/>
      <c r="AD376" s="7" t="str">
        <f>IF('Anvendte oplysninger'!I376="Nej","",EXP(-10.0958)*POWER(H376,0.8138))</f>
        <v/>
      </c>
      <c r="AE376" s="7" t="str">
        <f>IF('Anvendte oplysninger'!I376="Nej","",EXP(-9.9896)*POWER(H376,0.8381))</f>
        <v/>
      </c>
      <c r="AF376" s="7" t="str">
        <f>IF('Anvendte oplysninger'!I376="Nej","",EXP(-12.5826)*POWER(H376,1.148))</f>
        <v/>
      </c>
      <c r="AG376" s="7" t="str">
        <f>IF('Anvendte oplysninger'!I376="Nej","",EXP(-11.3408)*POWER(H376,0.7373))</f>
        <v/>
      </c>
      <c r="AH376" s="7" t="str">
        <f>IF('Anvendte oplysninger'!I376="Nej","",EXP(-10.8985)*POWER(H376,0.841))</f>
        <v/>
      </c>
      <c r="AI376" s="7" t="str">
        <f>IF('Anvendte oplysninger'!I376="Nej","",EXP(-12.4273)*POWER(H376,1.0197))</f>
        <v/>
      </c>
      <c r="AJ376" s="9" t="str">
        <f>IF('Anvendte oplysninger'!I376="Nej","",SUM(AD376:AE376)*740934+AG376*29492829+AH376*4654307+AI376*608667)</f>
        <v/>
      </c>
    </row>
    <row r="377" spans="1:36" x14ac:dyDescent="0.3">
      <c r="A377" s="4" t="str">
        <f>IF(Inddata!A383="","",Inddata!A383)</f>
        <v/>
      </c>
      <c r="B377" s="4" t="str">
        <f>IF(Inddata!B383="","",Inddata!B383)</f>
        <v/>
      </c>
      <c r="C377" s="4" t="str">
        <f>IF(Inddata!C383="","",Inddata!C383)</f>
        <v/>
      </c>
      <c r="D377" s="4" t="str">
        <f>IF(Inddata!D383="","",Inddata!D383)</f>
        <v/>
      </c>
      <c r="E377" s="4" t="str">
        <f>IF(Inddata!E383="","",Inddata!E383)</f>
        <v/>
      </c>
      <c r="F377" s="4" t="str">
        <f>IF(Inddata!F383="","",Inddata!F383)</f>
        <v/>
      </c>
      <c r="G377" s="20" t="str">
        <f>IF(Inddata!G383=0,"",Inddata!G383)</f>
        <v/>
      </c>
      <c r="H377" s="9" t="str">
        <f>IF(Inddata!H383="","",Inddata!H383)</f>
        <v/>
      </c>
      <c r="I377" s="6" t="str">
        <f>IF('Anvendte oplysninger'!I377="Nej","",IF('Anvendte oplysninger'!L377&lt;10,1.1-'Anvendte oplysninger'!L377*0.01,IF('Anvendte oplysninger'!L377&lt;120,POWER(1.003,'Anvendte oplysninger'!L377)/POWER(1.003,10),1.4)))</f>
        <v/>
      </c>
      <c r="J377" s="6" t="str">
        <f>IF('Anvendte oplysninger'!I377="Nej","",IF('Anvendte oplysninger'!M377&gt;9,1.41,IF('Anvendte oplysninger'!M377&lt;2,0.96+'Anvendte oplysninger'!M377*0.02,POWER(1.05,'Anvendte oplysninger'!M377)/POWER(1.05,2))))</f>
        <v/>
      </c>
      <c r="K377" s="6" t="str">
        <f>IF('Anvendte oplysninger'!I377="Nej","",IF('Anvendte oplysninger'!M377&gt;9,1.15,IF('Anvendte oplysninger'!M377&lt;2,0.98+'Anvendte oplysninger'!M377*0.01,POWER(1.02,'Anvendte oplysninger'!M377)/POWER(1.02,2))))</f>
        <v/>
      </c>
      <c r="L377" s="6" t="str">
        <f>IF('Anvendte oplysninger'!I377="Nej","",IF('Anvendte oplysninger'!N377="Delvis",0.9,IF('Anvendte oplysninger'!N377="Ja",0.75,1)))</f>
        <v/>
      </c>
      <c r="M377" s="6" t="str">
        <f>IF('Anvendte oplysninger'!I377="Nej","",IF('Anvendte oplysninger'!N377="Delvis",0.97,IF('Anvendte oplysninger'!N377="Ja",0.95,1)))</f>
        <v/>
      </c>
      <c r="N377" s="6" t="str">
        <f>IF('Anvendte oplysninger'!I377="Nej","",IF('Anvendte oplysninger'!O377&gt;4.25,1.06,IF('Anvendte oplysninger'!O377&lt;3.75,1.84-'Anvendte oplysninger'!O377*0.24,0.04+'Anvendte oplysninger'!O377*0.24)))</f>
        <v/>
      </c>
      <c r="O377" s="6" t="str">
        <f>IF('Anvendte oplysninger'!I377="Nej","",IF('Anvendte oplysninger'!P377&gt;1.99,0.81,IF('Anvendte oplysninger'!P377&lt;0.2,1.12,1.05-'Anvendte oplysninger'!P377*0.1)))</f>
        <v/>
      </c>
      <c r="P377" s="6" t="str">
        <f>IF('Anvendte oplysninger'!I377="Nej","",IF('Anvendte oplysninger'!Q377&gt;3,0.96,IF('Anvendte oplysninger'!Q377&lt;2,1.12-0.06*'Anvendte oplysninger'!Q377,1.08-0.04*'Anvendte oplysninger'!Q377)))</f>
        <v/>
      </c>
      <c r="Q377" s="6" t="str">
        <f>IF('Anvendte oplysninger'!I377="Nej","",IF('Anvendte oplysninger'!R377="Ja",0.91,1))</f>
        <v/>
      </c>
      <c r="R377" s="6" t="str">
        <f>IF('Anvendte oplysninger'!I377="Nej","",IF('Anvendte oplysninger'!R377="Ja",0.96,1))</f>
        <v/>
      </c>
      <c r="S377" s="6" t="str">
        <f>IF('Anvendte oplysninger'!I377="Nej","",IF('Anvendte oplysninger'!R377="Ja",0.82,1))</f>
        <v/>
      </c>
      <c r="T377" s="6" t="str">
        <f>IF('Anvendte oplysninger'!I377="Nej","",IF('Anvendte oplysninger'!R377="Ja",0.9,1))</f>
        <v/>
      </c>
      <c r="U377" s="6" t="str">
        <f>IF('Anvendte oplysninger'!I377="Nej","",IF('Anvendte oplysninger'!R377="Ja",0.93,1))</f>
        <v/>
      </c>
      <c r="V377" s="6" t="str">
        <f>IF('Anvendte oplysninger'!I377="Nej","",IF('Anvendte oplysninger'!S377="Ja",0.85,1))</f>
        <v/>
      </c>
      <c r="W377" s="6" t="str">
        <f>IF('Anvendte oplysninger'!I377="Nej","",IF('Anvendte oplysninger'!T377&gt;5,1.4,1+0.08*'Anvendte oplysninger'!T377))</f>
        <v/>
      </c>
      <c r="X377" s="6" t="str">
        <f>IF('Anvendte oplysninger'!I377="Nej","",IF('Anvendte oplysninger'!U377=80,1,POWER((80-0.0058*('Anvendte oplysninger'!U377-80)^2+0.2781*('Anvendte oplysninger'!U377-80)-0.2343)/80,1.6)))</f>
        <v/>
      </c>
      <c r="Y377" s="6" t="str">
        <f>IF('Anvendte oplysninger'!I377="Nej","",IF('Anvendte oplysninger'!U377=80,1,POWER((80-0.0058*('Anvendte oplysninger'!U377-80)^2+0.2781*('Anvendte oplysninger'!U377-80)-0.2343)/80,1.5)))</f>
        <v/>
      </c>
      <c r="Z377" s="6" t="str">
        <f>IF('Anvendte oplysninger'!I377="Nej","",IF('Anvendte oplysninger'!U377=80,1,POWER((80-0.0058*('Anvendte oplysninger'!U377-80)^2+0.2781*('Anvendte oplysninger'!U377-80)-0.2343)/80,4.6)))</f>
        <v/>
      </c>
      <c r="AA377" s="6" t="str">
        <f>IF('Anvendte oplysninger'!I377="Nej","",IF('Anvendte oplysninger'!U377=80,1,POWER((80-0.0058*('Anvendte oplysninger'!U377-80)^2+0.2781*('Anvendte oplysninger'!U377-80)-0.2343)/80,3.5)))</f>
        <v/>
      </c>
      <c r="AB377" s="6" t="str">
        <f>IF('Anvendte oplysninger'!I377="Nej","",IF('Anvendte oplysninger'!U377=80,1,POWER((80-0.0058*('Anvendte oplysninger'!U377-80)^2+0.2781*('Anvendte oplysninger'!U377-80)-0.2343)/80,1.4)))</f>
        <v/>
      </c>
      <c r="AC377" s="6"/>
      <c r="AD377" s="7" t="str">
        <f>IF('Anvendte oplysninger'!I377="Nej","",EXP(-10.0958)*POWER(H377,0.8138))</f>
        <v/>
      </c>
      <c r="AE377" s="7" t="str">
        <f>IF('Anvendte oplysninger'!I377="Nej","",EXP(-9.9896)*POWER(H377,0.8381))</f>
        <v/>
      </c>
      <c r="AF377" s="7" t="str">
        <f>IF('Anvendte oplysninger'!I377="Nej","",EXP(-12.5826)*POWER(H377,1.148))</f>
        <v/>
      </c>
      <c r="AG377" s="7" t="str">
        <f>IF('Anvendte oplysninger'!I377="Nej","",EXP(-11.3408)*POWER(H377,0.7373))</f>
        <v/>
      </c>
      <c r="AH377" s="7" t="str">
        <f>IF('Anvendte oplysninger'!I377="Nej","",EXP(-10.8985)*POWER(H377,0.841))</f>
        <v/>
      </c>
      <c r="AI377" s="7" t="str">
        <f>IF('Anvendte oplysninger'!I377="Nej","",EXP(-12.4273)*POWER(H377,1.0197))</f>
        <v/>
      </c>
      <c r="AJ377" s="9" t="str">
        <f>IF('Anvendte oplysninger'!I377="Nej","",SUM(AD377:AE377)*740934+AG377*29492829+AH377*4654307+AI377*608667)</f>
        <v/>
      </c>
    </row>
    <row r="378" spans="1:36" x14ac:dyDescent="0.3">
      <c r="A378" s="4" t="str">
        <f>IF(Inddata!A384="","",Inddata!A384)</f>
        <v/>
      </c>
      <c r="B378" s="4" t="str">
        <f>IF(Inddata!B384="","",Inddata!B384)</f>
        <v/>
      </c>
      <c r="C378" s="4" t="str">
        <f>IF(Inddata!C384="","",Inddata!C384)</f>
        <v/>
      </c>
      <c r="D378" s="4" t="str">
        <f>IF(Inddata!D384="","",Inddata!D384)</f>
        <v/>
      </c>
      <c r="E378" s="4" t="str">
        <f>IF(Inddata!E384="","",Inddata!E384)</f>
        <v/>
      </c>
      <c r="F378" s="4" t="str">
        <f>IF(Inddata!F384="","",Inddata!F384)</f>
        <v/>
      </c>
      <c r="G378" s="20" t="str">
        <f>IF(Inddata!G384=0,"",Inddata!G384)</f>
        <v/>
      </c>
      <c r="H378" s="9" t="str">
        <f>IF(Inddata!H384="","",Inddata!H384)</f>
        <v/>
      </c>
      <c r="I378" s="6" t="str">
        <f>IF('Anvendte oplysninger'!I378="Nej","",IF('Anvendte oplysninger'!L378&lt;10,1.1-'Anvendte oplysninger'!L378*0.01,IF('Anvendte oplysninger'!L378&lt;120,POWER(1.003,'Anvendte oplysninger'!L378)/POWER(1.003,10),1.4)))</f>
        <v/>
      </c>
      <c r="J378" s="6" t="str">
        <f>IF('Anvendte oplysninger'!I378="Nej","",IF('Anvendte oplysninger'!M378&gt;9,1.41,IF('Anvendte oplysninger'!M378&lt;2,0.96+'Anvendte oplysninger'!M378*0.02,POWER(1.05,'Anvendte oplysninger'!M378)/POWER(1.05,2))))</f>
        <v/>
      </c>
      <c r="K378" s="6" t="str">
        <f>IF('Anvendte oplysninger'!I378="Nej","",IF('Anvendte oplysninger'!M378&gt;9,1.15,IF('Anvendte oplysninger'!M378&lt;2,0.98+'Anvendte oplysninger'!M378*0.01,POWER(1.02,'Anvendte oplysninger'!M378)/POWER(1.02,2))))</f>
        <v/>
      </c>
      <c r="L378" s="6" t="str">
        <f>IF('Anvendte oplysninger'!I378="Nej","",IF('Anvendte oplysninger'!N378="Delvis",0.9,IF('Anvendte oplysninger'!N378="Ja",0.75,1)))</f>
        <v/>
      </c>
      <c r="M378" s="6" t="str">
        <f>IF('Anvendte oplysninger'!I378="Nej","",IF('Anvendte oplysninger'!N378="Delvis",0.97,IF('Anvendte oplysninger'!N378="Ja",0.95,1)))</f>
        <v/>
      </c>
      <c r="N378" s="6" t="str">
        <f>IF('Anvendte oplysninger'!I378="Nej","",IF('Anvendte oplysninger'!O378&gt;4.25,1.06,IF('Anvendte oplysninger'!O378&lt;3.75,1.84-'Anvendte oplysninger'!O378*0.24,0.04+'Anvendte oplysninger'!O378*0.24)))</f>
        <v/>
      </c>
      <c r="O378" s="6" t="str">
        <f>IF('Anvendte oplysninger'!I378="Nej","",IF('Anvendte oplysninger'!P378&gt;1.99,0.81,IF('Anvendte oplysninger'!P378&lt;0.2,1.12,1.05-'Anvendte oplysninger'!P378*0.1)))</f>
        <v/>
      </c>
      <c r="P378" s="6" t="str">
        <f>IF('Anvendte oplysninger'!I378="Nej","",IF('Anvendte oplysninger'!Q378&gt;3,0.96,IF('Anvendte oplysninger'!Q378&lt;2,1.12-0.06*'Anvendte oplysninger'!Q378,1.08-0.04*'Anvendte oplysninger'!Q378)))</f>
        <v/>
      </c>
      <c r="Q378" s="6" t="str">
        <f>IF('Anvendte oplysninger'!I378="Nej","",IF('Anvendte oplysninger'!R378="Ja",0.91,1))</f>
        <v/>
      </c>
      <c r="R378" s="6" t="str">
        <f>IF('Anvendte oplysninger'!I378="Nej","",IF('Anvendte oplysninger'!R378="Ja",0.96,1))</f>
        <v/>
      </c>
      <c r="S378" s="6" t="str">
        <f>IF('Anvendte oplysninger'!I378="Nej","",IF('Anvendte oplysninger'!R378="Ja",0.82,1))</f>
        <v/>
      </c>
      <c r="T378" s="6" t="str">
        <f>IF('Anvendte oplysninger'!I378="Nej","",IF('Anvendte oplysninger'!R378="Ja",0.9,1))</f>
        <v/>
      </c>
      <c r="U378" s="6" t="str">
        <f>IF('Anvendte oplysninger'!I378="Nej","",IF('Anvendte oplysninger'!R378="Ja",0.93,1))</f>
        <v/>
      </c>
      <c r="V378" s="6" t="str">
        <f>IF('Anvendte oplysninger'!I378="Nej","",IF('Anvendte oplysninger'!S378="Ja",0.85,1))</f>
        <v/>
      </c>
      <c r="W378" s="6" t="str">
        <f>IF('Anvendte oplysninger'!I378="Nej","",IF('Anvendte oplysninger'!T378&gt;5,1.4,1+0.08*'Anvendte oplysninger'!T378))</f>
        <v/>
      </c>
      <c r="X378" s="6" t="str">
        <f>IF('Anvendte oplysninger'!I378="Nej","",IF('Anvendte oplysninger'!U378=80,1,POWER((80-0.0058*('Anvendte oplysninger'!U378-80)^2+0.2781*('Anvendte oplysninger'!U378-80)-0.2343)/80,1.6)))</f>
        <v/>
      </c>
      <c r="Y378" s="6" t="str">
        <f>IF('Anvendte oplysninger'!I378="Nej","",IF('Anvendte oplysninger'!U378=80,1,POWER((80-0.0058*('Anvendte oplysninger'!U378-80)^2+0.2781*('Anvendte oplysninger'!U378-80)-0.2343)/80,1.5)))</f>
        <v/>
      </c>
      <c r="Z378" s="6" t="str">
        <f>IF('Anvendte oplysninger'!I378="Nej","",IF('Anvendte oplysninger'!U378=80,1,POWER((80-0.0058*('Anvendte oplysninger'!U378-80)^2+0.2781*('Anvendte oplysninger'!U378-80)-0.2343)/80,4.6)))</f>
        <v/>
      </c>
      <c r="AA378" s="6" t="str">
        <f>IF('Anvendte oplysninger'!I378="Nej","",IF('Anvendte oplysninger'!U378=80,1,POWER((80-0.0058*('Anvendte oplysninger'!U378-80)^2+0.2781*('Anvendte oplysninger'!U378-80)-0.2343)/80,3.5)))</f>
        <v/>
      </c>
      <c r="AB378" s="6" t="str">
        <f>IF('Anvendte oplysninger'!I378="Nej","",IF('Anvendte oplysninger'!U378=80,1,POWER((80-0.0058*('Anvendte oplysninger'!U378-80)^2+0.2781*('Anvendte oplysninger'!U378-80)-0.2343)/80,1.4)))</f>
        <v/>
      </c>
      <c r="AC378" s="6"/>
      <c r="AD378" s="7" t="str">
        <f>IF('Anvendte oplysninger'!I378="Nej","",EXP(-10.0958)*POWER(H378,0.8138))</f>
        <v/>
      </c>
      <c r="AE378" s="7" t="str">
        <f>IF('Anvendte oplysninger'!I378="Nej","",EXP(-9.9896)*POWER(H378,0.8381))</f>
        <v/>
      </c>
      <c r="AF378" s="7" t="str">
        <f>IF('Anvendte oplysninger'!I378="Nej","",EXP(-12.5826)*POWER(H378,1.148))</f>
        <v/>
      </c>
      <c r="AG378" s="7" t="str">
        <f>IF('Anvendte oplysninger'!I378="Nej","",EXP(-11.3408)*POWER(H378,0.7373))</f>
        <v/>
      </c>
      <c r="AH378" s="7" t="str">
        <f>IF('Anvendte oplysninger'!I378="Nej","",EXP(-10.8985)*POWER(H378,0.841))</f>
        <v/>
      </c>
      <c r="AI378" s="7" t="str">
        <f>IF('Anvendte oplysninger'!I378="Nej","",EXP(-12.4273)*POWER(H378,1.0197))</f>
        <v/>
      </c>
      <c r="AJ378" s="9" t="str">
        <f>IF('Anvendte oplysninger'!I378="Nej","",SUM(AD378:AE378)*740934+AG378*29492829+AH378*4654307+AI378*608667)</f>
        <v/>
      </c>
    </row>
    <row r="379" spans="1:36" x14ac:dyDescent="0.3">
      <c r="A379" s="4" t="str">
        <f>IF(Inddata!A385="","",Inddata!A385)</f>
        <v/>
      </c>
      <c r="B379" s="4" t="str">
        <f>IF(Inddata!B385="","",Inddata!B385)</f>
        <v/>
      </c>
      <c r="C379" s="4" t="str">
        <f>IF(Inddata!C385="","",Inddata!C385)</f>
        <v/>
      </c>
      <c r="D379" s="4" t="str">
        <f>IF(Inddata!D385="","",Inddata!D385)</f>
        <v/>
      </c>
      <c r="E379" s="4" t="str">
        <f>IF(Inddata!E385="","",Inddata!E385)</f>
        <v/>
      </c>
      <c r="F379" s="4" t="str">
        <f>IF(Inddata!F385="","",Inddata!F385)</f>
        <v/>
      </c>
      <c r="G379" s="20" t="str">
        <f>IF(Inddata!G385=0,"",Inddata!G385)</f>
        <v/>
      </c>
      <c r="H379" s="9" t="str">
        <f>IF(Inddata!H385="","",Inddata!H385)</f>
        <v/>
      </c>
      <c r="I379" s="6" t="str">
        <f>IF('Anvendte oplysninger'!I379="Nej","",IF('Anvendte oplysninger'!L379&lt;10,1.1-'Anvendte oplysninger'!L379*0.01,IF('Anvendte oplysninger'!L379&lt;120,POWER(1.003,'Anvendte oplysninger'!L379)/POWER(1.003,10),1.4)))</f>
        <v/>
      </c>
      <c r="J379" s="6" t="str">
        <f>IF('Anvendte oplysninger'!I379="Nej","",IF('Anvendte oplysninger'!M379&gt;9,1.41,IF('Anvendte oplysninger'!M379&lt;2,0.96+'Anvendte oplysninger'!M379*0.02,POWER(1.05,'Anvendte oplysninger'!M379)/POWER(1.05,2))))</f>
        <v/>
      </c>
      <c r="K379" s="6" t="str">
        <f>IF('Anvendte oplysninger'!I379="Nej","",IF('Anvendte oplysninger'!M379&gt;9,1.15,IF('Anvendte oplysninger'!M379&lt;2,0.98+'Anvendte oplysninger'!M379*0.01,POWER(1.02,'Anvendte oplysninger'!M379)/POWER(1.02,2))))</f>
        <v/>
      </c>
      <c r="L379" s="6" t="str">
        <f>IF('Anvendte oplysninger'!I379="Nej","",IF('Anvendte oplysninger'!N379="Delvis",0.9,IF('Anvendte oplysninger'!N379="Ja",0.75,1)))</f>
        <v/>
      </c>
      <c r="M379" s="6" t="str">
        <f>IF('Anvendte oplysninger'!I379="Nej","",IF('Anvendte oplysninger'!N379="Delvis",0.97,IF('Anvendte oplysninger'!N379="Ja",0.95,1)))</f>
        <v/>
      </c>
      <c r="N379" s="6" t="str">
        <f>IF('Anvendte oplysninger'!I379="Nej","",IF('Anvendte oplysninger'!O379&gt;4.25,1.06,IF('Anvendte oplysninger'!O379&lt;3.75,1.84-'Anvendte oplysninger'!O379*0.24,0.04+'Anvendte oplysninger'!O379*0.24)))</f>
        <v/>
      </c>
      <c r="O379" s="6" t="str">
        <f>IF('Anvendte oplysninger'!I379="Nej","",IF('Anvendte oplysninger'!P379&gt;1.99,0.81,IF('Anvendte oplysninger'!P379&lt;0.2,1.12,1.05-'Anvendte oplysninger'!P379*0.1)))</f>
        <v/>
      </c>
      <c r="P379" s="6" t="str">
        <f>IF('Anvendte oplysninger'!I379="Nej","",IF('Anvendte oplysninger'!Q379&gt;3,0.96,IF('Anvendte oplysninger'!Q379&lt;2,1.12-0.06*'Anvendte oplysninger'!Q379,1.08-0.04*'Anvendte oplysninger'!Q379)))</f>
        <v/>
      </c>
      <c r="Q379" s="6" t="str">
        <f>IF('Anvendte oplysninger'!I379="Nej","",IF('Anvendte oplysninger'!R379="Ja",0.91,1))</f>
        <v/>
      </c>
      <c r="R379" s="6" t="str">
        <f>IF('Anvendte oplysninger'!I379="Nej","",IF('Anvendte oplysninger'!R379="Ja",0.96,1))</f>
        <v/>
      </c>
      <c r="S379" s="6" t="str">
        <f>IF('Anvendte oplysninger'!I379="Nej","",IF('Anvendte oplysninger'!R379="Ja",0.82,1))</f>
        <v/>
      </c>
      <c r="T379" s="6" t="str">
        <f>IF('Anvendte oplysninger'!I379="Nej","",IF('Anvendte oplysninger'!R379="Ja",0.9,1))</f>
        <v/>
      </c>
      <c r="U379" s="6" t="str">
        <f>IF('Anvendte oplysninger'!I379="Nej","",IF('Anvendte oplysninger'!R379="Ja",0.93,1))</f>
        <v/>
      </c>
      <c r="V379" s="6" t="str">
        <f>IF('Anvendte oplysninger'!I379="Nej","",IF('Anvendte oplysninger'!S379="Ja",0.85,1))</f>
        <v/>
      </c>
      <c r="W379" s="6" t="str">
        <f>IF('Anvendte oplysninger'!I379="Nej","",IF('Anvendte oplysninger'!T379&gt;5,1.4,1+0.08*'Anvendte oplysninger'!T379))</f>
        <v/>
      </c>
      <c r="X379" s="6" t="str">
        <f>IF('Anvendte oplysninger'!I379="Nej","",IF('Anvendte oplysninger'!U379=80,1,POWER((80-0.0058*('Anvendte oplysninger'!U379-80)^2+0.2781*('Anvendte oplysninger'!U379-80)-0.2343)/80,1.6)))</f>
        <v/>
      </c>
      <c r="Y379" s="6" t="str">
        <f>IF('Anvendte oplysninger'!I379="Nej","",IF('Anvendte oplysninger'!U379=80,1,POWER((80-0.0058*('Anvendte oplysninger'!U379-80)^2+0.2781*('Anvendte oplysninger'!U379-80)-0.2343)/80,1.5)))</f>
        <v/>
      </c>
      <c r="Z379" s="6" t="str">
        <f>IF('Anvendte oplysninger'!I379="Nej","",IF('Anvendte oplysninger'!U379=80,1,POWER((80-0.0058*('Anvendte oplysninger'!U379-80)^2+0.2781*('Anvendte oplysninger'!U379-80)-0.2343)/80,4.6)))</f>
        <v/>
      </c>
      <c r="AA379" s="6" t="str">
        <f>IF('Anvendte oplysninger'!I379="Nej","",IF('Anvendte oplysninger'!U379=80,1,POWER((80-0.0058*('Anvendte oplysninger'!U379-80)^2+0.2781*('Anvendte oplysninger'!U379-80)-0.2343)/80,3.5)))</f>
        <v/>
      </c>
      <c r="AB379" s="6" t="str">
        <f>IF('Anvendte oplysninger'!I379="Nej","",IF('Anvendte oplysninger'!U379=80,1,POWER((80-0.0058*('Anvendte oplysninger'!U379-80)^2+0.2781*('Anvendte oplysninger'!U379-80)-0.2343)/80,1.4)))</f>
        <v/>
      </c>
      <c r="AC379" s="6"/>
      <c r="AD379" s="7" t="str">
        <f>IF('Anvendte oplysninger'!I379="Nej","",EXP(-10.0958)*POWER(H379,0.8138))</f>
        <v/>
      </c>
      <c r="AE379" s="7" t="str">
        <f>IF('Anvendte oplysninger'!I379="Nej","",EXP(-9.9896)*POWER(H379,0.8381))</f>
        <v/>
      </c>
      <c r="AF379" s="7" t="str">
        <f>IF('Anvendte oplysninger'!I379="Nej","",EXP(-12.5826)*POWER(H379,1.148))</f>
        <v/>
      </c>
      <c r="AG379" s="7" t="str">
        <f>IF('Anvendte oplysninger'!I379="Nej","",EXP(-11.3408)*POWER(H379,0.7373))</f>
        <v/>
      </c>
      <c r="AH379" s="7" t="str">
        <f>IF('Anvendte oplysninger'!I379="Nej","",EXP(-10.8985)*POWER(H379,0.841))</f>
        <v/>
      </c>
      <c r="AI379" s="7" t="str">
        <f>IF('Anvendte oplysninger'!I379="Nej","",EXP(-12.4273)*POWER(H379,1.0197))</f>
        <v/>
      </c>
      <c r="AJ379" s="9" t="str">
        <f>IF('Anvendte oplysninger'!I379="Nej","",SUM(AD379:AE379)*740934+AG379*29492829+AH379*4654307+AI379*608667)</f>
        <v/>
      </c>
    </row>
    <row r="380" spans="1:36" x14ac:dyDescent="0.3">
      <c r="A380" s="4" t="str">
        <f>IF(Inddata!A386="","",Inddata!A386)</f>
        <v/>
      </c>
      <c r="B380" s="4" t="str">
        <f>IF(Inddata!B386="","",Inddata!B386)</f>
        <v/>
      </c>
      <c r="C380" s="4" t="str">
        <f>IF(Inddata!C386="","",Inddata!C386)</f>
        <v/>
      </c>
      <c r="D380" s="4" t="str">
        <f>IF(Inddata!D386="","",Inddata!D386)</f>
        <v/>
      </c>
      <c r="E380" s="4" t="str">
        <f>IF(Inddata!E386="","",Inddata!E386)</f>
        <v/>
      </c>
      <c r="F380" s="4" t="str">
        <f>IF(Inddata!F386="","",Inddata!F386)</f>
        <v/>
      </c>
      <c r="G380" s="20" t="str">
        <f>IF(Inddata!G386=0,"",Inddata!G386)</f>
        <v/>
      </c>
      <c r="H380" s="9" t="str">
        <f>IF(Inddata!H386="","",Inddata!H386)</f>
        <v/>
      </c>
      <c r="I380" s="6" t="str">
        <f>IF('Anvendte oplysninger'!I380="Nej","",IF('Anvendte oplysninger'!L380&lt;10,1.1-'Anvendte oplysninger'!L380*0.01,IF('Anvendte oplysninger'!L380&lt;120,POWER(1.003,'Anvendte oplysninger'!L380)/POWER(1.003,10),1.4)))</f>
        <v/>
      </c>
      <c r="J380" s="6" t="str">
        <f>IF('Anvendte oplysninger'!I380="Nej","",IF('Anvendte oplysninger'!M380&gt;9,1.41,IF('Anvendte oplysninger'!M380&lt;2,0.96+'Anvendte oplysninger'!M380*0.02,POWER(1.05,'Anvendte oplysninger'!M380)/POWER(1.05,2))))</f>
        <v/>
      </c>
      <c r="K380" s="6" t="str">
        <f>IF('Anvendte oplysninger'!I380="Nej","",IF('Anvendte oplysninger'!M380&gt;9,1.15,IF('Anvendte oplysninger'!M380&lt;2,0.98+'Anvendte oplysninger'!M380*0.01,POWER(1.02,'Anvendte oplysninger'!M380)/POWER(1.02,2))))</f>
        <v/>
      </c>
      <c r="L380" s="6" t="str">
        <f>IF('Anvendte oplysninger'!I380="Nej","",IF('Anvendte oplysninger'!N380="Delvis",0.9,IF('Anvendte oplysninger'!N380="Ja",0.75,1)))</f>
        <v/>
      </c>
      <c r="M380" s="6" t="str">
        <f>IF('Anvendte oplysninger'!I380="Nej","",IF('Anvendte oplysninger'!N380="Delvis",0.97,IF('Anvendte oplysninger'!N380="Ja",0.95,1)))</f>
        <v/>
      </c>
      <c r="N380" s="6" t="str">
        <f>IF('Anvendte oplysninger'!I380="Nej","",IF('Anvendte oplysninger'!O380&gt;4.25,1.06,IF('Anvendte oplysninger'!O380&lt;3.75,1.84-'Anvendte oplysninger'!O380*0.24,0.04+'Anvendte oplysninger'!O380*0.24)))</f>
        <v/>
      </c>
      <c r="O380" s="6" t="str">
        <f>IF('Anvendte oplysninger'!I380="Nej","",IF('Anvendte oplysninger'!P380&gt;1.99,0.81,IF('Anvendte oplysninger'!P380&lt;0.2,1.12,1.05-'Anvendte oplysninger'!P380*0.1)))</f>
        <v/>
      </c>
      <c r="P380" s="6" t="str">
        <f>IF('Anvendte oplysninger'!I380="Nej","",IF('Anvendte oplysninger'!Q380&gt;3,0.96,IF('Anvendte oplysninger'!Q380&lt;2,1.12-0.06*'Anvendte oplysninger'!Q380,1.08-0.04*'Anvendte oplysninger'!Q380)))</f>
        <v/>
      </c>
      <c r="Q380" s="6" t="str">
        <f>IF('Anvendte oplysninger'!I380="Nej","",IF('Anvendte oplysninger'!R380="Ja",0.91,1))</f>
        <v/>
      </c>
      <c r="R380" s="6" t="str">
        <f>IF('Anvendte oplysninger'!I380="Nej","",IF('Anvendte oplysninger'!R380="Ja",0.96,1))</f>
        <v/>
      </c>
      <c r="S380" s="6" t="str">
        <f>IF('Anvendte oplysninger'!I380="Nej","",IF('Anvendte oplysninger'!R380="Ja",0.82,1))</f>
        <v/>
      </c>
      <c r="T380" s="6" t="str">
        <f>IF('Anvendte oplysninger'!I380="Nej","",IF('Anvendte oplysninger'!R380="Ja",0.9,1))</f>
        <v/>
      </c>
      <c r="U380" s="6" t="str">
        <f>IF('Anvendte oplysninger'!I380="Nej","",IF('Anvendte oplysninger'!R380="Ja",0.93,1))</f>
        <v/>
      </c>
      <c r="V380" s="6" t="str">
        <f>IF('Anvendte oplysninger'!I380="Nej","",IF('Anvendte oplysninger'!S380="Ja",0.85,1))</f>
        <v/>
      </c>
      <c r="W380" s="6" t="str">
        <f>IF('Anvendte oplysninger'!I380="Nej","",IF('Anvendte oplysninger'!T380&gt;5,1.4,1+0.08*'Anvendte oplysninger'!T380))</f>
        <v/>
      </c>
      <c r="X380" s="6" t="str">
        <f>IF('Anvendte oplysninger'!I380="Nej","",IF('Anvendte oplysninger'!U380=80,1,POWER((80-0.0058*('Anvendte oplysninger'!U380-80)^2+0.2781*('Anvendte oplysninger'!U380-80)-0.2343)/80,1.6)))</f>
        <v/>
      </c>
      <c r="Y380" s="6" t="str">
        <f>IF('Anvendte oplysninger'!I380="Nej","",IF('Anvendte oplysninger'!U380=80,1,POWER((80-0.0058*('Anvendte oplysninger'!U380-80)^2+0.2781*('Anvendte oplysninger'!U380-80)-0.2343)/80,1.5)))</f>
        <v/>
      </c>
      <c r="Z380" s="6" t="str">
        <f>IF('Anvendte oplysninger'!I380="Nej","",IF('Anvendte oplysninger'!U380=80,1,POWER((80-0.0058*('Anvendte oplysninger'!U380-80)^2+0.2781*('Anvendte oplysninger'!U380-80)-0.2343)/80,4.6)))</f>
        <v/>
      </c>
      <c r="AA380" s="6" t="str">
        <f>IF('Anvendte oplysninger'!I380="Nej","",IF('Anvendte oplysninger'!U380=80,1,POWER((80-0.0058*('Anvendte oplysninger'!U380-80)^2+0.2781*('Anvendte oplysninger'!U380-80)-0.2343)/80,3.5)))</f>
        <v/>
      </c>
      <c r="AB380" s="6" t="str">
        <f>IF('Anvendte oplysninger'!I380="Nej","",IF('Anvendte oplysninger'!U380=80,1,POWER((80-0.0058*('Anvendte oplysninger'!U380-80)^2+0.2781*('Anvendte oplysninger'!U380-80)-0.2343)/80,1.4)))</f>
        <v/>
      </c>
      <c r="AC380" s="6"/>
      <c r="AD380" s="7" t="str">
        <f>IF('Anvendte oplysninger'!I380="Nej","",EXP(-10.0958)*POWER(H380,0.8138))</f>
        <v/>
      </c>
      <c r="AE380" s="7" t="str">
        <f>IF('Anvendte oplysninger'!I380="Nej","",EXP(-9.9896)*POWER(H380,0.8381))</f>
        <v/>
      </c>
      <c r="AF380" s="7" t="str">
        <f>IF('Anvendte oplysninger'!I380="Nej","",EXP(-12.5826)*POWER(H380,1.148))</f>
        <v/>
      </c>
      <c r="AG380" s="7" t="str">
        <f>IF('Anvendte oplysninger'!I380="Nej","",EXP(-11.3408)*POWER(H380,0.7373))</f>
        <v/>
      </c>
      <c r="AH380" s="7" t="str">
        <f>IF('Anvendte oplysninger'!I380="Nej","",EXP(-10.8985)*POWER(H380,0.841))</f>
        <v/>
      </c>
      <c r="AI380" s="7" t="str">
        <f>IF('Anvendte oplysninger'!I380="Nej","",EXP(-12.4273)*POWER(H380,1.0197))</f>
        <v/>
      </c>
      <c r="AJ380" s="9" t="str">
        <f>IF('Anvendte oplysninger'!I380="Nej","",SUM(AD380:AE380)*740934+AG380*29492829+AH380*4654307+AI380*608667)</f>
        <v/>
      </c>
    </row>
    <row r="381" spans="1:36" x14ac:dyDescent="0.3">
      <c r="A381" s="4" t="str">
        <f>IF(Inddata!A387="","",Inddata!A387)</f>
        <v/>
      </c>
      <c r="B381" s="4" t="str">
        <f>IF(Inddata!B387="","",Inddata!B387)</f>
        <v/>
      </c>
      <c r="C381" s="4" t="str">
        <f>IF(Inddata!C387="","",Inddata!C387)</f>
        <v/>
      </c>
      <c r="D381" s="4" t="str">
        <f>IF(Inddata!D387="","",Inddata!D387)</f>
        <v/>
      </c>
      <c r="E381" s="4" t="str">
        <f>IF(Inddata!E387="","",Inddata!E387)</f>
        <v/>
      </c>
      <c r="F381" s="4" t="str">
        <f>IF(Inddata!F387="","",Inddata!F387)</f>
        <v/>
      </c>
      <c r="G381" s="20" t="str">
        <f>IF(Inddata!G387=0,"",Inddata!G387)</f>
        <v/>
      </c>
      <c r="H381" s="9" t="str">
        <f>IF(Inddata!H387="","",Inddata!H387)</f>
        <v/>
      </c>
      <c r="I381" s="6" t="str">
        <f>IF('Anvendte oplysninger'!I381="Nej","",IF('Anvendte oplysninger'!L381&lt;10,1.1-'Anvendte oplysninger'!L381*0.01,IF('Anvendte oplysninger'!L381&lt;120,POWER(1.003,'Anvendte oplysninger'!L381)/POWER(1.003,10),1.4)))</f>
        <v/>
      </c>
      <c r="J381" s="6" t="str">
        <f>IF('Anvendte oplysninger'!I381="Nej","",IF('Anvendte oplysninger'!M381&gt;9,1.41,IF('Anvendte oplysninger'!M381&lt;2,0.96+'Anvendte oplysninger'!M381*0.02,POWER(1.05,'Anvendte oplysninger'!M381)/POWER(1.05,2))))</f>
        <v/>
      </c>
      <c r="K381" s="6" t="str">
        <f>IF('Anvendte oplysninger'!I381="Nej","",IF('Anvendte oplysninger'!M381&gt;9,1.15,IF('Anvendte oplysninger'!M381&lt;2,0.98+'Anvendte oplysninger'!M381*0.01,POWER(1.02,'Anvendte oplysninger'!M381)/POWER(1.02,2))))</f>
        <v/>
      </c>
      <c r="L381" s="6" t="str">
        <f>IF('Anvendte oplysninger'!I381="Nej","",IF('Anvendte oplysninger'!N381="Delvis",0.9,IF('Anvendte oplysninger'!N381="Ja",0.75,1)))</f>
        <v/>
      </c>
      <c r="M381" s="6" t="str">
        <f>IF('Anvendte oplysninger'!I381="Nej","",IF('Anvendte oplysninger'!N381="Delvis",0.97,IF('Anvendte oplysninger'!N381="Ja",0.95,1)))</f>
        <v/>
      </c>
      <c r="N381" s="6" t="str">
        <f>IF('Anvendte oplysninger'!I381="Nej","",IF('Anvendte oplysninger'!O381&gt;4.25,1.06,IF('Anvendte oplysninger'!O381&lt;3.75,1.84-'Anvendte oplysninger'!O381*0.24,0.04+'Anvendte oplysninger'!O381*0.24)))</f>
        <v/>
      </c>
      <c r="O381" s="6" t="str">
        <f>IF('Anvendte oplysninger'!I381="Nej","",IF('Anvendte oplysninger'!P381&gt;1.99,0.81,IF('Anvendte oplysninger'!P381&lt;0.2,1.12,1.05-'Anvendte oplysninger'!P381*0.1)))</f>
        <v/>
      </c>
      <c r="P381" s="6" t="str">
        <f>IF('Anvendte oplysninger'!I381="Nej","",IF('Anvendte oplysninger'!Q381&gt;3,0.96,IF('Anvendte oplysninger'!Q381&lt;2,1.12-0.06*'Anvendte oplysninger'!Q381,1.08-0.04*'Anvendte oplysninger'!Q381)))</f>
        <v/>
      </c>
      <c r="Q381" s="6" t="str">
        <f>IF('Anvendte oplysninger'!I381="Nej","",IF('Anvendte oplysninger'!R381="Ja",0.91,1))</f>
        <v/>
      </c>
      <c r="R381" s="6" t="str">
        <f>IF('Anvendte oplysninger'!I381="Nej","",IF('Anvendte oplysninger'!R381="Ja",0.96,1))</f>
        <v/>
      </c>
      <c r="S381" s="6" t="str">
        <f>IF('Anvendte oplysninger'!I381="Nej","",IF('Anvendte oplysninger'!R381="Ja",0.82,1))</f>
        <v/>
      </c>
      <c r="T381" s="6" t="str">
        <f>IF('Anvendte oplysninger'!I381="Nej","",IF('Anvendte oplysninger'!R381="Ja",0.9,1))</f>
        <v/>
      </c>
      <c r="U381" s="6" t="str">
        <f>IF('Anvendte oplysninger'!I381="Nej","",IF('Anvendte oplysninger'!R381="Ja",0.93,1))</f>
        <v/>
      </c>
      <c r="V381" s="6" t="str">
        <f>IF('Anvendte oplysninger'!I381="Nej","",IF('Anvendte oplysninger'!S381="Ja",0.85,1))</f>
        <v/>
      </c>
      <c r="W381" s="6" t="str">
        <f>IF('Anvendte oplysninger'!I381="Nej","",IF('Anvendte oplysninger'!T381&gt;5,1.4,1+0.08*'Anvendte oplysninger'!T381))</f>
        <v/>
      </c>
      <c r="X381" s="6" t="str">
        <f>IF('Anvendte oplysninger'!I381="Nej","",IF('Anvendte oplysninger'!U381=80,1,POWER((80-0.0058*('Anvendte oplysninger'!U381-80)^2+0.2781*('Anvendte oplysninger'!U381-80)-0.2343)/80,1.6)))</f>
        <v/>
      </c>
      <c r="Y381" s="6" t="str">
        <f>IF('Anvendte oplysninger'!I381="Nej","",IF('Anvendte oplysninger'!U381=80,1,POWER((80-0.0058*('Anvendte oplysninger'!U381-80)^2+0.2781*('Anvendte oplysninger'!U381-80)-0.2343)/80,1.5)))</f>
        <v/>
      </c>
      <c r="Z381" s="6" t="str">
        <f>IF('Anvendte oplysninger'!I381="Nej","",IF('Anvendte oplysninger'!U381=80,1,POWER((80-0.0058*('Anvendte oplysninger'!U381-80)^2+0.2781*('Anvendte oplysninger'!U381-80)-0.2343)/80,4.6)))</f>
        <v/>
      </c>
      <c r="AA381" s="6" t="str">
        <f>IF('Anvendte oplysninger'!I381="Nej","",IF('Anvendte oplysninger'!U381=80,1,POWER((80-0.0058*('Anvendte oplysninger'!U381-80)^2+0.2781*('Anvendte oplysninger'!U381-80)-0.2343)/80,3.5)))</f>
        <v/>
      </c>
      <c r="AB381" s="6" t="str">
        <f>IF('Anvendte oplysninger'!I381="Nej","",IF('Anvendte oplysninger'!U381=80,1,POWER((80-0.0058*('Anvendte oplysninger'!U381-80)^2+0.2781*('Anvendte oplysninger'!U381-80)-0.2343)/80,1.4)))</f>
        <v/>
      </c>
      <c r="AC381" s="6"/>
      <c r="AD381" s="7" t="str">
        <f>IF('Anvendte oplysninger'!I381="Nej","",EXP(-10.0958)*POWER(H381,0.8138))</f>
        <v/>
      </c>
      <c r="AE381" s="7" t="str">
        <f>IF('Anvendte oplysninger'!I381="Nej","",EXP(-9.9896)*POWER(H381,0.8381))</f>
        <v/>
      </c>
      <c r="AF381" s="7" t="str">
        <f>IF('Anvendte oplysninger'!I381="Nej","",EXP(-12.5826)*POWER(H381,1.148))</f>
        <v/>
      </c>
      <c r="AG381" s="7" t="str">
        <f>IF('Anvendte oplysninger'!I381="Nej","",EXP(-11.3408)*POWER(H381,0.7373))</f>
        <v/>
      </c>
      <c r="AH381" s="7" t="str">
        <f>IF('Anvendte oplysninger'!I381="Nej","",EXP(-10.8985)*POWER(H381,0.841))</f>
        <v/>
      </c>
      <c r="AI381" s="7" t="str">
        <f>IF('Anvendte oplysninger'!I381="Nej","",EXP(-12.4273)*POWER(H381,1.0197))</f>
        <v/>
      </c>
      <c r="AJ381" s="9" t="str">
        <f>IF('Anvendte oplysninger'!I381="Nej","",SUM(AD381:AE381)*740934+AG381*29492829+AH381*4654307+AI381*608667)</f>
        <v/>
      </c>
    </row>
    <row r="382" spans="1:36" x14ac:dyDescent="0.3">
      <c r="A382" s="4" t="str">
        <f>IF(Inddata!A388="","",Inddata!A388)</f>
        <v/>
      </c>
      <c r="B382" s="4" t="str">
        <f>IF(Inddata!B388="","",Inddata!B388)</f>
        <v/>
      </c>
      <c r="C382" s="4" t="str">
        <f>IF(Inddata!C388="","",Inddata!C388)</f>
        <v/>
      </c>
      <c r="D382" s="4" t="str">
        <f>IF(Inddata!D388="","",Inddata!D388)</f>
        <v/>
      </c>
      <c r="E382" s="4" t="str">
        <f>IF(Inddata!E388="","",Inddata!E388)</f>
        <v/>
      </c>
      <c r="F382" s="4" t="str">
        <f>IF(Inddata!F388="","",Inddata!F388)</f>
        <v/>
      </c>
      <c r="G382" s="20" t="str">
        <f>IF(Inddata!G388=0,"",Inddata!G388)</f>
        <v/>
      </c>
      <c r="H382" s="9" t="str">
        <f>IF(Inddata!H388="","",Inddata!H388)</f>
        <v/>
      </c>
      <c r="I382" s="6" t="str">
        <f>IF('Anvendte oplysninger'!I382="Nej","",IF('Anvendte oplysninger'!L382&lt;10,1.1-'Anvendte oplysninger'!L382*0.01,IF('Anvendte oplysninger'!L382&lt;120,POWER(1.003,'Anvendte oplysninger'!L382)/POWER(1.003,10),1.4)))</f>
        <v/>
      </c>
      <c r="J382" s="6" t="str">
        <f>IF('Anvendte oplysninger'!I382="Nej","",IF('Anvendte oplysninger'!M382&gt;9,1.41,IF('Anvendte oplysninger'!M382&lt;2,0.96+'Anvendte oplysninger'!M382*0.02,POWER(1.05,'Anvendte oplysninger'!M382)/POWER(1.05,2))))</f>
        <v/>
      </c>
      <c r="K382" s="6" t="str">
        <f>IF('Anvendte oplysninger'!I382="Nej","",IF('Anvendte oplysninger'!M382&gt;9,1.15,IF('Anvendte oplysninger'!M382&lt;2,0.98+'Anvendte oplysninger'!M382*0.01,POWER(1.02,'Anvendte oplysninger'!M382)/POWER(1.02,2))))</f>
        <v/>
      </c>
      <c r="L382" s="6" t="str">
        <f>IF('Anvendte oplysninger'!I382="Nej","",IF('Anvendte oplysninger'!N382="Delvis",0.9,IF('Anvendte oplysninger'!N382="Ja",0.75,1)))</f>
        <v/>
      </c>
      <c r="M382" s="6" t="str">
        <f>IF('Anvendte oplysninger'!I382="Nej","",IF('Anvendte oplysninger'!N382="Delvis",0.97,IF('Anvendte oplysninger'!N382="Ja",0.95,1)))</f>
        <v/>
      </c>
      <c r="N382" s="6" t="str">
        <f>IF('Anvendte oplysninger'!I382="Nej","",IF('Anvendte oplysninger'!O382&gt;4.25,1.06,IF('Anvendte oplysninger'!O382&lt;3.75,1.84-'Anvendte oplysninger'!O382*0.24,0.04+'Anvendte oplysninger'!O382*0.24)))</f>
        <v/>
      </c>
      <c r="O382" s="6" t="str">
        <f>IF('Anvendte oplysninger'!I382="Nej","",IF('Anvendte oplysninger'!P382&gt;1.99,0.81,IF('Anvendte oplysninger'!P382&lt;0.2,1.12,1.05-'Anvendte oplysninger'!P382*0.1)))</f>
        <v/>
      </c>
      <c r="P382" s="6" t="str">
        <f>IF('Anvendte oplysninger'!I382="Nej","",IF('Anvendte oplysninger'!Q382&gt;3,0.96,IF('Anvendte oplysninger'!Q382&lt;2,1.12-0.06*'Anvendte oplysninger'!Q382,1.08-0.04*'Anvendte oplysninger'!Q382)))</f>
        <v/>
      </c>
      <c r="Q382" s="6" t="str">
        <f>IF('Anvendte oplysninger'!I382="Nej","",IF('Anvendte oplysninger'!R382="Ja",0.91,1))</f>
        <v/>
      </c>
      <c r="R382" s="6" t="str">
        <f>IF('Anvendte oplysninger'!I382="Nej","",IF('Anvendte oplysninger'!R382="Ja",0.96,1))</f>
        <v/>
      </c>
      <c r="S382" s="6" t="str">
        <f>IF('Anvendte oplysninger'!I382="Nej","",IF('Anvendte oplysninger'!R382="Ja",0.82,1))</f>
        <v/>
      </c>
      <c r="T382" s="6" t="str">
        <f>IF('Anvendte oplysninger'!I382="Nej","",IF('Anvendte oplysninger'!R382="Ja",0.9,1))</f>
        <v/>
      </c>
      <c r="U382" s="6" t="str">
        <f>IF('Anvendte oplysninger'!I382="Nej","",IF('Anvendte oplysninger'!R382="Ja",0.93,1))</f>
        <v/>
      </c>
      <c r="V382" s="6" t="str">
        <f>IF('Anvendte oplysninger'!I382="Nej","",IF('Anvendte oplysninger'!S382="Ja",0.85,1))</f>
        <v/>
      </c>
      <c r="W382" s="6" t="str">
        <f>IF('Anvendte oplysninger'!I382="Nej","",IF('Anvendte oplysninger'!T382&gt;5,1.4,1+0.08*'Anvendte oplysninger'!T382))</f>
        <v/>
      </c>
      <c r="X382" s="6" t="str">
        <f>IF('Anvendte oplysninger'!I382="Nej","",IF('Anvendte oplysninger'!U382=80,1,POWER((80-0.0058*('Anvendte oplysninger'!U382-80)^2+0.2781*('Anvendte oplysninger'!U382-80)-0.2343)/80,1.6)))</f>
        <v/>
      </c>
      <c r="Y382" s="6" t="str">
        <f>IF('Anvendte oplysninger'!I382="Nej","",IF('Anvendte oplysninger'!U382=80,1,POWER((80-0.0058*('Anvendte oplysninger'!U382-80)^2+0.2781*('Anvendte oplysninger'!U382-80)-0.2343)/80,1.5)))</f>
        <v/>
      </c>
      <c r="Z382" s="6" t="str">
        <f>IF('Anvendte oplysninger'!I382="Nej","",IF('Anvendte oplysninger'!U382=80,1,POWER((80-0.0058*('Anvendte oplysninger'!U382-80)^2+0.2781*('Anvendte oplysninger'!U382-80)-0.2343)/80,4.6)))</f>
        <v/>
      </c>
      <c r="AA382" s="6" t="str">
        <f>IF('Anvendte oplysninger'!I382="Nej","",IF('Anvendte oplysninger'!U382=80,1,POWER((80-0.0058*('Anvendte oplysninger'!U382-80)^2+0.2781*('Anvendte oplysninger'!U382-80)-0.2343)/80,3.5)))</f>
        <v/>
      </c>
      <c r="AB382" s="6" t="str">
        <f>IF('Anvendte oplysninger'!I382="Nej","",IF('Anvendte oplysninger'!U382=80,1,POWER((80-0.0058*('Anvendte oplysninger'!U382-80)^2+0.2781*('Anvendte oplysninger'!U382-80)-0.2343)/80,1.4)))</f>
        <v/>
      </c>
      <c r="AC382" s="6"/>
      <c r="AD382" s="7" t="str">
        <f>IF('Anvendte oplysninger'!I382="Nej","",EXP(-10.0958)*POWER(H382,0.8138))</f>
        <v/>
      </c>
      <c r="AE382" s="7" t="str">
        <f>IF('Anvendte oplysninger'!I382="Nej","",EXP(-9.9896)*POWER(H382,0.8381))</f>
        <v/>
      </c>
      <c r="AF382" s="7" t="str">
        <f>IF('Anvendte oplysninger'!I382="Nej","",EXP(-12.5826)*POWER(H382,1.148))</f>
        <v/>
      </c>
      <c r="AG382" s="7" t="str">
        <f>IF('Anvendte oplysninger'!I382="Nej","",EXP(-11.3408)*POWER(H382,0.7373))</f>
        <v/>
      </c>
      <c r="AH382" s="7" t="str">
        <f>IF('Anvendte oplysninger'!I382="Nej","",EXP(-10.8985)*POWER(H382,0.841))</f>
        <v/>
      </c>
      <c r="AI382" s="7" t="str">
        <f>IF('Anvendte oplysninger'!I382="Nej","",EXP(-12.4273)*POWER(H382,1.0197))</f>
        <v/>
      </c>
      <c r="AJ382" s="9" t="str">
        <f>IF('Anvendte oplysninger'!I382="Nej","",SUM(AD382:AE382)*740934+AG382*29492829+AH382*4654307+AI382*608667)</f>
        <v/>
      </c>
    </row>
    <row r="383" spans="1:36" x14ac:dyDescent="0.3">
      <c r="A383" s="4" t="str">
        <f>IF(Inddata!A389="","",Inddata!A389)</f>
        <v/>
      </c>
      <c r="B383" s="4" t="str">
        <f>IF(Inddata!B389="","",Inddata!B389)</f>
        <v/>
      </c>
      <c r="C383" s="4" t="str">
        <f>IF(Inddata!C389="","",Inddata!C389)</f>
        <v/>
      </c>
      <c r="D383" s="4" t="str">
        <f>IF(Inddata!D389="","",Inddata!D389)</f>
        <v/>
      </c>
      <c r="E383" s="4" t="str">
        <f>IF(Inddata!E389="","",Inddata!E389)</f>
        <v/>
      </c>
      <c r="F383" s="4" t="str">
        <f>IF(Inddata!F389="","",Inddata!F389)</f>
        <v/>
      </c>
      <c r="G383" s="20" t="str">
        <f>IF(Inddata!G389=0,"",Inddata!G389)</f>
        <v/>
      </c>
      <c r="H383" s="9" t="str">
        <f>IF(Inddata!H389="","",Inddata!H389)</f>
        <v/>
      </c>
      <c r="I383" s="6" t="str">
        <f>IF('Anvendte oplysninger'!I383="Nej","",IF('Anvendte oplysninger'!L383&lt;10,1.1-'Anvendte oplysninger'!L383*0.01,IF('Anvendte oplysninger'!L383&lt;120,POWER(1.003,'Anvendte oplysninger'!L383)/POWER(1.003,10),1.4)))</f>
        <v/>
      </c>
      <c r="J383" s="6" t="str">
        <f>IF('Anvendte oplysninger'!I383="Nej","",IF('Anvendte oplysninger'!M383&gt;9,1.41,IF('Anvendte oplysninger'!M383&lt;2,0.96+'Anvendte oplysninger'!M383*0.02,POWER(1.05,'Anvendte oplysninger'!M383)/POWER(1.05,2))))</f>
        <v/>
      </c>
      <c r="K383" s="6" t="str">
        <f>IF('Anvendte oplysninger'!I383="Nej","",IF('Anvendte oplysninger'!M383&gt;9,1.15,IF('Anvendte oplysninger'!M383&lt;2,0.98+'Anvendte oplysninger'!M383*0.01,POWER(1.02,'Anvendte oplysninger'!M383)/POWER(1.02,2))))</f>
        <v/>
      </c>
      <c r="L383" s="6" t="str">
        <f>IF('Anvendte oplysninger'!I383="Nej","",IF('Anvendte oplysninger'!N383="Delvis",0.9,IF('Anvendte oplysninger'!N383="Ja",0.75,1)))</f>
        <v/>
      </c>
      <c r="M383" s="6" t="str">
        <f>IF('Anvendte oplysninger'!I383="Nej","",IF('Anvendte oplysninger'!N383="Delvis",0.97,IF('Anvendte oplysninger'!N383="Ja",0.95,1)))</f>
        <v/>
      </c>
      <c r="N383" s="6" t="str">
        <f>IF('Anvendte oplysninger'!I383="Nej","",IF('Anvendte oplysninger'!O383&gt;4.25,1.06,IF('Anvendte oplysninger'!O383&lt;3.75,1.84-'Anvendte oplysninger'!O383*0.24,0.04+'Anvendte oplysninger'!O383*0.24)))</f>
        <v/>
      </c>
      <c r="O383" s="6" t="str">
        <f>IF('Anvendte oplysninger'!I383="Nej","",IF('Anvendte oplysninger'!P383&gt;1.99,0.81,IF('Anvendte oplysninger'!P383&lt;0.2,1.12,1.05-'Anvendte oplysninger'!P383*0.1)))</f>
        <v/>
      </c>
      <c r="P383" s="6" t="str">
        <f>IF('Anvendte oplysninger'!I383="Nej","",IF('Anvendte oplysninger'!Q383&gt;3,0.96,IF('Anvendte oplysninger'!Q383&lt;2,1.12-0.06*'Anvendte oplysninger'!Q383,1.08-0.04*'Anvendte oplysninger'!Q383)))</f>
        <v/>
      </c>
      <c r="Q383" s="6" t="str">
        <f>IF('Anvendte oplysninger'!I383="Nej","",IF('Anvendte oplysninger'!R383="Ja",0.91,1))</f>
        <v/>
      </c>
      <c r="R383" s="6" t="str">
        <f>IF('Anvendte oplysninger'!I383="Nej","",IF('Anvendte oplysninger'!R383="Ja",0.96,1))</f>
        <v/>
      </c>
      <c r="S383" s="6" t="str">
        <f>IF('Anvendte oplysninger'!I383="Nej","",IF('Anvendte oplysninger'!R383="Ja",0.82,1))</f>
        <v/>
      </c>
      <c r="T383" s="6" t="str">
        <f>IF('Anvendte oplysninger'!I383="Nej","",IF('Anvendte oplysninger'!R383="Ja",0.9,1))</f>
        <v/>
      </c>
      <c r="U383" s="6" t="str">
        <f>IF('Anvendte oplysninger'!I383="Nej","",IF('Anvendte oplysninger'!R383="Ja",0.93,1))</f>
        <v/>
      </c>
      <c r="V383" s="6" t="str">
        <f>IF('Anvendte oplysninger'!I383="Nej","",IF('Anvendte oplysninger'!S383="Ja",0.85,1))</f>
        <v/>
      </c>
      <c r="W383" s="6" t="str">
        <f>IF('Anvendte oplysninger'!I383="Nej","",IF('Anvendte oplysninger'!T383&gt;5,1.4,1+0.08*'Anvendte oplysninger'!T383))</f>
        <v/>
      </c>
      <c r="X383" s="6" t="str">
        <f>IF('Anvendte oplysninger'!I383="Nej","",IF('Anvendte oplysninger'!U383=80,1,POWER((80-0.0058*('Anvendte oplysninger'!U383-80)^2+0.2781*('Anvendte oplysninger'!U383-80)-0.2343)/80,1.6)))</f>
        <v/>
      </c>
      <c r="Y383" s="6" t="str">
        <f>IF('Anvendte oplysninger'!I383="Nej","",IF('Anvendte oplysninger'!U383=80,1,POWER((80-0.0058*('Anvendte oplysninger'!U383-80)^2+0.2781*('Anvendte oplysninger'!U383-80)-0.2343)/80,1.5)))</f>
        <v/>
      </c>
      <c r="Z383" s="6" t="str">
        <f>IF('Anvendte oplysninger'!I383="Nej","",IF('Anvendte oplysninger'!U383=80,1,POWER((80-0.0058*('Anvendte oplysninger'!U383-80)^2+0.2781*('Anvendte oplysninger'!U383-80)-0.2343)/80,4.6)))</f>
        <v/>
      </c>
      <c r="AA383" s="6" t="str">
        <f>IF('Anvendte oplysninger'!I383="Nej","",IF('Anvendte oplysninger'!U383=80,1,POWER((80-0.0058*('Anvendte oplysninger'!U383-80)^2+0.2781*('Anvendte oplysninger'!U383-80)-0.2343)/80,3.5)))</f>
        <v/>
      </c>
      <c r="AB383" s="6" t="str">
        <f>IF('Anvendte oplysninger'!I383="Nej","",IF('Anvendte oplysninger'!U383=80,1,POWER((80-0.0058*('Anvendte oplysninger'!U383-80)^2+0.2781*('Anvendte oplysninger'!U383-80)-0.2343)/80,1.4)))</f>
        <v/>
      </c>
      <c r="AC383" s="6"/>
      <c r="AD383" s="7" t="str">
        <f>IF('Anvendte oplysninger'!I383="Nej","",EXP(-10.0958)*POWER(H383,0.8138))</f>
        <v/>
      </c>
      <c r="AE383" s="7" t="str">
        <f>IF('Anvendte oplysninger'!I383="Nej","",EXP(-9.9896)*POWER(H383,0.8381))</f>
        <v/>
      </c>
      <c r="AF383" s="7" t="str">
        <f>IF('Anvendte oplysninger'!I383="Nej","",EXP(-12.5826)*POWER(H383,1.148))</f>
        <v/>
      </c>
      <c r="AG383" s="7" t="str">
        <f>IF('Anvendte oplysninger'!I383="Nej","",EXP(-11.3408)*POWER(H383,0.7373))</f>
        <v/>
      </c>
      <c r="AH383" s="7" t="str">
        <f>IF('Anvendte oplysninger'!I383="Nej","",EXP(-10.8985)*POWER(H383,0.841))</f>
        <v/>
      </c>
      <c r="AI383" s="7" t="str">
        <f>IF('Anvendte oplysninger'!I383="Nej","",EXP(-12.4273)*POWER(H383,1.0197))</f>
        <v/>
      </c>
      <c r="AJ383" s="9" t="str">
        <f>IF('Anvendte oplysninger'!I383="Nej","",SUM(AD383:AE383)*740934+AG383*29492829+AH383*4654307+AI383*608667)</f>
        <v/>
      </c>
    </row>
    <row r="384" spans="1:36" x14ac:dyDescent="0.3">
      <c r="A384" s="4" t="str">
        <f>IF(Inddata!A390="","",Inddata!A390)</f>
        <v/>
      </c>
      <c r="B384" s="4" t="str">
        <f>IF(Inddata!B390="","",Inddata!B390)</f>
        <v/>
      </c>
      <c r="C384" s="4" t="str">
        <f>IF(Inddata!C390="","",Inddata!C390)</f>
        <v/>
      </c>
      <c r="D384" s="4" t="str">
        <f>IF(Inddata!D390="","",Inddata!D390)</f>
        <v/>
      </c>
      <c r="E384" s="4" t="str">
        <f>IF(Inddata!E390="","",Inddata!E390)</f>
        <v/>
      </c>
      <c r="F384" s="4" t="str">
        <f>IF(Inddata!F390="","",Inddata!F390)</f>
        <v/>
      </c>
      <c r="G384" s="20" t="str">
        <f>IF(Inddata!G390=0,"",Inddata!G390)</f>
        <v/>
      </c>
      <c r="H384" s="9" t="str">
        <f>IF(Inddata!H390="","",Inddata!H390)</f>
        <v/>
      </c>
      <c r="I384" s="6" t="str">
        <f>IF('Anvendte oplysninger'!I384="Nej","",IF('Anvendte oplysninger'!L384&lt;10,1.1-'Anvendte oplysninger'!L384*0.01,IF('Anvendte oplysninger'!L384&lt;120,POWER(1.003,'Anvendte oplysninger'!L384)/POWER(1.003,10),1.4)))</f>
        <v/>
      </c>
      <c r="J384" s="6" t="str">
        <f>IF('Anvendte oplysninger'!I384="Nej","",IF('Anvendte oplysninger'!M384&gt;9,1.41,IF('Anvendte oplysninger'!M384&lt;2,0.96+'Anvendte oplysninger'!M384*0.02,POWER(1.05,'Anvendte oplysninger'!M384)/POWER(1.05,2))))</f>
        <v/>
      </c>
      <c r="K384" s="6" t="str">
        <f>IF('Anvendte oplysninger'!I384="Nej","",IF('Anvendte oplysninger'!M384&gt;9,1.15,IF('Anvendte oplysninger'!M384&lt;2,0.98+'Anvendte oplysninger'!M384*0.01,POWER(1.02,'Anvendte oplysninger'!M384)/POWER(1.02,2))))</f>
        <v/>
      </c>
      <c r="L384" s="6" t="str">
        <f>IF('Anvendte oplysninger'!I384="Nej","",IF('Anvendte oplysninger'!N384="Delvis",0.9,IF('Anvendte oplysninger'!N384="Ja",0.75,1)))</f>
        <v/>
      </c>
      <c r="M384" s="6" t="str">
        <f>IF('Anvendte oplysninger'!I384="Nej","",IF('Anvendte oplysninger'!N384="Delvis",0.97,IF('Anvendte oplysninger'!N384="Ja",0.95,1)))</f>
        <v/>
      </c>
      <c r="N384" s="6" t="str">
        <f>IF('Anvendte oplysninger'!I384="Nej","",IF('Anvendte oplysninger'!O384&gt;4.25,1.06,IF('Anvendte oplysninger'!O384&lt;3.75,1.84-'Anvendte oplysninger'!O384*0.24,0.04+'Anvendte oplysninger'!O384*0.24)))</f>
        <v/>
      </c>
      <c r="O384" s="6" t="str">
        <f>IF('Anvendte oplysninger'!I384="Nej","",IF('Anvendte oplysninger'!P384&gt;1.99,0.81,IF('Anvendte oplysninger'!P384&lt;0.2,1.12,1.05-'Anvendte oplysninger'!P384*0.1)))</f>
        <v/>
      </c>
      <c r="P384" s="6" t="str">
        <f>IF('Anvendte oplysninger'!I384="Nej","",IF('Anvendte oplysninger'!Q384&gt;3,0.96,IF('Anvendte oplysninger'!Q384&lt;2,1.12-0.06*'Anvendte oplysninger'!Q384,1.08-0.04*'Anvendte oplysninger'!Q384)))</f>
        <v/>
      </c>
      <c r="Q384" s="6" t="str">
        <f>IF('Anvendte oplysninger'!I384="Nej","",IF('Anvendte oplysninger'!R384="Ja",0.91,1))</f>
        <v/>
      </c>
      <c r="R384" s="6" t="str">
        <f>IF('Anvendte oplysninger'!I384="Nej","",IF('Anvendte oplysninger'!R384="Ja",0.96,1))</f>
        <v/>
      </c>
      <c r="S384" s="6" t="str">
        <f>IF('Anvendte oplysninger'!I384="Nej","",IF('Anvendte oplysninger'!R384="Ja",0.82,1))</f>
        <v/>
      </c>
      <c r="T384" s="6" t="str">
        <f>IF('Anvendte oplysninger'!I384="Nej","",IF('Anvendte oplysninger'!R384="Ja",0.9,1))</f>
        <v/>
      </c>
      <c r="U384" s="6" t="str">
        <f>IF('Anvendte oplysninger'!I384="Nej","",IF('Anvendte oplysninger'!R384="Ja",0.93,1))</f>
        <v/>
      </c>
      <c r="V384" s="6" t="str">
        <f>IF('Anvendte oplysninger'!I384="Nej","",IF('Anvendte oplysninger'!S384="Ja",0.85,1))</f>
        <v/>
      </c>
      <c r="W384" s="6" t="str">
        <f>IF('Anvendte oplysninger'!I384="Nej","",IF('Anvendte oplysninger'!T384&gt;5,1.4,1+0.08*'Anvendte oplysninger'!T384))</f>
        <v/>
      </c>
      <c r="X384" s="6" t="str">
        <f>IF('Anvendte oplysninger'!I384="Nej","",IF('Anvendte oplysninger'!U384=80,1,POWER((80-0.0058*('Anvendte oplysninger'!U384-80)^2+0.2781*('Anvendte oplysninger'!U384-80)-0.2343)/80,1.6)))</f>
        <v/>
      </c>
      <c r="Y384" s="6" t="str">
        <f>IF('Anvendte oplysninger'!I384="Nej","",IF('Anvendte oplysninger'!U384=80,1,POWER((80-0.0058*('Anvendte oplysninger'!U384-80)^2+0.2781*('Anvendte oplysninger'!U384-80)-0.2343)/80,1.5)))</f>
        <v/>
      </c>
      <c r="Z384" s="6" t="str">
        <f>IF('Anvendte oplysninger'!I384="Nej","",IF('Anvendte oplysninger'!U384=80,1,POWER((80-0.0058*('Anvendte oplysninger'!U384-80)^2+0.2781*('Anvendte oplysninger'!U384-80)-0.2343)/80,4.6)))</f>
        <v/>
      </c>
      <c r="AA384" s="6" t="str">
        <f>IF('Anvendte oplysninger'!I384="Nej","",IF('Anvendte oplysninger'!U384=80,1,POWER((80-0.0058*('Anvendte oplysninger'!U384-80)^2+0.2781*('Anvendte oplysninger'!U384-80)-0.2343)/80,3.5)))</f>
        <v/>
      </c>
      <c r="AB384" s="6" t="str">
        <f>IF('Anvendte oplysninger'!I384="Nej","",IF('Anvendte oplysninger'!U384=80,1,POWER((80-0.0058*('Anvendte oplysninger'!U384-80)^2+0.2781*('Anvendte oplysninger'!U384-80)-0.2343)/80,1.4)))</f>
        <v/>
      </c>
      <c r="AC384" s="6"/>
      <c r="AD384" s="7" t="str">
        <f>IF('Anvendte oplysninger'!I384="Nej","",EXP(-10.0958)*POWER(H384,0.8138))</f>
        <v/>
      </c>
      <c r="AE384" s="7" t="str">
        <f>IF('Anvendte oplysninger'!I384="Nej","",EXP(-9.9896)*POWER(H384,0.8381))</f>
        <v/>
      </c>
      <c r="AF384" s="7" t="str">
        <f>IF('Anvendte oplysninger'!I384="Nej","",EXP(-12.5826)*POWER(H384,1.148))</f>
        <v/>
      </c>
      <c r="AG384" s="7" t="str">
        <f>IF('Anvendte oplysninger'!I384="Nej","",EXP(-11.3408)*POWER(H384,0.7373))</f>
        <v/>
      </c>
      <c r="AH384" s="7" t="str">
        <f>IF('Anvendte oplysninger'!I384="Nej","",EXP(-10.8985)*POWER(H384,0.841))</f>
        <v/>
      </c>
      <c r="AI384" s="7" t="str">
        <f>IF('Anvendte oplysninger'!I384="Nej","",EXP(-12.4273)*POWER(H384,1.0197))</f>
        <v/>
      </c>
      <c r="AJ384" s="9" t="str">
        <f>IF('Anvendte oplysninger'!I384="Nej","",SUM(AD384:AE384)*740934+AG384*29492829+AH384*4654307+AI384*608667)</f>
        <v/>
      </c>
    </row>
    <row r="385" spans="1:36" x14ac:dyDescent="0.3">
      <c r="A385" s="4" t="str">
        <f>IF(Inddata!A391="","",Inddata!A391)</f>
        <v/>
      </c>
      <c r="B385" s="4" t="str">
        <f>IF(Inddata!B391="","",Inddata!B391)</f>
        <v/>
      </c>
      <c r="C385" s="4" t="str">
        <f>IF(Inddata!C391="","",Inddata!C391)</f>
        <v/>
      </c>
      <c r="D385" s="4" t="str">
        <f>IF(Inddata!D391="","",Inddata!D391)</f>
        <v/>
      </c>
      <c r="E385" s="4" t="str">
        <f>IF(Inddata!E391="","",Inddata!E391)</f>
        <v/>
      </c>
      <c r="F385" s="4" t="str">
        <f>IF(Inddata!F391="","",Inddata!F391)</f>
        <v/>
      </c>
      <c r="G385" s="20" t="str">
        <f>IF(Inddata!G391=0,"",Inddata!G391)</f>
        <v/>
      </c>
      <c r="H385" s="9" t="str">
        <f>IF(Inddata!H391="","",Inddata!H391)</f>
        <v/>
      </c>
      <c r="I385" s="6" t="str">
        <f>IF('Anvendte oplysninger'!I385="Nej","",IF('Anvendte oplysninger'!L385&lt;10,1.1-'Anvendte oplysninger'!L385*0.01,IF('Anvendte oplysninger'!L385&lt;120,POWER(1.003,'Anvendte oplysninger'!L385)/POWER(1.003,10),1.4)))</f>
        <v/>
      </c>
      <c r="J385" s="6" t="str">
        <f>IF('Anvendte oplysninger'!I385="Nej","",IF('Anvendte oplysninger'!M385&gt;9,1.41,IF('Anvendte oplysninger'!M385&lt;2,0.96+'Anvendte oplysninger'!M385*0.02,POWER(1.05,'Anvendte oplysninger'!M385)/POWER(1.05,2))))</f>
        <v/>
      </c>
      <c r="K385" s="6" t="str">
        <f>IF('Anvendte oplysninger'!I385="Nej","",IF('Anvendte oplysninger'!M385&gt;9,1.15,IF('Anvendte oplysninger'!M385&lt;2,0.98+'Anvendte oplysninger'!M385*0.01,POWER(1.02,'Anvendte oplysninger'!M385)/POWER(1.02,2))))</f>
        <v/>
      </c>
      <c r="L385" s="6" t="str">
        <f>IF('Anvendte oplysninger'!I385="Nej","",IF('Anvendte oplysninger'!N385="Delvis",0.9,IF('Anvendte oplysninger'!N385="Ja",0.75,1)))</f>
        <v/>
      </c>
      <c r="M385" s="6" t="str">
        <f>IF('Anvendte oplysninger'!I385="Nej","",IF('Anvendte oplysninger'!N385="Delvis",0.97,IF('Anvendte oplysninger'!N385="Ja",0.95,1)))</f>
        <v/>
      </c>
      <c r="N385" s="6" t="str">
        <f>IF('Anvendte oplysninger'!I385="Nej","",IF('Anvendte oplysninger'!O385&gt;4.25,1.06,IF('Anvendte oplysninger'!O385&lt;3.75,1.84-'Anvendte oplysninger'!O385*0.24,0.04+'Anvendte oplysninger'!O385*0.24)))</f>
        <v/>
      </c>
      <c r="O385" s="6" t="str">
        <f>IF('Anvendte oplysninger'!I385="Nej","",IF('Anvendte oplysninger'!P385&gt;1.99,0.81,IF('Anvendte oplysninger'!P385&lt;0.2,1.12,1.05-'Anvendte oplysninger'!P385*0.1)))</f>
        <v/>
      </c>
      <c r="P385" s="6" t="str">
        <f>IF('Anvendte oplysninger'!I385="Nej","",IF('Anvendte oplysninger'!Q385&gt;3,0.96,IF('Anvendte oplysninger'!Q385&lt;2,1.12-0.06*'Anvendte oplysninger'!Q385,1.08-0.04*'Anvendte oplysninger'!Q385)))</f>
        <v/>
      </c>
      <c r="Q385" s="6" t="str">
        <f>IF('Anvendte oplysninger'!I385="Nej","",IF('Anvendte oplysninger'!R385="Ja",0.91,1))</f>
        <v/>
      </c>
      <c r="R385" s="6" t="str">
        <f>IF('Anvendte oplysninger'!I385="Nej","",IF('Anvendte oplysninger'!R385="Ja",0.96,1))</f>
        <v/>
      </c>
      <c r="S385" s="6" t="str">
        <f>IF('Anvendte oplysninger'!I385="Nej","",IF('Anvendte oplysninger'!R385="Ja",0.82,1))</f>
        <v/>
      </c>
      <c r="T385" s="6" t="str">
        <f>IF('Anvendte oplysninger'!I385="Nej","",IF('Anvendte oplysninger'!R385="Ja",0.9,1))</f>
        <v/>
      </c>
      <c r="U385" s="6" t="str">
        <f>IF('Anvendte oplysninger'!I385="Nej","",IF('Anvendte oplysninger'!R385="Ja",0.93,1))</f>
        <v/>
      </c>
      <c r="V385" s="6" t="str">
        <f>IF('Anvendte oplysninger'!I385="Nej","",IF('Anvendte oplysninger'!S385="Ja",0.85,1))</f>
        <v/>
      </c>
      <c r="W385" s="6" t="str">
        <f>IF('Anvendte oplysninger'!I385="Nej","",IF('Anvendte oplysninger'!T385&gt;5,1.4,1+0.08*'Anvendte oplysninger'!T385))</f>
        <v/>
      </c>
      <c r="X385" s="6" t="str">
        <f>IF('Anvendte oplysninger'!I385="Nej","",IF('Anvendte oplysninger'!U385=80,1,POWER((80-0.0058*('Anvendte oplysninger'!U385-80)^2+0.2781*('Anvendte oplysninger'!U385-80)-0.2343)/80,1.6)))</f>
        <v/>
      </c>
      <c r="Y385" s="6" t="str">
        <f>IF('Anvendte oplysninger'!I385="Nej","",IF('Anvendte oplysninger'!U385=80,1,POWER((80-0.0058*('Anvendte oplysninger'!U385-80)^2+0.2781*('Anvendte oplysninger'!U385-80)-0.2343)/80,1.5)))</f>
        <v/>
      </c>
      <c r="Z385" s="6" t="str">
        <f>IF('Anvendte oplysninger'!I385="Nej","",IF('Anvendte oplysninger'!U385=80,1,POWER((80-0.0058*('Anvendte oplysninger'!U385-80)^2+0.2781*('Anvendte oplysninger'!U385-80)-0.2343)/80,4.6)))</f>
        <v/>
      </c>
      <c r="AA385" s="6" t="str">
        <f>IF('Anvendte oplysninger'!I385="Nej","",IF('Anvendte oplysninger'!U385=80,1,POWER((80-0.0058*('Anvendte oplysninger'!U385-80)^2+0.2781*('Anvendte oplysninger'!U385-80)-0.2343)/80,3.5)))</f>
        <v/>
      </c>
      <c r="AB385" s="6" t="str">
        <f>IF('Anvendte oplysninger'!I385="Nej","",IF('Anvendte oplysninger'!U385=80,1,POWER((80-0.0058*('Anvendte oplysninger'!U385-80)^2+0.2781*('Anvendte oplysninger'!U385-80)-0.2343)/80,1.4)))</f>
        <v/>
      </c>
      <c r="AC385" s="6"/>
      <c r="AD385" s="7" t="str">
        <f>IF('Anvendte oplysninger'!I385="Nej","",EXP(-10.0958)*POWER(H385,0.8138))</f>
        <v/>
      </c>
      <c r="AE385" s="7" t="str">
        <f>IF('Anvendte oplysninger'!I385="Nej","",EXP(-9.9896)*POWER(H385,0.8381))</f>
        <v/>
      </c>
      <c r="AF385" s="7" t="str">
        <f>IF('Anvendte oplysninger'!I385="Nej","",EXP(-12.5826)*POWER(H385,1.148))</f>
        <v/>
      </c>
      <c r="AG385" s="7" t="str">
        <f>IF('Anvendte oplysninger'!I385="Nej","",EXP(-11.3408)*POWER(H385,0.7373))</f>
        <v/>
      </c>
      <c r="AH385" s="7" t="str">
        <f>IF('Anvendte oplysninger'!I385="Nej","",EXP(-10.8985)*POWER(H385,0.841))</f>
        <v/>
      </c>
      <c r="AI385" s="7" t="str">
        <f>IF('Anvendte oplysninger'!I385="Nej","",EXP(-12.4273)*POWER(H385,1.0197))</f>
        <v/>
      </c>
      <c r="AJ385" s="9" t="str">
        <f>IF('Anvendte oplysninger'!I385="Nej","",SUM(AD385:AE385)*740934+AG385*29492829+AH385*4654307+AI385*608667)</f>
        <v/>
      </c>
    </row>
    <row r="386" spans="1:36" x14ac:dyDescent="0.3">
      <c r="A386" s="4" t="str">
        <f>IF(Inddata!A392="","",Inddata!A392)</f>
        <v/>
      </c>
      <c r="B386" s="4" t="str">
        <f>IF(Inddata!B392="","",Inddata!B392)</f>
        <v/>
      </c>
      <c r="C386" s="4" t="str">
        <f>IF(Inddata!C392="","",Inddata!C392)</f>
        <v/>
      </c>
      <c r="D386" s="4" t="str">
        <f>IF(Inddata!D392="","",Inddata!D392)</f>
        <v/>
      </c>
      <c r="E386" s="4" t="str">
        <f>IF(Inddata!E392="","",Inddata!E392)</f>
        <v/>
      </c>
      <c r="F386" s="4" t="str">
        <f>IF(Inddata!F392="","",Inddata!F392)</f>
        <v/>
      </c>
      <c r="G386" s="20" t="str">
        <f>IF(Inddata!G392=0,"",Inddata!G392)</f>
        <v/>
      </c>
      <c r="H386" s="9" t="str">
        <f>IF(Inddata!H392="","",Inddata!H392)</f>
        <v/>
      </c>
      <c r="I386" s="6" t="str">
        <f>IF('Anvendte oplysninger'!I386="Nej","",IF('Anvendte oplysninger'!L386&lt;10,1.1-'Anvendte oplysninger'!L386*0.01,IF('Anvendte oplysninger'!L386&lt;120,POWER(1.003,'Anvendte oplysninger'!L386)/POWER(1.003,10),1.4)))</f>
        <v/>
      </c>
      <c r="J386" s="6" t="str">
        <f>IF('Anvendte oplysninger'!I386="Nej","",IF('Anvendte oplysninger'!M386&gt;9,1.41,IF('Anvendte oplysninger'!M386&lt;2,0.96+'Anvendte oplysninger'!M386*0.02,POWER(1.05,'Anvendte oplysninger'!M386)/POWER(1.05,2))))</f>
        <v/>
      </c>
      <c r="K386" s="6" t="str">
        <f>IF('Anvendte oplysninger'!I386="Nej","",IF('Anvendte oplysninger'!M386&gt;9,1.15,IF('Anvendte oplysninger'!M386&lt;2,0.98+'Anvendte oplysninger'!M386*0.01,POWER(1.02,'Anvendte oplysninger'!M386)/POWER(1.02,2))))</f>
        <v/>
      </c>
      <c r="L386" s="6" t="str">
        <f>IF('Anvendte oplysninger'!I386="Nej","",IF('Anvendte oplysninger'!N386="Delvis",0.9,IF('Anvendte oplysninger'!N386="Ja",0.75,1)))</f>
        <v/>
      </c>
      <c r="M386" s="6" t="str">
        <f>IF('Anvendte oplysninger'!I386="Nej","",IF('Anvendte oplysninger'!N386="Delvis",0.97,IF('Anvendte oplysninger'!N386="Ja",0.95,1)))</f>
        <v/>
      </c>
      <c r="N386" s="6" t="str">
        <f>IF('Anvendte oplysninger'!I386="Nej","",IF('Anvendte oplysninger'!O386&gt;4.25,1.06,IF('Anvendte oplysninger'!O386&lt;3.75,1.84-'Anvendte oplysninger'!O386*0.24,0.04+'Anvendte oplysninger'!O386*0.24)))</f>
        <v/>
      </c>
      <c r="O386" s="6" t="str">
        <f>IF('Anvendte oplysninger'!I386="Nej","",IF('Anvendte oplysninger'!P386&gt;1.99,0.81,IF('Anvendte oplysninger'!P386&lt;0.2,1.12,1.05-'Anvendte oplysninger'!P386*0.1)))</f>
        <v/>
      </c>
      <c r="P386" s="6" t="str">
        <f>IF('Anvendte oplysninger'!I386="Nej","",IF('Anvendte oplysninger'!Q386&gt;3,0.96,IF('Anvendte oplysninger'!Q386&lt;2,1.12-0.06*'Anvendte oplysninger'!Q386,1.08-0.04*'Anvendte oplysninger'!Q386)))</f>
        <v/>
      </c>
      <c r="Q386" s="6" t="str">
        <f>IF('Anvendte oplysninger'!I386="Nej","",IF('Anvendte oplysninger'!R386="Ja",0.91,1))</f>
        <v/>
      </c>
      <c r="R386" s="6" t="str">
        <f>IF('Anvendte oplysninger'!I386="Nej","",IF('Anvendte oplysninger'!R386="Ja",0.96,1))</f>
        <v/>
      </c>
      <c r="S386" s="6" t="str">
        <f>IF('Anvendte oplysninger'!I386="Nej","",IF('Anvendte oplysninger'!R386="Ja",0.82,1))</f>
        <v/>
      </c>
      <c r="T386" s="6" t="str">
        <f>IF('Anvendte oplysninger'!I386="Nej","",IF('Anvendte oplysninger'!R386="Ja",0.9,1))</f>
        <v/>
      </c>
      <c r="U386" s="6" t="str">
        <f>IF('Anvendte oplysninger'!I386="Nej","",IF('Anvendte oplysninger'!R386="Ja",0.93,1))</f>
        <v/>
      </c>
      <c r="V386" s="6" t="str">
        <f>IF('Anvendte oplysninger'!I386="Nej","",IF('Anvendte oplysninger'!S386="Ja",0.85,1))</f>
        <v/>
      </c>
      <c r="W386" s="6" t="str">
        <f>IF('Anvendte oplysninger'!I386="Nej","",IF('Anvendte oplysninger'!T386&gt;5,1.4,1+0.08*'Anvendte oplysninger'!T386))</f>
        <v/>
      </c>
      <c r="X386" s="6" t="str">
        <f>IF('Anvendte oplysninger'!I386="Nej","",IF('Anvendte oplysninger'!U386=80,1,POWER((80-0.0058*('Anvendte oplysninger'!U386-80)^2+0.2781*('Anvendte oplysninger'!U386-80)-0.2343)/80,1.6)))</f>
        <v/>
      </c>
      <c r="Y386" s="6" t="str">
        <f>IF('Anvendte oplysninger'!I386="Nej","",IF('Anvendte oplysninger'!U386=80,1,POWER((80-0.0058*('Anvendte oplysninger'!U386-80)^2+0.2781*('Anvendte oplysninger'!U386-80)-0.2343)/80,1.5)))</f>
        <v/>
      </c>
      <c r="Z386" s="6" t="str">
        <f>IF('Anvendte oplysninger'!I386="Nej","",IF('Anvendte oplysninger'!U386=80,1,POWER((80-0.0058*('Anvendte oplysninger'!U386-80)^2+0.2781*('Anvendte oplysninger'!U386-80)-0.2343)/80,4.6)))</f>
        <v/>
      </c>
      <c r="AA386" s="6" t="str">
        <f>IF('Anvendte oplysninger'!I386="Nej","",IF('Anvendte oplysninger'!U386=80,1,POWER((80-0.0058*('Anvendte oplysninger'!U386-80)^2+0.2781*('Anvendte oplysninger'!U386-80)-0.2343)/80,3.5)))</f>
        <v/>
      </c>
      <c r="AB386" s="6" t="str">
        <f>IF('Anvendte oplysninger'!I386="Nej","",IF('Anvendte oplysninger'!U386=80,1,POWER((80-0.0058*('Anvendte oplysninger'!U386-80)^2+0.2781*('Anvendte oplysninger'!U386-80)-0.2343)/80,1.4)))</f>
        <v/>
      </c>
      <c r="AC386" s="6"/>
      <c r="AD386" s="7" t="str">
        <f>IF('Anvendte oplysninger'!I386="Nej","",EXP(-10.0958)*POWER(H386,0.8138))</f>
        <v/>
      </c>
      <c r="AE386" s="7" t="str">
        <f>IF('Anvendte oplysninger'!I386="Nej","",EXP(-9.9896)*POWER(H386,0.8381))</f>
        <v/>
      </c>
      <c r="AF386" s="7" t="str">
        <f>IF('Anvendte oplysninger'!I386="Nej","",EXP(-12.5826)*POWER(H386,1.148))</f>
        <v/>
      </c>
      <c r="AG386" s="7" t="str">
        <f>IF('Anvendte oplysninger'!I386="Nej","",EXP(-11.3408)*POWER(H386,0.7373))</f>
        <v/>
      </c>
      <c r="AH386" s="7" t="str">
        <f>IF('Anvendte oplysninger'!I386="Nej","",EXP(-10.8985)*POWER(H386,0.841))</f>
        <v/>
      </c>
      <c r="AI386" s="7" t="str">
        <f>IF('Anvendte oplysninger'!I386="Nej","",EXP(-12.4273)*POWER(H386,1.0197))</f>
        <v/>
      </c>
      <c r="AJ386" s="9" t="str">
        <f>IF('Anvendte oplysninger'!I386="Nej","",SUM(AD386:AE386)*740934+AG386*29492829+AH386*4654307+AI386*608667)</f>
        <v/>
      </c>
    </row>
    <row r="387" spans="1:36" x14ac:dyDescent="0.3">
      <c r="A387" s="4" t="str">
        <f>IF(Inddata!A393="","",Inddata!A393)</f>
        <v/>
      </c>
      <c r="B387" s="4" t="str">
        <f>IF(Inddata!B393="","",Inddata!B393)</f>
        <v/>
      </c>
      <c r="C387" s="4" t="str">
        <f>IF(Inddata!C393="","",Inddata!C393)</f>
        <v/>
      </c>
      <c r="D387" s="4" t="str">
        <f>IF(Inddata!D393="","",Inddata!D393)</f>
        <v/>
      </c>
      <c r="E387" s="4" t="str">
        <f>IF(Inddata!E393="","",Inddata!E393)</f>
        <v/>
      </c>
      <c r="F387" s="4" t="str">
        <f>IF(Inddata!F393="","",Inddata!F393)</f>
        <v/>
      </c>
      <c r="G387" s="20" t="str">
        <f>IF(Inddata!G393=0,"",Inddata!G393)</f>
        <v/>
      </c>
      <c r="H387" s="9" t="str">
        <f>IF(Inddata!H393="","",Inddata!H393)</f>
        <v/>
      </c>
      <c r="I387" s="6" t="str">
        <f>IF('Anvendte oplysninger'!I387="Nej","",IF('Anvendte oplysninger'!L387&lt;10,1.1-'Anvendte oplysninger'!L387*0.01,IF('Anvendte oplysninger'!L387&lt;120,POWER(1.003,'Anvendte oplysninger'!L387)/POWER(1.003,10),1.4)))</f>
        <v/>
      </c>
      <c r="J387" s="6" t="str">
        <f>IF('Anvendte oplysninger'!I387="Nej","",IF('Anvendte oplysninger'!M387&gt;9,1.41,IF('Anvendte oplysninger'!M387&lt;2,0.96+'Anvendte oplysninger'!M387*0.02,POWER(1.05,'Anvendte oplysninger'!M387)/POWER(1.05,2))))</f>
        <v/>
      </c>
      <c r="K387" s="6" t="str">
        <f>IF('Anvendte oplysninger'!I387="Nej","",IF('Anvendte oplysninger'!M387&gt;9,1.15,IF('Anvendte oplysninger'!M387&lt;2,0.98+'Anvendte oplysninger'!M387*0.01,POWER(1.02,'Anvendte oplysninger'!M387)/POWER(1.02,2))))</f>
        <v/>
      </c>
      <c r="L387" s="6" t="str">
        <f>IF('Anvendte oplysninger'!I387="Nej","",IF('Anvendte oplysninger'!N387="Delvis",0.9,IF('Anvendte oplysninger'!N387="Ja",0.75,1)))</f>
        <v/>
      </c>
      <c r="M387" s="6" t="str">
        <f>IF('Anvendte oplysninger'!I387="Nej","",IF('Anvendte oplysninger'!N387="Delvis",0.97,IF('Anvendte oplysninger'!N387="Ja",0.95,1)))</f>
        <v/>
      </c>
      <c r="N387" s="6" t="str">
        <f>IF('Anvendte oplysninger'!I387="Nej","",IF('Anvendte oplysninger'!O387&gt;4.25,1.06,IF('Anvendte oplysninger'!O387&lt;3.75,1.84-'Anvendte oplysninger'!O387*0.24,0.04+'Anvendte oplysninger'!O387*0.24)))</f>
        <v/>
      </c>
      <c r="O387" s="6" t="str">
        <f>IF('Anvendte oplysninger'!I387="Nej","",IF('Anvendte oplysninger'!P387&gt;1.99,0.81,IF('Anvendte oplysninger'!P387&lt;0.2,1.12,1.05-'Anvendte oplysninger'!P387*0.1)))</f>
        <v/>
      </c>
      <c r="P387" s="6" t="str">
        <f>IF('Anvendte oplysninger'!I387="Nej","",IF('Anvendte oplysninger'!Q387&gt;3,0.96,IF('Anvendte oplysninger'!Q387&lt;2,1.12-0.06*'Anvendte oplysninger'!Q387,1.08-0.04*'Anvendte oplysninger'!Q387)))</f>
        <v/>
      </c>
      <c r="Q387" s="6" t="str">
        <f>IF('Anvendte oplysninger'!I387="Nej","",IF('Anvendte oplysninger'!R387="Ja",0.91,1))</f>
        <v/>
      </c>
      <c r="R387" s="6" t="str">
        <f>IF('Anvendte oplysninger'!I387="Nej","",IF('Anvendte oplysninger'!R387="Ja",0.96,1))</f>
        <v/>
      </c>
      <c r="S387" s="6" t="str">
        <f>IF('Anvendte oplysninger'!I387="Nej","",IF('Anvendte oplysninger'!R387="Ja",0.82,1))</f>
        <v/>
      </c>
      <c r="T387" s="6" t="str">
        <f>IF('Anvendte oplysninger'!I387="Nej","",IF('Anvendte oplysninger'!R387="Ja",0.9,1))</f>
        <v/>
      </c>
      <c r="U387" s="6" t="str">
        <f>IF('Anvendte oplysninger'!I387="Nej","",IF('Anvendte oplysninger'!R387="Ja",0.93,1))</f>
        <v/>
      </c>
      <c r="V387" s="6" t="str">
        <f>IF('Anvendte oplysninger'!I387="Nej","",IF('Anvendte oplysninger'!S387="Ja",0.85,1))</f>
        <v/>
      </c>
      <c r="W387" s="6" t="str">
        <f>IF('Anvendte oplysninger'!I387="Nej","",IF('Anvendte oplysninger'!T387&gt;5,1.4,1+0.08*'Anvendte oplysninger'!T387))</f>
        <v/>
      </c>
      <c r="X387" s="6" t="str">
        <f>IF('Anvendte oplysninger'!I387="Nej","",IF('Anvendte oplysninger'!U387=80,1,POWER((80-0.0058*('Anvendte oplysninger'!U387-80)^2+0.2781*('Anvendte oplysninger'!U387-80)-0.2343)/80,1.6)))</f>
        <v/>
      </c>
      <c r="Y387" s="6" t="str">
        <f>IF('Anvendte oplysninger'!I387="Nej","",IF('Anvendte oplysninger'!U387=80,1,POWER((80-0.0058*('Anvendte oplysninger'!U387-80)^2+0.2781*('Anvendte oplysninger'!U387-80)-0.2343)/80,1.5)))</f>
        <v/>
      </c>
      <c r="Z387" s="6" t="str">
        <f>IF('Anvendte oplysninger'!I387="Nej","",IF('Anvendte oplysninger'!U387=80,1,POWER((80-0.0058*('Anvendte oplysninger'!U387-80)^2+0.2781*('Anvendte oplysninger'!U387-80)-0.2343)/80,4.6)))</f>
        <v/>
      </c>
      <c r="AA387" s="6" t="str">
        <f>IF('Anvendte oplysninger'!I387="Nej","",IF('Anvendte oplysninger'!U387=80,1,POWER((80-0.0058*('Anvendte oplysninger'!U387-80)^2+0.2781*('Anvendte oplysninger'!U387-80)-0.2343)/80,3.5)))</f>
        <v/>
      </c>
      <c r="AB387" s="6" t="str">
        <f>IF('Anvendte oplysninger'!I387="Nej","",IF('Anvendte oplysninger'!U387=80,1,POWER((80-0.0058*('Anvendte oplysninger'!U387-80)^2+0.2781*('Anvendte oplysninger'!U387-80)-0.2343)/80,1.4)))</f>
        <v/>
      </c>
      <c r="AC387" s="6"/>
      <c r="AD387" s="7" t="str">
        <f>IF('Anvendte oplysninger'!I387="Nej","",EXP(-10.0958)*POWER(H387,0.8138))</f>
        <v/>
      </c>
      <c r="AE387" s="7" t="str">
        <f>IF('Anvendte oplysninger'!I387="Nej","",EXP(-9.9896)*POWER(H387,0.8381))</f>
        <v/>
      </c>
      <c r="AF387" s="7" t="str">
        <f>IF('Anvendte oplysninger'!I387="Nej","",EXP(-12.5826)*POWER(H387,1.148))</f>
        <v/>
      </c>
      <c r="AG387" s="7" t="str">
        <f>IF('Anvendte oplysninger'!I387="Nej","",EXP(-11.3408)*POWER(H387,0.7373))</f>
        <v/>
      </c>
      <c r="AH387" s="7" t="str">
        <f>IF('Anvendte oplysninger'!I387="Nej","",EXP(-10.8985)*POWER(H387,0.841))</f>
        <v/>
      </c>
      <c r="AI387" s="7" t="str">
        <f>IF('Anvendte oplysninger'!I387="Nej","",EXP(-12.4273)*POWER(H387,1.0197))</f>
        <v/>
      </c>
      <c r="AJ387" s="9" t="str">
        <f>IF('Anvendte oplysninger'!I387="Nej","",SUM(AD387:AE387)*740934+AG387*29492829+AH387*4654307+AI387*608667)</f>
        <v/>
      </c>
    </row>
    <row r="388" spans="1:36" x14ac:dyDescent="0.3">
      <c r="A388" s="4" t="str">
        <f>IF(Inddata!A394="","",Inddata!A394)</f>
        <v/>
      </c>
      <c r="B388" s="4" t="str">
        <f>IF(Inddata!B394="","",Inddata!B394)</f>
        <v/>
      </c>
      <c r="C388" s="4" t="str">
        <f>IF(Inddata!C394="","",Inddata!C394)</f>
        <v/>
      </c>
      <c r="D388" s="4" t="str">
        <f>IF(Inddata!D394="","",Inddata!D394)</f>
        <v/>
      </c>
      <c r="E388" s="4" t="str">
        <f>IF(Inddata!E394="","",Inddata!E394)</f>
        <v/>
      </c>
      <c r="F388" s="4" t="str">
        <f>IF(Inddata!F394="","",Inddata!F394)</f>
        <v/>
      </c>
      <c r="G388" s="20" t="str">
        <f>IF(Inddata!G394=0,"",Inddata!G394)</f>
        <v/>
      </c>
      <c r="H388" s="9" t="str">
        <f>IF(Inddata!H394="","",Inddata!H394)</f>
        <v/>
      </c>
      <c r="I388" s="6" t="str">
        <f>IF('Anvendte oplysninger'!I388="Nej","",IF('Anvendte oplysninger'!L388&lt;10,1.1-'Anvendte oplysninger'!L388*0.01,IF('Anvendte oplysninger'!L388&lt;120,POWER(1.003,'Anvendte oplysninger'!L388)/POWER(1.003,10),1.4)))</f>
        <v/>
      </c>
      <c r="J388" s="6" t="str">
        <f>IF('Anvendte oplysninger'!I388="Nej","",IF('Anvendte oplysninger'!M388&gt;9,1.41,IF('Anvendte oplysninger'!M388&lt;2,0.96+'Anvendte oplysninger'!M388*0.02,POWER(1.05,'Anvendte oplysninger'!M388)/POWER(1.05,2))))</f>
        <v/>
      </c>
      <c r="K388" s="6" t="str">
        <f>IF('Anvendte oplysninger'!I388="Nej","",IF('Anvendte oplysninger'!M388&gt;9,1.15,IF('Anvendte oplysninger'!M388&lt;2,0.98+'Anvendte oplysninger'!M388*0.01,POWER(1.02,'Anvendte oplysninger'!M388)/POWER(1.02,2))))</f>
        <v/>
      </c>
      <c r="L388" s="6" t="str">
        <f>IF('Anvendte oplysninger'!I388="Nej","",IF('Anvendte oplysninger'!N388="Delvis",0.9,IF('Anvendte oplysninger'!N388="Ja",0.75,1)))</f>
        <v/>
      </c>
      <c r="M388" s="6" t="str">
        <f>IF('Anvendte oplysninger'!I388="Nej","",IF('Anvendte oplysninger'!N388="Delvis",0.97,IF('Anvendte oplysninger'!N388="Ja",0.95,1)))</f>
        <v/>
      </c>
      <c r="N388" s="6" t="str">
        <f>IF('Anvendte oplysninger'!I388="Nej","",IF('Anvendte oplysninger'!O388&gt;4.25,1.06,IF('Anvendte oplysninger'!O388&lt;3.75,1.84-'Anvendte oplysninger'!O388*0.24,0.04+'Anvendte oplysninger'!O388*0.24)))</f>
        <v/>
      </c>
      <c r="O388" s="6" t="str">
        <f>IF('Anvendte oplysninger'!I388="Nej","",IF('Anvendte oplysninger'!P388&gt;1.99,0.81,IF('Anvendte oplysninger'!P388&lt;0.2,1.12,1.05-'Anvendte oplysninger'!P388*0.1)))</f>
        <v/>
      </c>
      <c r="P388" s="6" t="str">
        <f>IF('Anvendte oplysninger'!I388="Nej","",IF('Anvendte oplysninger'!Q388&gt;3,0.96,IF('Anvendte oplysninger'!Q388&lt;2,1.12-0.06*'Anvendte oplysninger'!Q388,1.08-0.04*'Anvendte oplysninger'!Q388)))</f>
        <v/>
      </c>
      <c r="Q388" s="6" t="str">
        <f>IF('Anvendte oplysninger'!I388="Nej","",IF('Anvendte oplysninger'!R388="Ja",0.91,1))</f>
        <v/>
      </c>
      <c r="R388" s="6" t="str">
        <f>IF('Anvendte oplysninger'!I388="Nej","",IF('Anvendte oplysninger'!R388="Ja",0.96,1))</f>
        <v/>
      </c>
      <c r="S388" s="6" t="str">
        <f>IF('Anvendte oplysninger'!I388="Nej","",IF('Anvendte oplysninger'!R388="Ja",0.82,1))</f>
        <v/>
      </c>
      <c r="T388" s="6" t="str">
        <f>IF('Anvendte oplysninger'!I388="Nej","",IF('Anvendte oplysninger'!R388="Ja",0.9,1))</f>
        <v/>
      </c>
      <c r="U388" s="6" t="str">
        <f>IF('Anvendte oplysninger'!I388="Nej","",IF('Anvendte oplysninger'!R388="Ja",0.93,1))</f>
        <v/>
      </c>
      <c r="V388" s="6" t="str">
        <f>IF('Anvendte oplysninger'!I388="Nej","",IF('Anvendte oplysninger'!S388="Ja",0.85,1))</f>
        <v/>
      </c>
      <c r="W388" s="6" t="str">
        <f>IF('Anvendte oplysninger'!I388="Nej","",IF('Anvendte oplysninger'!T388&gt;5,1.4,1+0.08*'Anvendte oplysninger'!T388))</f>
        <v/>
      </c>
      <c r="X388" s="6" t="str">
        <f>IF('Anvendte oplysninger'!I388="Nej","",IF('Anvendte oplysninger'!U388=80,1,POWER((80-0.0058*('Anvendte oplysninger'!U388-80)^2+0.2781*('Anvendte oplysninger'!U388-80)-0.2343)/80,1.6)))</f>
        <v/>
      </c>
      <c r="Y388" s="6" t="str">
        <f>IF('Anvendte oplysninger'!I388="Nej","",IF('Anvendte oplysninger'!U388=80,1,POWER((80-0.0058*('Anvendte oplysninger'!U388-80)^2+0.2781*('Anvendte oplysninger'!U388-80)-0.2343)/80,1.5)))</f>
        <v/>
      </c>
      <c r="Z388" s="6" t="str">
        <f>IF('Anvendte oplysninger'!I388="Nej","",IF('Anvendte oplysninger'!U388=80,1,POWER((80-0.0058*('Anvendte oplysninger'!U388-80)^2+0.2781*('Anvendte oplysninger'!U388-80)-0.2343)/80,4.6)))</f>
        <v/>
      </c>
      <c r="AA388" s="6" t="str">
        <f>IF('Anvendte oplysninger'!I388="Nej","",IF('Anvendte oplysninger'!U388=80,1,POWER((80-0.0058*('Anvendte oplysninger'!U388-80)^2+0.2781*('Anvendte oplysninger'!U388-80)-0.2343)/80,3.5)))</f>
        <v/>
      </c>
      <c r="AB388" s="6" t="str">
        <f>IF('Anvendte oplysninger'!I388="Nej","",IF('Anvendte oplysninger'!U388=80,1,POWER((80-0.0058*('Anvendte oplysninger'!U388-80)^2+0.2781*('Anvendte oplysninger'!U388-80)-0.2343)/80,1.4)))</f>
        <v/>
      </c>
      <c r="AC388" s="6"/>
      <c r="AD388" s="7" t="str">
        <f>IF('Anvendte oplysninger'!I388="Nej","",EXP(-10.0958)*POWER(H388,0.8138))</f>
        <v/>
      </c>
      <c r="AE388" s="7" t="str">
        <f>IF('Anvendte oplysninger'!I388="Nej","",EXP(-9.9896)*POWER(H388,0.8381))</f>
        <v/>
      </c>
      <c r="AF388" s="7" t="str">
        <f>IF('Anvendte oplysninger'!I388="Nej","",EXP(-12.5826)*POWER(H388,1.148))</f>
        <v/>
      </c>
      <c r="AG388" s="7" t="str">
        <f>IF('Anvendte oplysninger'!I388="Nej","",EXP(-11.3408)*POWER(H388,0.7373))</f>
        <v/>
      </c>
      <c r="AH388" s="7" t="str">
        <f>IF('Anvendte oplysninger'!I388="Nej","",EXP(-10.8985)*POWER(H388,0.841))</f>
        <v/>
      </c>
      <c r="AI388" s="7" t="str">
        <f>IF('Anvendte oplysninger'!I388="Nej","",EXP(-12.4273)*POWER(H388,1.0197))</f>
        <v/>
      </c>
      <c r="AJ388" s="9" t="str">
        <f>IF('Anvendte oplysninger'!I388="Nej","",SUM(AD388:AE388)*740934+AG388*29492829+AH388*4654307+AI388*608667)</f>
        <v/>
      </c>
    </row>
    <row r="389" spans="1:36" x14ac:dyDescent="0.3">
      <c r="A389" s="4" t="str">
        <f>IF(Inddata!A395="","",Inddata!A395)</f>
        <v/>
      </c>
      <c r="B389" s="4" t="str">
        <f>IF(Inddata!B395="","",Inddata!B395)</f>
        <v/>
      </c>
      <c r="C389" s="4" t="str">
        <f>IF(Inddata!C395="","",Inddata!C395)</f>
        <v/>
      </c>
      <c r="D389" s="4" t="str">
        <f>IF(Inddata!D395="","",Inddata!D395)</f>
        <v/>
      </c>
      <c r="E389" s="4" t="str">
        <f>IF(Inddata!E395="","",Inddata!E395)</f>
        <v/>
      </c>
      <c r="F389" s="4" t="str">
        <f>IF(Inddata!F395="","",Inddata!F395)</f>
        <v/>
      </c>
      <c r="G389" s="20" t="str">
        <f>IF(Inddata!G395=0,"",Inddata!G395)</f>
        <v/>
      </c>
      <c r="H389" s="9" t="str">
        <f>IF(Inddata!H395="","",Inddata!H395)</f>
        <v/>
      </c>
      <c r="I389" s="6" t="str">
        <f>IF('Anvendte oplysninger'!I389="Nej","",IF('Anvendte oplysninger'!L389&lt;10,1.1-'Anvendte oplysninger'!L389*0.01,IF('Anvendte oplysninger'!L389&lt;120,POWER(1.003,'Anvendte oplysninger'!L389)/POWER(1.003,10),1.4)))</f>
        <v/>
      </c>
      <c r="J389" s="6" t="str">
        <f>IF('Anvendte oplysninger'!I389="Nej","",IF('Anvendte oplysninger'!M389&gt;9,1.41,IF('Anvendte oplysninger'!M389&lt;2,0.96+'Anvendte oplysninger'!M389*0.02,POWER(1.05,'Anvendte oplysninger'!M389)/POWER(1.05,2))))</f>
        <v/>
      </c>
      <c r="K389" s="6" t="str">
        <f>IF('Anvendte oplysninger'!I389="Nej","",IF('Anvendte oplysninger'!M389&gt;9,1.15,IF('Anvendte oplysninger'!M389&lt;2,0.98+'Anvendte oplysninger'!M389*0.01,POWER(1.02,'Anvendte oplysninger'!M389)/POWER(1.02,2))))</f>
        <v/>
      </c>
      <c r="L389" s="6" t="str">
        <f>IF('Anvendte oplysninger'!I389="Nej","",IF('Anvendte oplysninger'!N389="Delvis",0.9,IF('Anvendte oplysninger'!N389="Ja",0.75,1)))</f>
        <v/>
      </c>
      <c r="M389" s="6" t="str">
        <f>IF('Anvendte oplysninger'!I389="Nej","",IF('Anvendte oplysninger'!N389="Delvis",0.97,IF('Anvendte oplysninger'!N389="Ja",0.95,1)))</f>
        <v/>
      </c>
      <c r="N389" s="6" t="str">
        <f>IF('Anvendte oplysninger'!I389="Nej","",IF('Anvendte oplysninger'!O389&gt;4.25,1.06,IF('Anvendte oplysninger'!O389&lt;3.75,1.84-'Anvendte oplysninger'!O389*0.24,0.04+'Anvendte oplysninger'!O389*0.24)))</f>
        <v/>
      </c>
      <c r="O389" s="6" t="str">
        <f>IF('Anvendte oplysninger'!I389="Nej","",IF('Anvendte oplysninger'!P389&gt;1.99,0.81,IF('Anvendte oplysninger'!P389&lt;0.2,1.12,1.05-'Anvendte oplysninger'!P389*0.1)))</f>
        <v/>
      </c>
      <c r="P389" s="6" t="str">
        <f>IF('Anvendte oplysninger'!I389="Nej","",IF('Anvendte oplysninger'!Q389&gt;3,0.96,IF('Anvendte oplysninger'!Q389&lt;2,1.12-0.06*'Anvendte oplysninger'!Q389,1.08-0.04*'Anvendte oplysninger'!Q389)))</f>
        <v/>
      </c>
      <c r="Q389" s="6" t="str">
        <f>IF('Anvendte oplysninger'!I389="Nej","",IF('Anvendte oplysninger'!R389="Ja",0.91,1))</f>
        <v/>
      </c>
      <c r="R389" s="6" t="str">
        <f>IF('Anvendte oplysninger'!I389="Nej","",IF('Anvendte oplysninger'!R389="Ja",0.96,1))</f>
        <v/>
      </c>
      <c r="S389" s="6" t="str">
        <f>IF('Anvendte oplysninger'!I389="Nej","",IF('Anvendte oplysninger'!R389="Ja",0.82,1))</f>
        <v/>
      </c>
      <c r="T389" s="6" t="str">
        <f>IF('Anvendte oplysninger'!I389="Nej","",IF('Anvendte oplysninger'!R389="Ja",0.9,1))</f>
        <v/>
      </c>
      <c r="U389" s="6" t="str">
        <f>IF('Anvendte oplysninger'!I389="Nej","",IF('Anvendte oplysninger'!R389="Ja",0.93,1))</f>
        <v/>
      </c>
      <c r="V389" s="6" t="str">
        <f>IF('Anvendte oplysninger'!I389="Nej","",IF('Anvendte oplysninger'!S389="Ja",0.85,1))</f>
        <v/>
      </c>
      <c r="W389" s="6" t="str">
        <f>IF('Anvendte oplysninger'!I389="Nej","",IF('Anvendte oplysninger'!T389&gt;5,1.4,1+0.08*'Anvendte oplysninger'!T389))</f>
        <v/>
      </c>
      <c r="X389" s="6" t="str">
        <f>IF('Anvendte oplysninger'!I389="Nej","",IF('Anvendte oplysninger'!U389=80,1,POWER((80-0.0058*('Anvendte oplysninger'!U389-80)^2+0.2781*('Anvendte oplysninger'!U389-80)-0.2343)/80,1.6)))</f>
        <v/>
      </c>
      <c r="Y389" s="6" t="str">
        <f>IF('Anvendte oplysninger'!I389="Nej","",IF('Anvendte oplysninger'!U389=80,1,POWER((80-0.0058*('Anvendte oplysninger'!U389-80)^2+0.2781*('Anvendte oplysninger'!U389-80)-0.2343)/80,1.5)))</f>
        <v/>
      </c>
      <c r="Z389" s="6" t="str">
        <f>IF('Anvendte oplysninger'!I389="Nej","",IF('Anvendte oplysninger'!U389=80,1,POWER((80-0.0058*('Anvendte oplysninger'!U389-80)^2+0.2781*('Anvendte oplysninger'!U389-80)-0.2343)/80,4.6)))</f>
        <v/>
      </c>
      <c r="AA389" s="6" t="str">
        <f>IF('Anvendte oplysninger'!I389="Nej","",IF('Anvendte oplysninger'!U389=80,1,POWER((80-0.0058*('Anvendte oplysninger'!U389-80)^2+0.2781*('Anvendte oplysninger'!U389-80)-0.2343)/80,3.5)))</f>
        <v/>
      </c>
      <c r="AB389" s="6" t="str">
        <f>IF('Anvendte oplysninger'!I389="Nej","",IF('Anvendte oplysninger'!U389=80,1,POWER((80-0.0058*('Anvendte oplysninger'!U389-80)^2+0.2781*('Anvendte oplysninger'!U389-80)-0.2343)/80,1.4)))</f>
        <v/>
      </c>
      <c r="AC389" s="6"/>
      <c r="AD389" s="7" t="str">
        <f>IF('Anvendte oplysninger'!I389="Nej","",EXP(-10.0958)*POWER(H389,0.8138))</f>
        <v/>
      </c>
      <c r="AE389" s="7" t="str">
        <f>IF('Anvendte oplysninger'!I389="Nej","",EXP(-9.9896)*POWER(H389,0.8381))</f>
        <v/>
      </c>
      <c r="AF389" s="7" t="str">
        <f>IF('Anvendte oplysninger'!I389="Nej","",EXP(-12.5826)*POWER(H389,1.148))</f>
        <v/>
      </c>
      <c r="AG389" s="7" t="str">
        <f>IF('Anvendte oplysninger'!I389="Nej","",EXP(-11.3408)*POWER(H389,0.7373))</f>
        <v/>
      </c>
      <c r="AH389" s="7" t="str">
        <f>IF('Anvendte oplysninger'!I389="Nej","",EXP(-10.8985)*POWER(H389,0.841))</f>
        <v/>
      </c>
      <c r="AI389" s="7" t="str">
        <f>IF('Anvendte oplysninger'!I389="Nej","",EXP(-12.4273)*POWER(H389,1.0197))</f>
        <v/>
      </c>
      <c r="AJ389" s="9" t="str">
        <f>IF('Anvendte oplysninger'!I389="Nej","",SUM(AD389:AE389)*740934+AG389*29492829+AH389*4654307+AI389*608667)</f>
        <v/>
      </c>
    </row>
    <row r="390" spans="1:36" x14ac:dyDescent="0.3">
      <c r="A390" s="4" t="str">
        <f>IF(Inddata!A396="","",Inddata!A396)</f>
        <v/>
      </c>
      <c r="B390" s="4" t="str">
        <f>IF(Inddata!B396="","",Inddata!B396)</f>
        <v/>
      </c>
      <c r="C390" s="4" t="str">
        <f>IF(Inddata!C396="","",Inddata!C396)</f>
        <v/>
      </c>
      <c r="D390" s="4" t="str">
        <f>IF(Inddata!D396="","",Inddata!D396)</f>
        <v/>
      </c>
      <c r="E390" s="4" t="str">
        <f>IF(Inddata!E396="","",Inddata!E396)</f>
        <v/>
      </c>
      <c r="F390" s="4" t="str">
        <f>IF(Inddata!F396="","",Inddata!F396)</f>
        <v/>
      </c>
      <c r="G390" s="20" t="str">
        <f>IF(Inddata!G396=0,"",Inddata!G396)</f>
        <v/>
      </c>
      <c r="H390" s="9" t="str">
        <f>IF(Inddata!H396="","",Inddata!H396)</f>
        <v/>
      </c>
      <c r="I390" s="6" t="str">
        <f>IF('Anvendte oplysninger'!I390="Nej","",IF('Anvendte oplysninger'!L390&lt;10,1.1-'Anvendte oplysninger'!L390*0.01,IF('Anvendte oplysninger'!L390&lt;120,POWER(1.003,'Anvendte oplysninger'!L390)/POWER(1.003,10),1.4)))</f>
        <v/>
      </c>
      <c r="J390" s="6" t="str">
        <f>IF('Anvendte oplysninger'!I390="Nej","",IF('Anvendte oplysninger'!M390&gt;9,1.41,IF('Anvendte oplysninger'!M390&lt;2,0.96+'Anvendte oplysninger'!M390*0.02,POWER(1.05,'Anvendte oplysninger'!M390)/POWER(1.05,2))))</f>
        <v/>
      </c>
      <c r="K390" s="6" t="str">
        <f>IF('Anvendte oplysninger'!I390="Nej","",IF('Anvendte oplysninger'!M390&gt;9,1.15,IF('Anvendte oplysninger'!M390&lt;2,0.98+'Anvendte oplysninger'!M390*0.01,POWER(1.02,'Anvendte oplysninger'!M390)/POWER(1.02,2))))</f>
        <v/>
      </c>
      <c r="L390" s="6" t="str">
        <f>IF('Anvendte oplysninger'!I390="Nej","",IF('Anvendte oplysninger'!N390="Delvis",0.9,IF('Anvendte oplysninger'!N390="Ja",0.75,1)))</f>
        <v/>
      </c>
      <c r="M390" s="6" t="str">
        <f>IF('Anvendte oplysninger'!I390="Nej","",IF('Anvendte oplysninger'!N390="Delvis",0.97,IF('Anvendte oplysninger'!N390="Ja",0.95,1)))</f>
        <v/>
      </c>
      <c r="N390" s="6" t="str">
        <f>IF('Anvendte oplysninger'!I390="Nej","",IF('Anvendte oplysninger'!O390&gt;4.25,1.06,IF('Anvendte oplysninger'!O390&lt;3.75,1.84-'Anvendte oplysninger'!O390*0.24,0.04+'Anvendte oplysninger'!O390*0.24)))</f>
        <v/>
      </c>
      <c r="O390" s="6" t="str">
        <f>IF('Anvendte oplysninger'!I390="Nej","",IF('Anvendte oplysninger'!P390&gt;1.99,0.81,IF('Anvendte oplysninger'!P390&lt;0.2,1.12,1.05-'Anvendte oplysninger'!P390*0.1)))</f>
        <v/>
      </c>
      <c r="P390" s="6" t="str">
        <f>IF('Anvendte oplysninger'!I390="Nej","",IF('Anvendte oplysninger'!Q390&gt;3,0.96,IF('Anvendte oplysninger'!Q390&lt;2,1.12-0.06*'Anvendte oplysninger'!Q390,1.08-0.04*'Anvendte oplysninger'!Q390)))</f>
        <v/>
      </c>
      <c r="Q390" s="6" t="str">
        <f>IF('Anvendte oplysninger'!I390="Nej","",IF('Anvendte oplysninger'!R390="Ja",0.91,1))</f>
        <v/>
      </c>
      <c r="R390" s="6" t="str">
        <f>IF('Anvendte oplysninger'!I390="Nej","",IF('Anvendte oplysninger'!R390="Ja",0.96,1))</f>
        <v/>
      </c>
      <c r="S390" s="6" t="str">
        <f>IF('Anvendte oplysninger'!I390="Nej","",IF('Anvendte oplysninger'!R390="Ja",0.82,1))</f>
        <v/>
      </c>
      <c r="T390" s="6" t="str">
        <f>IF('Anvendte oplysninger'!I390="Nej","",IF('Anvendte oplysninger'!R390="Ja",0.9,1))</f>
        <v/>
      </c>
      <c r="U390" s="6" t="str">
        <f>IF('Anvendte oplysninger'!I390="Nej","",IF('Anvendte oplysninger'!R390="Ja",0.93,1))</f>
        <v/>
      </c>
      <c r="V390" s="6" t="str">
        <f>IF('Anvendte oplysninger'!I390="Nej","",IF('Anvendte oplysninger'!S390="Ja",0.85,1))</f>
        <v/>
      </c>
      <c r="W390" s="6" t="str">
        <f>IF('Anvendte oplysninger'!I390="Nej","",IF('Anvendte oplysninger'!T390&gt;5,1.4,1+0.08*'Anvendte oplysninger'!T390))</f>
        <v/>
      </c>
      <c r="X390" s="6" t="str">
        <f>IF('Anvendte oplysninger'!I390="Nej","",IF('Anvendte oplysninger'!U390=80,1,POWER((80-0.0058*('Anvendte oplysninger'!U390-80)^2+0.2781*('Anvendte oplysninger'!U390-80)-0.2343)/80,1.6)))</f>
        <v/>
      </c>
      <c r="Y390" s="6" t="str">
        <f>IF('Anvendte oplysninger'!I390="Nej","",IF('Anvendte oplysninger'!U390=80,1,POWER((80-0.0058*('Anvendte oplysninger'!U390-80)^2+0.2781*('Anvendte oplysninger'!U390-80)-0.2343)/80,1.5)))</f>
        <v/>
      </c>
      <c r="Z390" s="6" t="str">
        <f>IF('Anvendte oplysninger'!I390="Nej","",IF('Anvendte oplysninger'!U390=80,1,POWER((80-0.0058*('Anvendte oplysninger'!U390-80)^2+0.2781*('Anvendte oplysninger'!U390-80)-0.2343)/80,4.6)))</f>
        <v/>
      </c>
      <c r="AA390" s="6" t="str">
        <f>IF('Anvendte oplysninger'!I390="Nej","",IF('Anvendte oplysninger'!U390=80,1,POWER((80-0.0058*('Anvendte oplysninger'!U390-80)^2+0.2781*('Anvendte oplysninger'!U390-80)-0.2343)/80,3.5)))</f>
        <v/>
      </c>
      <c r="AB390" s="6" t="str">
        <f>IF('Anvendte oplysninger'!I390="Nej","",IF('Anvendte oplysninger'!U390=80,1,POWER((80-0.0058*('Anvendte oplysninger'!U390-80)^2+0.2781*('Anvendte oplysninger'!U390-80)-0.2343)/80,1.4)))</f>
        <v/>
      </c>
      <c r="AC390" s="6"/>
      <c r="AD390" s="7" t="str">
        <f>IF('Anvendte oplysninger'!I390="Nej","",EXP(-10.0958)*POWER(H390,0.8138))</f>
        <v/>
      </c>
      <c r="AE390" s="7" t="str">
        <f>IF('Anvendte oplysninger'!I390="Nej","",EXP(-9.9896)*POWER(H390,0.8381))</f>
        <v/>
      </c>
      <c r="AF390" s="7" t="str">
        <f>IF('Anvendte oplysninger'!I390="Nej","",EXP(-12.5826)*POWER(H390,1.148))</f>
        <v/>
      </c>
      <c r="AG390" s="7" t="str">
        <f>IF('Anvendte oplysninger'!I390="Nej","",EXP(-11.3408)*POWER(H390,0.7373))</f>
        <v/>
      </c>
      <c r="AH390" s="7" t="str">
        <f>IF('Anvendte oplysninger'!I390="Nej","",EXP(-10.8985)*POWER(H390,0.841))</f>
        <v/>
      </c>
      <c r="AI390" s="7" t="str">
        <f>IF('Anvendte oplysninger'!I390="Nej","",EXP(-12.4273)*POWER(H390,1.0197))</f>
        <v/>
      </c>
      <c r="AJ390" s="9" t="str">
        <f>IF('Anvendte oplysninger'!I390="Nej","",SUM(AD390:AE390)*740934+AG390*29492829+AH390*4654307+AI390*608667)</f>
        <v/>
      </c>
    </row>
    <row r="391" spans="1:36" x14ac:dyDescent="0.3">
      <c r="A391" s="4" t="str">
        <f>IF(Inddata!A397="","",Inddata!A397)</f>
        <v/>
      </c>
      <c r="B391" s="4" t="str">
        <f>IF(Inddata!B397="","",Inddata!B397)</f>
        <v/>
      </c>
      <c r="C391" s="4" t="str">
        <f>IF(Inddata!C397="","",Inddata!C397)</f>
        <v/>
      </c>
      <c r="D391" s="4" t="str">
        <f>IF(Inddata!D397="","",Inddata!D397)</f>
        <v/>
      </c>
      <c r="E391" s="4" t="str">
        <f>IF(Inddata!E397="","",Inddata!E397)</f>
        <v/>
      </c>
      <c r="F391" s="4" t="str">
        <f>IF(Inddata!F397="","",Inddata!F397)</f>
        <v/>
      </c>
      <c r="G391" s="20" t="str">
        <f>IF(Inddata!G397=0,"",Inddata!G397)</f>
        <v/>
      </c>
      <c r="H391" s="9" t="str">
        <f>IF(Inddata!H397="","",Inddata!H397)</f>
        <v/>
      </c>
      <c r="I391" s="6" t="str">
        <f>IF('Anvendte oplysninger'!I391="Nej","",IF('Anvendte oplysninger'!L391&lt;10,1.1-'Anvendte oplysninger'!L391*0.01,IF('Anvendte oplysninger'!L391&lt;120,POWER(1.003,'Anvendte oplysninger'!L391)/POWER(1.003,10),1.4)))</f>
        <v/>
      </c>
      <c r="J391" s="6" t="str">
        <f>IF('Anvendte oplysninger'!I391="Nej","",IF('Anvendte oplysninger'!M391&gt;9,1.41,IF('Anvendte oplysninger'!M391&lt;2,0.96+'Anvendte oplysninger'!M391*0.02,POWER(1.05,'Anvendte oplysninger'!M391)/POWER(1.05,2))))</f>
        <v/>
      </c>
      <c r="K391" s="6" t="str">
        <f>IF('Anvendte oplysninger'!I391="Nej","",IF('Anvendte oplysninger'!M391&gt;9,1.15,IF('Anvendte oplysninger'!M391&lt;2,0.98+'Anvendte oplysninger'!M391*0.01,POWER(1.02,'Anvendte oplysninger'!M391)/POWER(1.02,2))))</f>
        <v/>
      </c>
      <c r="L391" s="6" t="str">
        <f>IF('Anvendte oplysninger'!I391="Nej","",IF('Anvendte oplysninger'!N391="Delvis",0.9,IF('Anvendte oplysninger'!N391="Ja",0.75,1)))</f>
        <v/>
      </c>
      <c r="M391" s="6" t="str">
        <f>IF('Anvendte oplysninger'!I391="Nej","",IF('Anvendte oplysninger'!N391="Delvis",0.97,IF('Anvendte oplysninger'!N391="Ja",0.95,1)))</f>
        <v/>
      </c>
      <c r="N391" s="6" t="str">
        <f>IF('Anvendte oplysninger'!I391="Nej","",IF('Anvendte oplysninger'!O391&gt;4.25,1.06,IF('Anvendte oplysninger'!O391&lt;3.75,1.84-'Anvendte oplysninger'!O391*0.24,0.04+'Anvendte oplysninger'!O391*0.24)))</f>
        <v/>
      </c>
      <c r="O391" s="6" t="str">
        <f>IF('Anvendte oplysninger'!I391="Nej","",IF('Anvendte oplysninger'!P391&gt;1.99,0.81,IF('Anvendte oplysninger'!P391&lt;0.2,1.12,1.05-'Anvendte oplysninger'!P391*0.1)))</f>
        <v/>
      </c>
      <c r="P391" s="6" t="str">
        <f>IF('Anvendte oplysninger'!I391="Nej","",IF('Anvendte oplysninger'!Q391&gt;3,0.96,IF('Anvendte oplysninger'!Q391&lt;2,1.12-0.06*'Anvendte oplysninger'!Q391,1.08-0.04*'Anvendte oplysninger'!Q391)))</f>
        <v/>
      </c>
      <c r="Q391" s="6" t="str">
        <f>IF('Anvendte oplysninger'!I391="Nej","",IF('Anvendte oplysninger'!R391="Ja",0.91,1))</f>
        <v/>
      </c>
      <c r="R391" s="6" t="str">
        <f>IF('Anvendte oplysninger'!I391="Nej","",IF('Anvendte oplysninger'!R391="Ja",0.96,1))</f>
        <v/>
      </c>
      <c r="S391" s="6" t="str">
        <f>IF('Anvendte oplysninger'!I391="Nej","",IF('Anvendte oplysninger'!R391="Ja",0.82,1))</f>
        <v/>
      </c>
      <c r="T391" s="6" t="str">
        <f>IF('Anvendte oplysninger'!I391="Nej","",IF('Anvendte oplysninger'!R391="Ja",0.9,1))</f>
        <v/>
      </c>
      <c r="U391" s="6" t="str">
        <f>IF('Anvendte oplysninger'!I391="Nej","",IF('Anvendte oplysninger'!R391="Ja",0.93,1))</f>
        <v/>
      </c>
      <c r="V391" s="6" t="str">
        <f>IF('Anvendte oplysninger'!I391="Nej","",IF('Anvendte oplysninger'!S391="Ja",0.85,1))</f>
        <v/>
      </c>
      <c r="W391" s="6" t="str">
        <f>IF('Anvendte oplysninger'!I391="Nej","",IF('Anvendte oplysninger'!T391&gt;5,1.4,1+0.08*'Anvendte oplysninger'!T391))</f>
        <v/>
      </c>
      <c r="X391" s="6" t="str">
        <f>IF('Anvendte oplysninger'!I391="Nej","",IF('Anvendte oplysninger'!U391=80,1,POWER((80-0.0058*('Anvendte oplysninger'!U391-80)^2+0.2781*('Anvendte oplysninger'!U391-80)-0.2343)/80,1.6)))</f>
        <v/>
      </c>
      <c r="Y391" s="6" t="str">
        <f>IF('Anvendte oplysninger'!I391="Nej","",IF('Anvendte oplysninger'!U391=80,1,POWER((80-0.0058*('Anvendte oplysninger'!U391-80)^2+0.2781*('Anvendte oplysninger'!U391-80)-0.2343)/80,1.5)))</f>
        <v/>
      </c>
      <c r="Z391" s="6" t="str">
        <f>IF('Anvendte oplysninger'!I391="Nej","",IF('Anvendte oplysninger'!U391=80,1,POWER((80-0.0058*('Anvendte oplysninger'!U391-80)^2+0.2781*('Anvendte oplysninger'!U391-80)-0.2343)/80,4.6)))</f>
        <v/>
      </c>
      <c r="AA391" s="6" t="str">
        <f>IF('Anvendte oplysninger'!I391="Nej","",IF('Anvendte oplysninger'!U391=80,1,POWER((80-0.0058*('Anvendte oplysninger'!U391-80)^2+0.2781*('Anvendte oplysninger'!U391-80)-0.2343)/80,3.5)))</f>
        <v/>
      </c>
      <c r="AB391" s="6" t="str">
        <f>IF('Anvendte oplysninger'!I391="Nej","",IF('Anvendte oplysninger'!U391=80,1,POWER((80-0.0058*('Anvendte oplysninger'!U391-80)^2+0.2781*('Anvendte oplysninger'!U391-80)-0.2343)/80,1.4)))</f>
        <v/>
      </c>
      <c r="AC391" s="6"/>
      <c r="AD391" s="7" t="str">
        <f>IF('Anvendte oplysninger'!I391="Nej","",EXP(-10.0958)*POWER(H391,0.8138))</f>
        <v/>
      </c>
      <c r="AE391" s="7" t="str">
        <f>IF('Anvendte oplysninger'!I391="Nej","",EXP(-9.9896)*POWER(H391,0.8381))</f>
        <v/>
      </c>
      <c r="AF391" s="7" t="str">
        <f>IF('Anvendte oplysninger'!I391="Nej","",EXP(-12.5826)*POWER(H391,1.148))</f>
        <v/>
      </c>
      <c r="AG391" s="7" t="str">
        <f>IF('Anvendte oplysninger'!I391="Nej","",EXP(-11.3408)*POWER(H391,0.7373))</f>
        <v/>
      </c>
      <c r="AH391" s="7" t="str">
        <f>IF('Anvendte oplysninger'!I391="Nej","",EXP(-10.8985)*POWER(H391,0.841))</f>
        <v/>
      </c>
      <c r="AI391" s="7" t="str">
        <f>IF('Anvendte oplysninger'!I391="Nej","",EXP(-12.4273)*POWER(H391,1.0197))</f>
        <v/>
      </c>
      <c r="AJ391" s="9" t="str">
        <f>IF('Anvendte oplysninger'!I391="Nej","",SUM(AD391:AE391)*740934+AG391*29492829+AH391*4654307+AI391*608667)</f>
        <v/>
      </c>
    </row>
    <row r="392" spans="1:36" x14ac:dyDescent="0.3">
      <c r="A392" s="4" t="str">
        <f>IF(Inddata!A398="","",Inddata!A398)</f>
        <v/>
      </c>
      <c r="B392" s="4" t="str">
        <f>IF(Inddata!B398="","",Inddata!B398)</f>
        <v/>
      </c>
      <c r="C392" s="4" t="str">
        <f>IF(Inddata!C398="","",Inddata!C398)</f>
        <v/>
      </c>
      <c r="D392" s="4" t="str">
        <f>IF(Inddata!D398="","",Inddata!D398)</f>
        <v/>
      </c>
      <c r="E392" s="4" t="str">
        <f>IF(Inddata!E398="","",Inddata!E398)</f>
        <v/>
      </c>
      <c r="F392" s="4" t="str">
        <f>IF(Inddata!F398="","",Inddata!F398)</f>
        <v/>
      </c>
      <c r="G392" s="20" t="str">
        <f>IF(Inddata!G398=0,"",Inddata!G398)</f>
        <v/>
      </c>
      <c r="H392" s="9" t="str">
        <f>IF(Inddata!H398="","",Inddata!H398)</f>
        <v/>
      </c>
      <c r="I392" s="6" t="str">
        <f>IF('Anvendte oplysninger'!I392="Nej","",IF('Anvendte oplysninger'!L392&lt;10,1.1-'Anvendte oplysninger'!L392*0.01,IF('Anvendte oplysninger'!L392&lt;120,POWER(1.003,'Anvendte oplysninger'!L392)/POWER(1.003,10),1.4)))</f>
        <v/>
      </c>
      <c r="J392" s="6" t="str">
        <f>IF('Anvendte oplysninger'!I392="Nej","",IF('Anvendte oplysninger'!M392&gt;9,1.41,IF('Anvendte oplysninger'!M392&lt;2,0.96+'Anvendte oplysninger'!M392*0.02,POWER(1.05,'Anvendte oplysninger'!M392)/POWER(1.05,2))))</f>
        <v/>
      </c>
      <c r="K392" s="6" t="str">
        <f>IF('Anvendte oplysninger'!I392="Nej","",IF('Anvendte oplysninger'!M392&gt;9,1.15,IF('Anvendte oplysninger'!M392&lt;2,0.98+'Anvendte oplysninger'!M392*0.01,POWER(1.02,'Anvendte oplysninger'!M392)/POWER(1.02,2))))</f>
        <v/>
      </c>
      <c r="L392" s="6" t="str">
        <f>IF('Anvendte oplysninger'!I392="Nej","",IF('Anvendte oplysninger'!N392="Delvis",0.9,IF('Anvendte oplysninger'!N392="Ja",0.75,1)))</f>
        <v/>
      </c>
      <c r="M392" s="6" t="str">
        <f>IF('Anvendte oplysninger'!I392="Nej","",IF('Anvendte oplysninger'!N392="Delvis",0.97,IF('Anvendte oplysninger'!N392="Ja",0.95,1)))</f>
        <v/>
      </c>
      <c r="N392" s="6" t="str">
        <f>IF('Anvendte oplysninger'!I392="Nej","",IF('Anvendte oplysninger'!O392&gt;4.25,1.06,IF('Anvendte oplysninger'!O392&lt;3.75,1.84-'Anvendte oplysninger'!O392*0.24,0.04+'Anvendte oplysninger'!O392*0.24)))</f>
        <v/>
      </c>
      <c r="O392" s="6" t="str">
        <f>IF('Anvendte oplysninger'!I392="Nej","",IF('Anvendte oplysninger'!P392&gt;1.99,0.81,IF('Anvendte oplysninger'!P392&lt;0.2,1.12,1.05-'Anvendte oplysninger'!P392*0.1)))</f>
        <v/>
      </c>
      <c r="P392" s="6" t="str">
        <f>IF('Anvendte oplysninger'!I392="Nej","",IF('Anvendte oplysninger'!Q392&gt;3,0.96,IF('Anvendte oplysninger'!Q392&lt;2,1.12-0.06*'Anvendte oplysninger'!Q392,1.08-0.04*'Anvendte oplysninger'!Q392)))</f>
        <v/>
      </c>
      <c r="Q392" s="6" t="str">
        <f>IF('Anvendte oplysninger'!I392="Nej","",IF('Anvendte oplysninger'!R392="Ja",0.91,1))</f>
        <v/>
      </c>
      <c r="R392" s="6" t="str">
        <f>IF('Anvendte oplysninger'!I392="Nej","",IF('Anvendte oplysninger'!R392="Ja",0.96,1))</f>
        <v/>
      </c>
      <c r="S392" s="6" t="str">
        <f>IF('Anvendte oplysninger'!I392="Nej","",IF('Anvendte oplysninger'!R392="Ja",0.82,1))</f>
        <v/>
      </c>
      <c r="T392" s="6" t="str">
        <f>IF('Anvendte oplysninger'!I392="Nej","",IF('Anvendte oplysninger'!R392="Ja",0.9,1))</f>
        <v/>
      </c>
      <c r="U392" s="6" t="str">
        <f>IF('Anvendte oplysninger'!I392="Nej","",IF('Anvendte oplysninger'!R392="Ja",0.93,1))</f>
        <v/>
      </c>
      <c r="V392" s="6" t="str">
        <f>IF('Anvendte oplysninger'!I392="Nej","",IF('Anvendte oplysninger'!S392="Ja",0.85,1))</f>
        <v/>
      </c>
      <c r="W392" s="6" t="str">
        <f>IF('Anvendte oplysninger'!I392="Nej","",IF('Anvendte oplysninger'!T392&gt;5,1.4,1+0.08*'Anvendte oplysninger'!T392))</f>
        <v/>
      </c>
      <c r="X392" s="6" t="str">
        <f>IF('Anvendte oplysninger'!I392="Nej","",IF('Anvendte oplysninger'!U392=80,1,POWER((80-0.0058*('Anvendte oplysninger'!U392-80)^2+0.2781*('Anvendte oplysninger'!U392-80)-0.2343)/80,1.6)))</f>
        <v/>
      </c>
      <c r="Y392" s="6" t="str">
        <f>IF('Anvendte oplysninger'!I392="Nej","",IF('Anvendte oplysninger'!U392=80,1,POWER((80-0.0058*('Anvendte oplysninger'!U392-80)^2+0.2781*('Anvendte oplysninger'!U392-80)-0.2343)/80,1.5)))</f>
        <v/>
      </c>
      <c r="Z392" s="6" t="str">
        <f>IF('Anvendte oplysninger'!I392="Nej","",IF('Anvendte oplysninger'!U392=80,1,POWER((80-0.0058*('Anvendte oplysninger'!U392-80)^2+0.2781*('Anvendte oplysninger'!U392-80)-0.2343)/80,4.6)))</f>
        <v/>
      </c>
      <c r="AA392" s="6" t="str">
        <f>IF('Anvendte oplysninger'!I392="Nej","",IF('Anvendte oplysninger'!U392=80,1,POWER((80-0.0058*('Anvendte oplysninger'!U392-80)^2+0.2781*('Anvendte oplysninger'!U392-80)-0.2343)/80,3.5)))</f>
        <v/>
      </c>
      <c r="AB392" s="6" t="str">
        <f>IF('Anvendte oplysninger'!I392="Nej","",IF('Anvendte oplysninger'!U392=80,1,POWER((80-0.0058*('Anvendte oplysninger'!U392-80)^2+0.2781*('Anvendte oplysninger'!U392-80)-0.2343)/80,1.4)))</f>
        <v/>
      </c>
      <c r="AC392" s="6"/>
      <c r="AD392" s="7" t="str">
        <f>IF('Anvendte oplysninger'!I392="Nej","",EXP(-10.0958)*POWER(H392,0.8138))</f>
        <v/>
      </c>
      <c r="AE392" s="7" t="str">
        <f>IF('Anvendte oplysninger'!I392="Nej","",EXP(-9.9896)*POWER(H392,0.8381))</f>
        <v/>
      </c>
      <c r="AF392" s="7" t="str">
        <f>IF('Anvendte oplysninger'!I392="Nej","",EXP(-12.5826)*POWER(H392,1.148))</f>
        <v/>
      </c>
      <c r="AG392" s="7" t="str">
        <f>IF('Anvendte oplysninger'!I392="Nej","",EXP(-11.3408)*POWER(H392,0.7373))</f>
        <v/>
      </c>
      <c r="AH392" s="7" t="str">
        <f>IF('Anvendte oplysninger'!I392="Nej","",EXP(-10.8985)*POWER(H392,0.841))</f>
        <v/>
      </c>
      <c r="AI392" s="7" t="str">
        <f>IF('Anvendte oplysninger'!I392="Nej","",EXP(-12.4273)*POWER(H392,1.0197))</f>
        <v/>
      </c>
      <c r="AJ392" s="9" t="str">
        <f>IF('Anvendte oplysninger'!I392="Nej","",SUM(AD392:AE392)*740934+AG392*29492829+AH392*4654307+AI392*608667)</f>
        <v/>
      </c>
    </row>
    <row r="393" spans="1:36" x14ac:dyDescent="0.3">
      <c r="A393" s="4" t="str">
        <f>IF(Inddata!A399="","",Inddata!A399)</f>
        <v/>
      </c>
      <c r="B393" s="4" t="str">
        <f>IF(Inddata!B399="","",Inddata!B399)</f>
        <v/>
      </c>
      <c r="C393" s="4" t="str">
        <f>IF(Inddata!C399="","",Inddata!C399)</f>
        <v/>
      </c>
      <c r="D393" s="4" t="str">
        <f>IF(Inddata!D399="","",Inddata!D399)</f>
        <v/>
      </c>
      <c r="E393" s="4" t="str">
        <f>IF(Inddata!E399="","",Inddata!E399)</f>
        <v/>
      </c>
      <c r="F393" s="4" t="str">
        <f>IF(Inddata!F399="","",Inddata!F399)</f>
        <v/>
      </c>
      <c r="G393" s="20" t="str">
        <f>IF(Inddata!G399=0,"",Inddata!G399)</f>
        <v/>
      </c>
      <c r="H393" s="9" t="str">
        <f>IF(Inddata!H399="","",Inddata!H399)</f>
        <v/>
      </c>
      <c r="I393" s="6" t="str">
        <f>IF('Anvendte oplysninger'!I393="Nej","",IF('Anvendte oplysninger'!L393&lt;10,1.1-'Anvendte oplysninger'!L393*0.01,IF('Anvendte oplysninger'!L393&lt;120,POWER(1.003,'Anvendte oplysninger'!L393)/POWER(1.003,10),1.4)))</f>
        <v/>
      </c>
      <c r="J393" s="6" t="str">
        <f>IF('Anvendte oplysninger'!I393="Nej","",IF('Anvendte oplysninger'!M393&gt;9,1.41,IF('Anvendte oplysninger'!M393&lt;2,0.96+'Anvendte oplysninger'!M393*0.02,POWER(1.05,'Anvendte oplysninger'!M393)/POWER(1.05,2))))</f>
        <v/>
      </c>
      <c r="K393" s="6" t="str">
        <f>IF('Anvendte oplysninger'!I393="Nej","",IF('Anvendte oplysninger'!M393&gt;9,1.15,IF('Anvendte oplysninger'!M393&lt;2,0.98+'Anvendte oplysninger'!M393*0.01,POWER(1.02,'Anvendte oplysninger'!M393)/POWER(1.02,2))))</f>
        <v/>
      </c>
      <c r="L393" s="6" t="str">
        <f>IF('Anvendte oplysninger'!I393="Nej","",IF('Anvendte oplysninger'!N393="Delvis",0.9,IF('Anvendte oplysninger'!N393="Ja",0.75,1)))</f>
        <v/>
      </c>
      <c r="M393" s="6" t="str">
        <f>IF('Anvendte oplysninger'!I393="Nej","",IF('Anvendte oplysninger'!N393="Delvis",0.97,IF('Anvendte oplysninger'!N393="Ja",0.95,1)))</f>
        <v/>
      </c>
      <c r="N393" s="6" t="str">
        <f>IF('Anvendte oplysninger'!I393="Nej","",IF('Anvendte oplysninger'!O393&gt;4.25,1.06,IF('Anvendte oplysninger'!O393&lt;3.75,1.84-'Anvendte oplysninger'!O393*0.24,0.04+'Anvendte oplysninger'!O393*0.24)))</f>
        <v/>
      </c>
      <c r="O393" s="6" t="str">
        <f>IF('Anvendte oplysninger'!I393="Nej","",IF('Anvendte oplysninger'!P393&gt;1.99,0.81,IF('Anvendte oplysninger'!P393&lt;0.2,1.12,1.05-'Anvendte oplysninger'!P393*0.1)))</f>
        <v/>
      </c>
      <c r="P393" s="6" t="str">
        <f>IF('Anvendte oplysninger'!I393="Nej","",IF('Anvendte oplysninger'!Q393&gt;3,0.96,IF('Anvendte oplysninger'!Q393&lt;2,1.12-0.06*'Anvendte oplysninger'!Q393,1.08-0.04*'Anvendte oplysninger'!Q393)))</f>
        <v/>
      </c>
      <c r="Q393" s="6" t="str">
        <f>IF('Anvendte oplysninger'!I393="Nej","",IF('Anvendte oplysninger'!R393="Ja",0.91,1))</f>
        <v/>
      </c>
      <c r="R393" s="6" t="str">
        <f>IF('Anvendte oplysninger'!I393="Nej","",IF('Anvendte oplysninger'!R393="Ja",0.96,1))</f>
        <v/>
      </c>
      <c r="S393" s="6" t="str">
        <f>IF('Anvendte oplysninger'!I393="Nej","",IF('Anvendte oplysninger'!R393="Ja",0.82,1))</f>
        <v/>
      </c>
      <c r="T393" s="6" t="str">
        <f>IF('Anvendte oplysninger'!I393="Nej","",IF('Anvendte oplysninger'!R393="Ja",0.9,1))</f>
        <v/>
      </c>
      <c r="U393" s="6" t="str">
        <f>IF('Anvendte oplysninger'!I393="Nej","",IF('Anvendte oplysninger'!R393="Ja",0.93,1))</f>
        <v/>
      </c>
      <c r="V393" s="6" t="str">
        <f>IF('Anvendte oplysninger'!I393="Nej","",IF('Anvendte oplysninger'!S393="Ja",0.85,1))</f>
        <v/>
      </c>
      <c r="W393" s="6" t="str">
        <f>IF('Anvendte oplysninger'!I393="Nej","",IF('Anvendte oplysninger'!T393&gt;5,1.4,1+0.08*'Anvendte oplysninger'!T393))</f>
        <v/>
      </c>
      <c r="X393" s="6" t="str">
        <f>IF('Anvendte oplysninger'!I393="Nej","",IF('Anvendte oplysninger'!U393=80,1,POWER((80-0.0058*('Anvendte oplysninger'!U393-80)^2+0.2781*('Anvendte oplysninger'!U393-80)-0.2343)/80,1.6)))</f>
        <v/>
      </c>
      <c r="Y393" s="6" t="str">
        <f>IF('Anvendte oplysninger'!I393="Nej","",IF('Anvendte oplysninger'!U393=80,1,POWER((80-0.0058*('Anvendte oplysninger'!U393-80)^2+0.2781*('Anvendte oplysninger'!U393-80)-0.2343)/80,1.5)))</f>
        <v/>
      </c>
      <c r="Z393" s="6" t="str">
        <f>IF('Anvendte oplysninger'!I393="Nej","",IF('Anvendte oplysninger'!U393=80,1,POWER((80-0.0058*('Anvendte oplysninger'!U393-80)^2+0.2781*('Anvendte oplysninger'!U393-80)-0.2343)/80,4.6)))</f>
        <v/>
      </c>
      <c r="AA393" s="6" t="str">
        <f>IF('Anvendte oplysninger'!I393="Nej","",IF('Anvendte oplysninger'!U393=80,1,POWER((80-0.0058*('Anvendte oplysninger'!U393-80)^2+0.2781*('Anvendte oplysninger'!U393-80)-0.2343)/80,3.5)))</f>
        <v/>
      </c>
      <c r="AB393" s="6" t="str">
        <f>IF('Anvendte oplysninger'!I393="Nej","",IF('Anvendte oplysninger'!U393=80,1,POWER((80-0.0058*('Anvendte oplysninger'!U393-80)^2+0.2781*('Anvendte oplysninger'!U393-80)-0.2343)/80,1.4)))</f>
        <v/>
      </c>
      <c r="AC393" s="6"/>
      <c r="AD393" s="7" t="str">
        <f>IF('Anvendte oplysninger'!I393="Nej","",EXP(-10.0958)*POWER(H393,0.8138))</f>
        <v/>
      </c>
      <c r="AE393" s="7" t="str">
        <f>IF('Anvendte oplysninger'!I393="Nej","",EXP(-9.9896)*POWER(H393,0.8381))</f>
        <v/>
      </c>
      <c r="AF393" s="7" t="str">
        <f>IF('Anvendte oplysninger'!I393="Nej","",EXP(-12.5826)*POWER(H393,1.148))</f>
        <v/>
      </c>
      <c r="AG393" s="7" t="str">
        <f>IF('Anvendte oplysninger'!I393="Nej","",EXP(-11.3408)*POWER(H393,0.7373))</f>
        <v/>
      </c>
      <c r="AH393" s="7" t="str">
        <f>IF('Anvendte oplysninger'!I393="Nej","",EXP(-10.8985)*POWER(H393,0.841))</f>
        <v/>
      </c>
      <c r="AI393" s="7" t="str">
        <f>IF('Anvendte oplysninger'!I393="Nej","",EXP(-12.4273)*POWER(H393,1.0197))</f>
        <v/>
      </c>
      <c r="AJ393" s="9" t="str">
        <f>IF('Anvendte oplysninger'!I393="Nej","",SUM(AD393:AE393)*740934+AG393*29492829+AH393*4654307+AI393*608667)</f>
        <v/>
      </c>
    </row>
    <row r="394" spans="1:36" x14ac:dyDescent="0.3">
      <c r="A394" s="4" t="str">
        <f>IF(Inddata!A400="","",Inddata!A400)</f>
        <v/>
      </c>
      <c r="B394" s="4" t="str">
        <f>IF(Inddata!B400="","",Inddata!B400)</f>
        <v/>
      </c>
      <c r="C394" s="4" t="str">
        <f>IF(Inddata!C400="","",Inddata!C400)</f>
        <v/>
      </c>
      <c r="D394" s="4" t="str">
        <f>IF(Inddata!D400="","",Inddata!D400)</f>
        <v/>
      </c>
      <c r="E394" s="4" t="str">
        <f>IF(Inddata!E400="","",Inddata!E400)</f>
        <v/>
      </c>
      <c r="F394" s="4" t="str">
        <f>IF(Inddata!F400="","",Inddata!F400)</f>
        <v/>
      </c>
      <c r="G394" s="20" t="str">
        <f>IF(Inddata!G400=0,"",Inddata!G400)</f>
        <v/>
      </c>
      <c r="H394" s="9" t="str">
        <f>IF(Inddata!H400="","",Inddata!H400)</f>
        <v/>
      </c>
      <c r="I394" s="6" t="str">
        <f>IF('Anvendte oplysninger'!I394="Nej","",IF('Anvendte oplysninger'!L394&lt;10,1.1-'Anvendte oplysninger'!L394*0.01,IF('Anvendte oplysninger'!L394&lt;120,POWER(1.003,'Anvendte oplysninger'!L394)/POWER(1.003,10),1.4)))</f>
        <v/>
      </c>
      <c r="J394" s="6" t="str">
        <f>IF('Anvendte oplysninger'!I394="Nej","",IF('Anvendte oplysninger'!M394&gt;9,1.41,IF('Anvendte oplysninger'!M394&lt;2,0.96+'Anvendte oplysninger'!M394*0.02,POWER(1.05,'Anvendte oplysninger'!M394)/POWER(1.05,2))))</f>
        <v/>
      </c>
      <c r="K394" s="6" t="str">
        <f>IF('Anvendte oplysninger'!I394="Nej","",IF('Anvendte oplysninger'!M394&gt;9,1.15,IF('Anvendte oplysninger'!M394&lt;2,0.98+'Anvendte oplysninger'!M394*0.01,POWER(1.02,'Anvendte oplysninger'!M394)/POWER(1.02,2))))</f>
        <v/>
      </c>
      <c r="L394" s="6" t="str">
        <f>IF('Anvendte oplysninger'!I394="Nej","",IF('Anvendte oplysninger'!N394="Delvis",0.9,IF('Anvendte oplysninger'!N394="Ja",0.75,1)))</f>
        <v/>
      </c>
      <c r="M394" s="6" t="str">
        <f>IF('Anvendte oplysninger'!I394="Nej","",IF('Anvendte oplysninger'!N394="Delvis",0.97,IF('Anvendte oplysninger'!N394="Ja",0.95,1)))</f>
        <v/>
      </c>
      <c r="N394" s="6" t="str">
        <f>IF('Anvendte oplysninger'!I394="Nej","",IF('Anvendte oplysninger'!O394&gt;4.25,1.06,IF('Anvendte oplysninger'!O394&lt;3.75,1.84-'Anvendte oplysninger'!O394*0.24,0.04+'Anvendte oplysninger'!O394*0.24)))</f>
        <v/>
      </c>
      <c r="O394" s="6" t="str">
        <f>IF('Anvendte oplysninger'!I394="Nej","",IF('Anvendte oplysninger'!P394&gt;1.99,0.81,IF('Anvendte oplysninger'!P394&lt;0.2,1.12,1.05-'Anvendte oplysninger'!P394*0.1)))</f>
        <v/>
      </c>
      <c r="P394" s="6" t="str">
        <f>IF('Anvendte oplysninger'!I394="Nej","",IF('Anvendte oplysninger'!Q394&gt;3,0.96,IF('Anvendte oplysninger'!Q394&lt;2,1.12-0.06*'Anvendte oplysninger'!Q394,1.08-0.04*'Anvendte oplysninger'!Q394)))</f>
        <v/>
      </c>
      <c r="Q394" s="6" t="str">
        <f>IF('Anvendte oplysninger'!I394="Nej","",IF('Anvendte oplysninger'!R394="Ja",0.91,1))</f>
        <v/>
      </c>
      <c r="R394" s="6" t="str">
        <f>IF('Anvendte oplysninger'!I394="Nej","",IF('Anvendte oplysninger'!R394="Ja",0.96,1))</f>
        <v/>
      </c>
      <c r="S394" s="6" t="str">
        <f>IF('Anvendte oplysninger'!I394="Nej","",IF('Anvendte oplysninger'!R394="Ja",0.82,1))</f>
        <v/>
      </c>
      <c r="T394" s="6" t="str">
        <f>IF('Anvendte oplysninger'!I394="Nej","",IF('Anvendte oplysninger'!R394="Ja",0.9,1))</f>
        <v/>
      </c>
      <c r="U394" s="6" t="str">
        <f>IF('Anvendte oplysninger'!I394="Nej","",IF('Anvendte oplysninger'!R394="Ja",0.93,1))</f>
        <v/>
      </c>
      <c r="V394" s="6" t="str">
        <f>IF('Anvendte oplysninger'!I394="Nej","",IF('Anvendte oplysninger'!S394="Ja",0.85,1))</f>
        <v/>
      </c>
      <c r="W394" s="6" t="str">
        <f>IF('Anvendte oplysninger'!I394="Nej","",IF('Anvendte oplysninger'!T394&gt;5,1.4,1+0.08*'Anvendte oplysninger'!T394))</f>
        <v/>
      </c>
      <c r="X394" s="6" t="str">
        <f>IF('Anvendte oplysninger'!I394="Nej","",IF('Anvendte oplysninger'!U394=80,1,POWER((80-0.0058*('Anvendte oplysninger'!U394-80)^2+0.2781*('Anvendte oplysninger'!U394-80)-0.2343)/80,1.6)))</f>
        <v/>
      </c>
      <c r="Y394" s="6" t="str">
        <f>IF('Anvendte oplysninger'!I394="Nej","",IF('Anvendte oplysninger'!U394=80,1,POWER((80-0.0058*('Anvendte oplysninger'!U394-80)^2+0.2781*('Anvendte oplysninger'!U394-80)-0.2343)/80,1.5)))</f>
        <v/>
      </c>
      <c r="Z394" s="6" t="str">
        <f>IF('Anvendte oplysninger'!I394="Nej","",IF('Anvendte oplysninger'!U394=80,1,POWER((80-0.0058*('Anvendte oplysninger'!U394-80)^2+0.2781*('Anvendte oplysninger'!U394-80)-0.2343)/80,4.6)))</f>
        <v/>
      </c>
      <c r="AA394" s="6" t="str">
        <f>IF('Anvendte oplysninger'!I394="Nej","",IF('Anvendte oplysninger'!U394=80,1,POWER((80-0.0058*('Anvendte oplysninger'!U394-80)^2+0.2781*('Anvendte oplysninger'!U394-80)-0.2343)/80,3.5)))</f>
        <v/>
      </c>
      <c r="AB394" s="6" t="str">
        <f>IF('Anvendte oplysninger'!I394="Nej","",IF('Anvendte oplysninger'!U394=80,1,POWER((80-0.0058*('Anvendte oplysninger'!U394-80)^2+0.2781*('Anvendte oplysninger'!U394-80)-0.2343)/80,1.4)))</f>
        <v/>
      </c>
      <c r="AC394" s="6"/>
      <c r="AD394" s="7" t="str">
        <f>IF('Anvendte oplysninger'!I394="Nej","",EXP(-10.0958)*POWER(H394,0.8138))</f>
        <v/>
      </c>
      <c r="AE394" s="7" t="str">
        <f>IF('Anvendte oplysninger'!I394="Nej","",EXP(-9.9896)*POWER(H394,0.8381))</f>
        <v/>
      </c>
      <c r="AF394" s="7" t="str">
        <f>IF('Anvendte oplysninger'!I394="Nej","",EXP(-12.5826)*POWER(H394,1.148))</f>
        <v/>
      </c>
      <c r="AG394" s="7" t="str">
        <f>IF('Anvendte oplysninger'!I394="Nej","",EXP(-11.3408)*POWER(H394,0.7373))</f>
        <v/>
      </c>
      <c r="AH394" s="7" t="str">
        <f>IF('Anvendte oplysninger'!I394="Nej","",EXP(-10.8985)*POWER(H394,0.841))</f>
        <v/>
      </c>
      <c r="AI394" s="7" t="str">
        <f>IF('Anvendte oplysninger'!I394="Nej","",EXP(-12.4273)*POWER(H394,1.0197))</f>
        <v/>
      </c>
      <c r="AJ394" s="9" t="str">
        <f>IF('Anvendte oplysninger'!I394="Nej","",SUM(AD394:AE394)*740934+AG394*29492829+AH394*4654307+AI394*608667)</f>
        <v/>
      </c>
    </row>
    <row r="395" spans="1:36" x14ac:dyDescent="0.3">
      <c r="A395" s="4" t="str">
        <f>IF(Inddata!A401="","",Inddata!A401)</f>
        <v/>
      </c>
      <c r="B395" s="4" t="str">
        <f>IF(Inddata!B401="","",Inddata!B401)</f>
        <v/>
      </c>
      <c r="C395" s="4" t="str">
        <f>IF(Inddata!C401="","",Inddata!C401)</f>
        <v/>
      </c>
      <c r="D395" s="4" t="str">
        <f>IF(Inddata!D401="","",Inddata!D401)</f>
        <v/>
      </c>
      <c r="E395" s="4" t="str">
        <f>IF(Inddata!E401="","",Inddata!E401)</f>
        <v/>
      </c>
      <c r="F395" s="4" t="str">
        <f>IF(Inddata!F401="","",Inddata!F401)</f>
        <v/>
      </c>
      <c r="G395" s="20" t="str">
        <f>IF(Inddata!G401=0,"",Inddata!G401)</f>
        <v/>
      </c>
      <c r="H395" s="9" t="str">
        <f>IF(Inddata!H401="","",Inddata!H401)</f>
        <v/>
      </c>
      <c r="I395" s="6" t="str">
        <f>IF('Anvendte oplysninger'!I395="Nej","",IF('Anvendte oplysninger'!L395&lt;10,1.1-'Anvendte oplysninger'!L395*0.01,IF('Anvendte oplysninger'!L395&lt;120,POWER(1.003,'Anvendte oplysninger'!L395)/POWER(1.003,10),1.4)))</f>
        <v/>
      </c>
      <c r="J395" s="6" t="str">
        <f>IF('Anvendte oplysninger'!I395="Nej","",IF('Anvendte oplysninger'!M395&gt;9,1.41,IF('Anvendte oplysninger'!M395&lt;2,0.96+'Anvendte oplysninger'!M395*0.02,POWER(1.05,'Anvendte oplysninger'!M395)/POWER(1.05,2))))</f>
        <v/>
      </c>
      <c r="K395" s="6" t="str">
        <f>IF('Anvendte oplysninger'!I395="Nej","",IF('Anvendte oplysninger'!M395&gt;9,1.15,IF('Anvendte oplysninger'!M395&lt;2,0.98+'Anvendte oplysninger'!M395*0.01,POWER(1.02,'Anvendte oplysninger'!M395)/POWER(1.02,2))))</f>
        <v/>
      </c>
      <c r="L395" s="6" t="str">
        <f>IF('Anvendte oplysninger'!I395="Nej","",IF('Anvendte oplysninger'!N395="Delvis",0.9,IF('Anvendte oplysninger'!N395="Ja",0.75,1)))</f>
        <v/>
      </c>
      <c r="M395" s="6" t="str">
        <f>IF('Anvendte oplysninger'!I395="Nej","",IF('Anvendte oplysninger'!N395="Delvis",0.97,IF('Anvendte oplysninger'!N395="Ja",0.95,1)))</f>
        <v/>
      </c>
      <c r="N395" s="6" t="str">
        <f>IF('Anvendte oplysninger'!I395="Nej","",IF('Anvendte oplysninger'!O395&gt;4.25,1.06,IF('Anvendte oplysninger'!O395&lt;3.75,1.84-'Anvendte oplysninger'!O395*0.24,0.04+'Anvendte oplysninger'!O395*0.24)))</f>
        <v/>
      </c>
      <c r="O395" s="6" t="str">
        <f>IF('Anvendte oplysninger'!I395="Nej","",IF('Anvendte oplysninger'!P395&gt;1.99,0.81,IF('Anvendte oplysninger'!P395&lt;0.2,1.12,1.05-'Anvendte oplysninger'!P395*0.1)))</f>
        <v/>
      </c>
      <c r="P395" s="6" t="str">
        <f>IF('Anvendte oplysninger'!I395="Nej","",IF('Anvendte oplysninger'!Q395&gt;3,0.96,IF('Anvendte oplysninger'!Q395&lt;2,1.12-0.06*'Anvendte oplysninger'!Q395,1.08-0.04*'Anvendte oplysninger'!Q395)))</f>
        <v/>
      </c>
      <c r="Q395" s="6" t="str">
        <f>IF('Anvendte oplysninger'!I395="Nej","",IF('Anvendte oplysninger'!R395="Ja",0.91,1))</f>
        <v/>
      </c>
      <c r="R395" s="6" t="str">
        <f>IF('Anvendte oplysninger'!I395="Nej","",IF('Anvendte oplysninger'!R395="Ja",0.96,1))</f>
        <v/>
      </c>
      <c r="S395" s="6" t="str">
        <f>IF('Anvendte oplysninger'!I395="Nej","",IF('Anvendte oplysninger'!R395="Ja",0.82,1))</f>
        <v/>
      </c>
      <c r="T395" s="6" t="str">
        <f>IF('Anvendte oplysninger'!I395="Nej","",IF('Anvendte oplysninger'!R395="Ja",0.9,1))</f>
        <v/>
      </c>
      <c r="U395" s="6" t="str">
        <f>IF('Anvendte oplysninger'!I395="Nej","",IF('Anvendte oplysninger'!R395="Ja",0.93,1))</f>
        <v/>
      </c>
      <c r="V395" s="6" t="str">
        <f>IF('Anvendte oplysninger'!I395="Nej","",IF('Anvendte oplysninger'!S395="Ja",0.85,1))</f>
        <v/>
      </c>
      <c r="W395" s="6" t="str">
        <f>IF('Anvendte oplysninger'!I395="Nej","",IF('Anvendte oplysninger'!T395&gt;5,1.4,1+0.08*'Anvendte oplysninger'!T395))</f>
        <v/>
      </c>
      <c r="X395" s="6" t="str">
        <f>IF('Anvendte oplysninger'!I395="Nej","",IF('Anvendte oplysninger'!U395=80,1,POWER((80-0.0058*('Anvendte oplysninger'!U395-80)^2+0.2781*('Anvendte oplysninger'!U395-80)-0.2343)/80,1.6)))</f>
        <v/>
      </c>
      <c r="Y395" s="6" t="str">
        <f>IF('Anvendte oplysninger'!I395="Nej","",IF('Anvendte oplysninger'!U395=80,1,POWER((80-0.0058*('Anvendte oplysninger'!U395-80)^2+0.2781*('Anvendte oplysninger'!U395-80)-0.2343)/80,1.5)))</f>
        <v/>
      </c>
      <c r="Z395" s="6" t="str">
        <f>IF('Anvendte oplysninger'!I395="Nej","",IF('Anvendte oplysninger'!U395=80,1,POWER((80-0.0058*('Anvendte oplysninger'!U395-80)^2+0.2781*('Anvendte oplysninger'!U395-80)-0.2343)/80,4.6)))</f>
        <v/>
      </c>
      <c r="AA395" s="6" t="str">
        <f>IF('Anvendte oplysninger'!I395="Nej","",IF('Anvendte oplysninger'!U395=80,1,POWER((80-0.0058*('Anvendte oplysninger'!U395-80)^2+0.2781*('Anvendte oplysninger'!U395-80)-0.2343)/80,3.5)))</f>
        <v/>
      </c>
      <c r="AB395" s="6" t="str">
        <f>IF('Anvendte oplysninger'!I395="Nej","",IF('Anvendte oplysninger'!U395=80,1,POWER((80-0.0058*('Anvendte oplysninger'!U395-80)^2+0.2781*('Anvendte oplysninger'!U395-80)-0.2343)/80,1.4)))</f>
        <v/>
      </c>
      <c r="AC395" s="6"/>
      <c r="AD395" s="7" t="str">
        <f>IF('Anvendte oplysninger'!I395="Nej","",EXP(-10.0958)*POWER(H395,0.8138))</f>
        <v/>
      </c>
      <c r="AE395" s="7" t="str">
        <f>IF('Anvendte oplysninger'!I395="Nej","",EXP(-9.9896)*POWER(H395,0.8381))</f>
        <v/>
      </c>
      <c r="AF395" s="7" t="str">
        <f>IF('Anvendte oplysninger'!I395="Nej","",EXP(-12.5826)*POWER(H395,1.148))</f>
        <v/>
      </c>
      <c r="AG395" s="7" t="str">
        <f>IF('Anvendte oplysninger'!I395="Nej","",EXP(-11.3408)*POWER(H395,0.7373))</f>
        <v/>
      </c>
      <c r="AH395" s="7" t="str">
        <f>IF('Anvendte oplysninger'!I395="Nej","",EXP(-10.8985)*POWER(H395,0.841))</f>
        <v/>
      </c>
      <c r="AI395" s="7" t="str">
        <f>IF('Anvendte oplysninger'!I395="Nej","",EXP(-12.4273)*POWER(H395,1.0197))</f>
        <v/>
      </c>
      <c r="AJ395" s="9" t="str">
        <f>IF('Anvendte oplysninger'!I395="Nej","",SUM(AD395:AE395)*740934+AG395*29492829+AH395*4654307+AI395*608667)</f>
        <v/>
      </c>
    </row>
    <row r="396" spans="1:36" x14ac:dyDescent="0.3">
      <c r="A396" s="4" t="str">
        <f>IF(Inddata!A402="","",Inddata!A402)</f>
        <v/>
      </c>
      <c r="B396" s="4" t="str">
        <f>IF(Inddata!B402="","",Inddata!B402)</f>
        <v/>
      </c>
      <c r="C396" s="4" t="str">
        <f>IF(Inddata!C402="","",Inddata!C402)</f>
        <v/>
      </c>
      <c r="D396" s="4" t="str">
        <f>IF(Inddata!D402="","",Inddata!D402)</f>
        <v/>
      </c>
      <c r="E396" s="4" t="str">
        <f>IF(Inddata!E402="","",Inddata!E402)</f>
        <v/>
      </c>
      <c r="F396" s="4" t="str">
        <f>IF(Inddata!F402="","",Inddata!F402)</f>
        <v/>
      </c>
      <c r="G396" s="20" t="str">
        <f>IF(Inddata!G402=0,"",Inddata!G402)</f>
        <v/>
      </c>
      <c r="H396" s="9" t="str">
        <f>IF(Inddata!H402="","",Inddata!H402)</f>
        <v/>
      </c>
      <c r="I396" s="6" t="str">
        <f>IF('Anvendte oplysninger'!I396="Nej","",IF('Anvendte oplysninger'!L396&lt;10,1.1-'Anvendte oplysninger'!L396*0.01,IF('Anvendte oplysninger'!L396&lt;120,POWER(1.003,'Anvendte oplysninger'!L396)/POWER(1.003,10),1.4)))</f>
        <v/>
      </c>
      <c r="J396" s="6" t="str">
        <f>IF('Anvendte oplysninger'!I396="Nej","",IF('Anvendte oplysninger'!M396&gt;9,1.41,IF('Anvendte oplysninger'!M396&lt;2,0.96+'Anvendte oplysninger'!M396*0.02,POWER(1.05,'Anvendte oplysninger'!M396)/POWER(1.05,2))))</f>
        <v/>
      </c>
      <c r="K396" s="6" t="str">
        <f>IF('Anvendte oplysninger'!I396="Nej","",IF('Anvendte oplysninger'!M396&gt;9,1.15,IF('Anvendte oplysninger'!M396&lt;2,0.98+'Anvendte oplysninger'!M396*0.01,POWER(1.02,'Anvendte oplysninger'!M396)/POWER(1.02,2))))</f>
        <v/>
      </c>
      <c r="L396" s="6" t="str">
        <f>IF('Anvendte oplysninger'!I396="Nej","",IF('Anvendte oplysninger'!N396="Delvis",0.9,IF('Anvendte oplysninger'!N396="Ja",0.75,1)))</f>
        <v/>
      </c>
      <c r="M396" s="6" t="str">
        <f>IF('Anvendte oplysninger'!I396="Nej","",IF('Anvendte oplysninger'!N396="Delvis",0.97,IF('Anvendte oplysninger'!N396="Ja",0.95,1)))</f>
        <v/>
      </c>
      <c r="N396" s="6" t="str">
        <f>IF('Anvendte oplysninger'!I396="Nej","",IF('Anvendte oplysninger'!O396&gt;4.25,1.06,IF('Anvendte oplysninger'!O396&lt;3.75,1.84-'Anvendte oplysninger'!O396*0.24,0.04+'Anvendte oplysninger'!O396*0.24)))</f>
        <v/>
      </c>
      <c r="O396" s="6" t="str">
        <f>IF('Anvendte oplysninger'!I396="Nej","",IF('Anvendte oplysninger'!P396&gt;1.99,0.81,IF('Anvendte oplysninger'!P396&lt;0.2,1.12,1.05-'Anvendte oplysninger'!P396*0.1)))</f>
        <v/>
      </c>
      <c r="P396" s="6" t="str">
        <f>IF('Anvendte oplysninger'!I396="Nej","",IF('Anvendte oplysninger'!Q396&gt;3,0.96,IF('Anvendte oplysninger'!Q396&lt;2,1.12-0.06*'Anvendte oplysninger'!Q396,1.08-0.04*'Anvendte oplysninger'!Q396)))</f>
        <v/>
      </c>
      <c r="Q396" s="6" t="str">
        <f>IF('Anvendte oplysninger'!I396="Nej","",IF('Anvendte oplysninger'!R396="Ja",0.91,1))</f>
        <v/>
      </c>
      <c r="R396" s="6" t="str">
        <f>IF('Anvendte oplysninger'!I396="Nej","",IF('Anvendte oplysninger'!R396="Ja",0.96,1))</f>
        <v/>
      </c>
      <c r="S396" s="6" t="str">
        <f>IF('Anvendte oplysninger'!I396="Nej","",IF('Anvendte oplysninger'!R396="Ja",0.82,1))</f>
        <v/>
      </c>
      <c r="T396" s="6" t="str">
        <f>IF('Anvendte oplysninger'!I396="Nej","",IF('Anvendte oplysninger'!R396="Ja",0.9,1))</f>
        <v/>
      </c>
      <c r="U396" s="6" t="str">
        <f>IF('Anvendte oplysninger'!I396="Nej","",IF('Anvendte oplysninger'!R396="Ja",0.93,1))</f>
        <v/>
      </c>
      <c r="V396" s="6" t="str">
        <f>IF('Anvendte oplysninger'!I396="Nej","",IF('Anvendte oplysninger'!S396="Ja",0.85,1))</f>
        <v/>
      </c>
      <c r="W396" s="6" t="str">
        <f>IF('Anvendte oplysninger'!I396="Nej","",IF('Anvendte oplysninger'!T396&gt;5,1.4,1+0.08*'Anvendte oplysninger'!T396))</f>
        <v/>
      </c>
      <c r="X396" s="6" t="str">
        <f>IF('Anvendte oplysninger'!I396="Nej","",IF('Anvendte oplysninger'!U396=80,1,POWER((80-0.0058*('Anvendte oplysninger'!U396-80)^2+0.2781*('Anvendte oplysninger'!U396-80)-0.2343)/80,1.6)))</f>
        <v/>
      </c>
      <c r="Y396" s="6" t="str">
        <f>IF('Anvendte oplysninger'!I396="Nej","",IF('Anvendte oplysninger'!U396=80,1,POWER((80-0.0058*('Anvendte oplysninger'!U396-80)^2+0.2781*('Anvendte oplysninger'!U396-80)-0.2343)/80,1.5)))</f>
        <v/>
      </c>
      <c r="Z396" s="6" t="str">
        <f>IF('Anvendte oplysninger'!I396="Nej","",IF('Anvendte oplysninger'!U396=80,1,POWER((80-0.0058*('Anvendte oplysninger'!U396-80)^2+0.2781*('Anvendte oplysninger'!U396-80)-0.2343)/80,4.6)))</f>
        <v/>
      </c>
      <c r="AA396" s="6" t="str">
        <f>IF('Anvendte oplysninger'!I396="Nej","",IF('Anvendte oplysninger'!U396=80,1,POWER((80-0.0058*('Anvendte oplysninger'!U396-80)^2+0.2781*('Anvendte oplysninger'!U396-80)-0.2343)/80,3.5)))</f>
        <v/>
      </c>
      <c r="AB396" s="6" t="str">
        <f>IF('Anvendte oplysninger'!I396="Nej","",IF('Anvendte oplysninger'!U396=80,1,POWER((80-0.0058*('Anvendte oplysninger'!U396-80)^2+0.2781*('Anvendte oplysninger'!U396-80)-0.2343)/80,1.4)))</f>
        <v/>
      </c>
      <c r="AC396" s="6"/>
      <c r="AD396" s="7" t="str">
        <f>IF('Anvendte oplysninger'!I396="Nej","",EXP(-10.0958)*POWER(H396,0.8138))</f>
        <v/>
      </c>
      <c r="AE396" s="7" t="str">
        <f>IF('Anvendte oplysninger'!I396="Nej","",EXP(-9.9896)*POWER(H396,0.8381))</f>
        <v/>
      </c>
      <c r="AF396" s="7" t="str">
        <f>IF('Anvendte oplysninger'!I396="Nej","",EXP(-12.5826)*POWER(H396,1.148))</f>
        <v/>
      </c>
      <c r="AG396" s="7" t="str">
        <f>IF('Anvendte oplysninger'!I396="Nej","",EXP(-11.3408)*POWER(H396,0.7373))</f>
        <v/>
      </c>
      <c r="AH396" s="7" t="str">
        <f>IF('Anvendte oplysninger'!I396="Nej","",EXP(-10.8985)*POWER(H396,0.841))</f>
        <v/>
      </c>
      <c r="AI396" s="7" t="str">
        <f>IF('Anvendte oplysninger'!I396="Nej","",EXP(-12.4273)*POWER(H396,1.0197))</f>
        <v/>
      </c>
      <c r="AJ396" s="9" t="str">
        <f>IF('Anvendte oplysninger'!I396="Nej","",SUM(AD396:AE396)*740934+AG396*29492829+AH396*4654307+AI396*608667)</f>
        <v/>
      </c>
    </row>
    <row r="397" spans="1:36" x14ac:dyDescent="0.3">
      <c r="A397" s="4" t="str">
        <f>IF(Inddata!A403="","",Inddata!A403)</f>
        <v/>
      </c>
      <c r="B397" s="4" t="str">
        <f>IF(Inddata!B403="","",Inddata!B403)</f>
        <v/>
      </c>
      <c r="C397" s="4" t="str">
        <f>IF(Inddata!C403="","",Inddata!C403)</f>
        <v/>
      </c>
      <c r="D397" s="4" t="str">
        <f>IF(Inddata!D403="","",Inddata!D403)</f>
        <v/>
      </c>
      <c r="E397" s="4" t="str">
        <f>IF(Inddata!E403="","",Inddata!E403)</f>
        <v/>
      </c>
      <c r="F397" s="4" t="str">
        <f>IF(Inddata!F403="","",Inddata!F403)</f>
        <v/>
      </c>
      <c r="G397" s="20" t="str">
        <f>IF(Inddata!G403=0,"",Inddata!G403)</f>
        <v/>
      </c>
      <c r="H397" s="9" t="str">
        <f>IF(Inddata!H403="","",Inddata!H403)</f>
        <v/>
      </c>
      <c r="I397" s="6" t="str">
        <f>IF('Anvendte oplysninger'!I397="Nej","",IF('Anvendte oplysninger'!L397&lt;10,1.1-'Anvendte oplysninger'!L397*0.01,IF('Anvendte oplysninger'!L397&lt;120,POWER(1.003,'Anvendte oplysninger'!L397)/POWER(1.003,10),1.4)))</f>
        <v/>
      </c>
      <c r="J397" s="6" t="str">
        <f>IF('Anvendte oplysninger'!I397="Nej","",IF('Anvendte oplysninger'!M397&gt;9,1.41,IF('Anvendte oplysninger'!M397&lt;2,0.96+'Anvendte oplysninger'!M397*0.02,POWER(1.05,'Anvendte oplysninger'!M397)/POWER(1.05,2))))</f>
        <v/>
      </c>
      <c r="K397" s="6" t="str">
        <f>IF('Anvendte oplysninger'!I397="Nej","",IF('Anvendte oplysninger'!M397&gt;9,1.15,IF('Anvendte oplysninger'!M397&lt;2,0.98+'Anvendte oplysninger'!M397*0.01,POWER(1.02,'Anvendte oplysninger'!M397)/POWER(1.02,2))))</f>
        <v/>
      </c>
      <c r="L397" s="6" t="str">
        <f>IF('Anvendte oplysninger'!I397="Nej","",IF('Anvendte oplysninger'!N397="Delvis",0.9,IF('Anvendte oplysninger'!N397="Ja",0.75,1)))</f>
        <v/>
      </c>
      <c r="M397" s="6" t="str">
        <f>IF('Anvendte oplysninger'!I397="Nej","",IF('Anvendte oplysninger'!N397="Delvis",0.97,IF('Anvendte oplysninger'!N397="Ja",0.95,1)))</f>
        <v/>
      </c>
      <c r="N397" s="6" t="str">
        <f>IF('Anvendte oplysninger'!I397="Nej","",IF('Anvendte oplysninger'!O397&gt;4.25,1.06,IF('Anvendte oplysninger'!O397&lt;3.75,1.84-'Anvendte oplysninger'!O397*0.24,0.04+'Anvendte oplysninger'!O397*0.24)))</f>
        <v/>
      </c>
      <c r="O397" s="6" t="str">
        <f>IF('Anvendte oplysninger'!I397="Nej","",IF('Anvendte oplysninger'!P397&gt;1.99,0.81,IF('Anvendte oplysninger'!P397&lt;0.2,1.12,1.05-'Anvendte oplysninger'!P397*0.1)))</f>
        <v/>
      </c>
      <c r="P397" s="6" t="str">
        <f>IF('Anvendte oplysninger'!I397="Nej","",IF('Anvendte oplysninger'!Q397&gt;3,0.96,IF('Anvendte oplysninger'!Q397&lt;2,1.12-0.06*'Anvendte oplysninger'!Q397,1.08-0.04*'Anvendte oplysninger'!Q397)))</f>
        <v/>
      </c>
      <c r="Q397" s="6" t="str">
        <f>IF('Anvendte oplysninger'!I397="Nej","",IF('Anvendte oplysninger'!R397="Ja",0.91,1))</f>
        <v/>
      </c>
      <c r="R397" s="6" t="str">
        <f>IF('Anvendte oplysninger'!I397="Nej","",IF('Anvendte oplysninger'!R397="Ja",0.96,1))</f>
        <v/>
      </c>
      <c r="S397" s="6" t="str">
        <f>IF('Anvendte oplysninger'!I397="Nej","",IF('Anvendte oplysninger'!R397="Ja",0.82,1))</f>
        <v/>
      </c>
      <c r="T397" s="6" t="str">
        <f>IF('Anvendte oplysninger'!I397="Nej","",IF('Anvendte oplysninger'!R397="Ja",0.9,1))</f>
        <v/>
      </c>
      <c r="U397" s="6" t="str">
        <f>IF('Anvendte oplysninger'!I397="Nej","",IF('Anvendte oplysninger'!R397="Ja",0.93,1))</f>
        <v/>
      </c>
      <c r="V397" s="6" t="str">
        <f>IF('Anvendte oplysninger'!I397="Nej","",IF('Anvendte oplysninger'!S397="Ja",0.85,1))</f>
        <v/>
      </c>
      <c r="W397" s="6" t="str">
        <f>IF('Anvendte oplysninger'!I397="Nej","",IF('Anvendte oplysninger'!T397&gt;5,1.4,1+0.08*'Anvendte oplysninger'!T397))</f>
        <v/>
      </c>
      <c r="X397" s="6" t="str">
        <f>IF('Anvendte oplysninger'!I397="Nej","",IF('Anvendte oplysninger'!U397=80,1,POWER((80-0.0058*('Anvendte oplysninger'!U397-80)^2+0.2781*('Anvendte oplysninger'!U397-80)-0.2343)/80,1.6)))</f>
        <v/>
      </c>
      <c r="Y397" s="6" t="str">
        <f>IF('Anvendte oplysninger'!I397="Nej","",IF('Anvendte oplysninger'!U397=80,1,POWER((80-0.0058*('Anvendte oplysninger'!U397-80)^2+0.2781*('Anvendte oplysninger'!U397-80)-0.2343)/80,1.5)))</f>
        <v/>
      </c>
      <c r="Z397" s="6" t="str">
        <f>IF('Anvendte oplysninger'!I397="Nej","",IF('Anvendte oplysninger'!U397=80,1,POWER((80-0.0058*('Anvendte oplysninger'!U397-80)^2+0.2781*('Anvendte oplysninger'!U397-80)-0.2343)/80,4.6)))</f>
        <v/>
      </c>
      <c r="AA397" s="6" t="str">
        <f>IF('Anvendte oplysninger'!I397="Nej","",IF('Anvendte oplysninger'!U397=80,1,POWER((80-0.0058*('Anvendte oplysninger'!U397-80)^2+0.2781*('Anvendte oplysninger'!U397-80)-0.2343)/80,3.5)))</f>
        <v/>
      </c>
      <c r="AB397" s="6" t="str">
        <f>IF('Anvendte oplysninger'!I397="Nej","",IF('Anvendte oplysninger'!U397=80,1,POWER((80-0.0058*('Anvendte oplysninger'!U397-80)^2+0.2781*('Anvendte oplysninger'!U397-80)-0.2343)/80,1.4)))</f>
        <v/>
      </c>
      <c r="AC397" s="6"/>
      <c r="AD397" s="7" t="str">
        <f>IF('Anvendte oplysninger'!I397="Nej","",EXP(-10.0958)*POWER(H397,0.8138))</f>
        <v/>
      </c>
      <c r="AE397" s="7" t="str">
        <f>IF('Anvendte oplysninger'!I397="Nej","",EXP(-9.9896)*POWER(H397,0.8381))</f>
        <v/>
      </c>
      <c r="AF397" s="7" t="str">
        <f>IF('Anvendte oplysninger'!I397="Nej","",EXP(-12.5826)*POWER(H397,1.148))</f>
        <v/>
      </c>
      <c r="AG397" s="7" t="str">
        <f>IF('Anvendte oplysninger'!I397="Nej","",EXP(-11.3408)*POWER(H397,0.7373))</f>
        <v/>
      </c>
      <c r="AH397" s="7" t="str">
        <f>IF('Anvendte oplysninger'!I397="Nej","",EXP(-10.8985)*POWER(H397,0.841))</f>
        <v/>
      </c>
      <c r="AI397" s="7" t="str">
        <f>IF('Anvendte oplysninger'!I397="Nej","",EXP(-12.4273)*POWER(H397,1.0197))</f>
        <v/>
      </c>
      <c r="AJ397" s="9" t="str">
        <f>IF('Anvendte oplysninger'!I397="Nej","",SUM(AD397:AE397)*740934+AG397*29492829+AH397*4654307+AI397*608667)</f>
        <v/>
      </c>
    </row>
    <row r="398" spans="1:36" x14ac:dyDescent="0.3">
      <c r="A398" s="4" t="str">
        <f>IF(Inddata!A404="","",Inddata!A404)</f>
        <v/>
      </c>
      <c r="B398" s="4" t="str">
        <f>IF(Inddata!B404="","",Inddata!B404)</f>
        <v/>
      </c>
      <c r="C398" s="4" t="str">
        <f>IF(Inddata!C404="","",Inddata!C404)</f>
        <v/>
      </c>
      <c r="D398" s="4" t="str">
        <f>IF(Inddata!D404="","",Inddata!D404)</f>
        <v/>
      </c>
      <c r="E398" s="4" t="str">
        <f>IF(Inddata!E404="","",Inddata!E404)</f>
        <v/>
      </c>
      <c r="F398" s="4" t="str">
        <f>IF(Inddata!F404="","",Inddata!F404)</f>
        <v/>
      </c>
      <c r="G398" s="20" t="str">
        <f>IF(Inddata!G404=0,"",Inddata!G404)</f>
        <v/>
      </c>
      <c r="H398" s="9" t="str">
        <f>IF(Inddata!H404="","",Inddata!H404)</f>
        <v/>
      </c>
      <c r="I398" s="6" t="str">
        <f>IF('Anvendte oplysninger'!I398="Nej","",IF('Anvendte oplysninger'!L398&lt;10,1.1-'Anvendte oplysninger'!L398*0.01,IF('Anvendte oplysninger'!L398&lt;120,POWER(1.003,'Anvendte oplysninger'!L398)/POWER(1.003,10),1.4)))</f>
        <v/>
      </c>
      <c r="J398" s="6" t="str">
        <f>IF('Anvendte oplysninger'!I398="Nej","",IF('Anvendte oplysninger'!M398&gt;9,1.41,IF('Anvendte oplysninger'!M398&lt;2,0.96+'Anvendte oplysninger'!M398*0.02,POWER(1.05,'Anvendte oplysninger'!M398)/POWER(1.05,2))))</f>
        <v/>
      </c>
      <c r="K398" s="6" t="str">
        <f>IF('Anvendte oplysninger'!I398="Nej","",IF('Anvendte oplysninger'!M398&gt;9,1.15,IF('Anvendte oplysninger'!M398&lt;2,0.98+'Anvendte oplysninger'!M398*0.01,POWER(1.02,'Anvendte oplysninger'!M398)/POWER(1.02,2))))</f>
        <v/>
      </c>
      <c r="L398" s="6" t="str">
        <f>IF('Anvendte oplysninger'!I398="Nej","",IF('Anvendte oplysninger'!N398="Delvis",0.9,IF('Anvendte oplysninger'!N398="Ja",0.75,1)))</f>
        <v/>
      </c>
      <c r="M398" s="6" t="str">
        <f>IF('Anvendte oplysninger'!I398="Nej","",IF('Anvendte oplysninger'!N398="Delvis",0.97,IF('Anvendte oplysninger'!N398="Ja",0.95,1)))</f>
        <v/>
      </c>
      <c r="N398" s="6" t="str">
        <f>IF('Anvendte oplysninger'!I398="Nej","",IF('Anvendte oplysninger'!O398&gt;4.25,1.06,IF('Anvendte oplysninger'!O398&lt;3.75,1.84-'Anvendte oplysninger'!O398*0.24,0.04+'Anvendte oplysninger'!O398*0.24)))</f>
        <v/>
      </c>
      <c r="O398" s="6" t="str">
        <f>IF('Anvendte oplysninger'!I398="Nej","",IF('Anvendte oplysninger'!P398&gt;1.99,0.81,IF('Anvendte oplysninger'!P398&lt;0.2,1.12,1.05-'Anvendte oplysninger'!P398*0.1)))</f>
        <v/>
      </c>
      <c r="P398" s="6" t="str">
        <f>IF('Anvendte oplysninger'!I398="Nej","",IF('Anvendte oplysninger'!Q398&gt;3,0.96,IF('Anvendte oplysninger'!Q398&lt;2,1.12-0.06*'Anvendte oplysninger'!Q398,1.08-0.04*'Anvendte oplysninger'!Q398)))</f>
        <v/>
      </c>
      <c r="Q398" s="6" t="str">
        <f>IF('Anvendte oplysninger'!I398="Nej","",IF('Anvendte oplysninger'!R398="Ja",0.91,1))</f>
        <v/>
      </c>
      <c r="R398" s="6" t="str">
        <f>IF('Anvendte oplysninger'!I398="Nej","",IF('Anvendte oplysninger'!R398="Ja",0.96,1))</f>
        <v/>
      </c>
      <c r="S398" s="6" t="str">
        <f>IF('Anvendte oplysninger'!I398="Nej","",IF('Anvendte oplysninger'!R398="Ja",0.82,1))</f>
        <v/>
      </c>
      <c r="T398" s="6" t="str">
        <f>IF('Anvendte oplysninger'!I398="Nej","",IF('Anvendte oplysninger'!R398="Ja",0.9,1))</f>
        <v/>
      </c>
      <c r="U398" s="6" t="str">
        <f>IF('Anvendte oplysninger'!I398="Nej","",IF('Anvendte oplysninger'!R398="Ja",0.93,1))</f>
        <v/>
      </c>
      <c r="V398" s="6" t="str">
        <f>IF('Anvendte oplysninger'!I398="Nej","",IF('Anvendte oplysninger'!S398="Ja",0.85,1))</f>
        <v/>
      </c>
      <c r="W398" s="6" t="str">
        <f>IF('Anvendte oplysninger'!I398="Nej","",IF('Anvendte oplysninger'!T398&gt;5,1.4,1+0.08*'Anvendte oplysninger'!T398))</f>
        <v/>
      </c>
      <c r="X398" s="6" t="str">
        <f>IF('Anvendte oplysninger'!I398="Nej","",IF('Anvendte oplysninger'!U398=80,1,POWER((80-0.0058*('Anvendte oplysninger'!U398-80)^2+0.2781*('Anvendte oplysninger'!U398-80)-0.2343)/80,1.6)))</f>
        <v/>
      </c>
      <c r="Y398" s="6" t="str">
        <f>IF('Anvendte oplysninger'!I398="Nej","",IF('Anvendte oplysninger'!U398=80,1,POWER((80-0.0058*('Anvendte oplysninger'!U398-80)^2+0.2781*('Anvendte oplysninger'!U398-80)-0.2343)/80,1.5)))</f>
        <v/>
      </c>
      <c r="Z398" s="6" t="str">
        <f>IF('Anvendte oplysninger'!I398="Nej","",IF('Anvendte oplysninger'!U398=80,1,POWER((80-0.0058*('Anvendte oplysninger'!U398-80)^2+0.2781*('Anvendte oplysninger'!U398-80)-0.2343)/80,4.6)))</f>
        <v/>
      </c>
      <c r="AA398" s="6" t="str">
        <f>IF('Anvendte oplysninger'!I398="Nej","",IF('Anvendte oplysninger'!U398=80,1,POWER((80-0.0058*('Anvendte oplysninger'!U398-80)^2+0.2781*('Anvendte oplysninger'!U398-80)-0.2343)/80,3.5)))</f>
        <v/>
      </c>
      <c r="AB398" s="6" t="str">
        <f>IF('Anvendte oplysninger'!I398="Nej","",IF('Anvendte oplysninger'!U398=80,1,POWER((80-0.0058*('Anvendte oplysninger'!U398-80)^2+0.2781*('Anvendte oplysninger'!U398-80)-0.2343)/80,1.4)))</f>
        <v/>
      </c>
      <c r="AC398" s="6"/>
      <c r="AD398" s="7" t="str">
        <f>IF('Anvendte oplysninger'!I398="Nej","",EXP(-10.0958)*POWER(H398,0.8138))</f>
        <v/>
      </c>
      <c r="AE398" s="7" t="str">
        <f>IF('Anvendte oplysninger'!I398="Nej","",EXP(-9.9896)*POWER(H398,0.8381))</f>
        <v/>
      </c>
      <c r="AF398" s="7" t="str">
        <f>IF('Anvendte oplysninger'!I398="Nej","",EXP(-12.5826)*POWER(H398,1.148))</f>
        <v/>
      </c>
      <c r="AG398" s="7" t="str">
        <f>IF('Anvendte oplysninger'!I398="Nej","",EXP(-11.3408)*POWER(H398,0.7373))</f>
        <v/>
      </c>
      <c r="AH398" s="7" t="str">
        <f>IF('Anvendte oplysninger'!I398="Nej","",EXP(-10.8985)*POWER(H398,0.841))</f>
        <v/>
      </c>
      <c r="AI398" s="7" t="str">
        <f>IF('Anvendte oplysninger'!I398="Nej","",EXP(-12.4273)*POWER(H398,1.0197))</f>
        <v/>
      </c>
      <c r="AJ398" s="9" t="str">
        <f>IF('Anvendte oplysninger'!I398="Nej","",SUM(AD398:AE398)*740934+AG398*29492829+AH398*4654307+AI398*608667)</f>
        <v/>
      </c>
    </row>
    <row r="399" spans="1:36" x14ac:dyDescent="0.3">
      <c r="A399" s="4" t="str">
        <f>IF(Inddata!A405="","",Inddata!A405)</f>
        <v/>
      </c>
      <c r="B399" s="4" t="str">
        <f>IF(Inddata!B405="","",Inddata!B405)</f>
        <v/>
      </c>
      <c r="C399" s="4" t="str">
        <f>IF(Inddata!C405="","",Inddata!C405)</f>
        <v/>
      </c>
      <c r="D399" s="4" t="str">
        <f>IF(Inddata!D405="","",Inddata!D405)</f>
        <v/>
      </c>
      <c r="E399" s="4" t="str">
        <f>IF(Inddata!E405="","",Inddata!E405)</f>
        <v/>
      </c>
      <c r="F399" s="4" t="str">
        <f>IF(Inddata!F405="","",Inddata!F405)</f>
        <v/>
      </c>
      <c r="G399" s="20" t="str">
        <f>IF(Inddata!G405=0,"",Inddata!G405)</f>
        <v/>
      </c>
      <c r="H399" s="9" t="str">
        <f>IF(Inddata!H405="","",Inddata!H405)</f>
        <v/>
      </c>
      <c r="I399" s="6" t="str">
        <f>IF('Anvendte oplysninger'!I399="Nej","",IF('Anvendte oplysninger'!L399&lt;10,1.1-'Anvendte oplysninger'!L399*0.01,IF('Anvendte oplysninger'!L399&lt;120,POWER(1.003,'Anvendte oplysninger'!L399)/POWER(1.003,10),1.4)))</f>
        <v/>
      </c>
      <c r="J399" s="6" t="str">
        <f>IF('Anvendte oplysninger'!I399="Nej","",IF('Anvendte oplysninger'!M399&gt;9,1.41,IF('Anvendte oplysninger'!M399&lt;2,0.96+'Anvendte oplysninger'!M399*0.02,POWER(1.05,'Anvendte oplysninger'!M399)/POWER(1.05,2))))</f>
        <v/>
      </c>
      <c r="K399" s="6" t="str">
        <f>IF('Anvendte oplysninger'!I399="Nej","",IF('Anvendte oplysninger'!M399&gt;9,1.15,IF('Anvendte oplysninger'!M399&lt;2,0.98+'Anvendte oplysninger'!M399*0.01,POWER(1.02,'Anvendte oplysninger'!M399)/POWER(1.02,2))))</f>
        <v/>
      </c>
      <c r="L399" s="6" t="str">
        <f>IF('Anvendte oplysninger'!I399="Nej","",IF('Anvendte oplysninger'!N399="Delvis",0.9,IF('Anvendte oplysninger'!N399="Ja",0.75,1)))</f>
        <v/>
      </c>
      <c r="M399" s="6" t="str">
        <f>IF('Anvendte oplysninger'!I399="Nej","",IF('Anvendte oplysninger'!N399="Delvis",0.97,IF('Anvendte oplysninger'!N399="Ja",0.95,1)))</f>
        <v/>
      </c>
      <c r="N399" s="6" t="str">
        <f>IF('Anvendte oplysninger'!I399="Nej","",IF('Anvendte oplysninger'!O399&gt;4.25,1.06,IF('Anvendte oplysninger'!O399&lt;3.75,1.84-'Anvendte oplysninger'!O399*0.24,0.04+'Anvendte oplysninger'!O399*0.24)))</f>
        <v/>
      </c>
      <c r="O399" s="6" t="str">
        <f>IF('Anvendte oplysninger'!I399="Nej","",IF('Anvendte oplysninger'!P399&gt;1.99,0.81,IF('Anvendte oplysninger'!P399&lt;0.2,1.12,1.05-'Anvendte oplysninger'!P399*0.1)))</f>
        <v/>
      </c>
      <c r="P399" s="6" t="str">
        <f>IF('Anvendte oplysninger'!I399="Nej","",IF('Anvendte oplysninger'!Q399&gt;3,0.96,IF('Anvendte oplysninger'!Q399&lt;2,1.12-0.06*'Anvendte oplysninger'!Q399,1.08-0.04*'Anvendte oplysninger'!Q399)))</f>
        <v/>
      </c>
      <c r="Q399" s="6" t="str">
        <f>IF('Anvendte oplysninger'!I399="Nej","",IF('Anvendte oplysninger'!R399="Ja",0.91,1))</f>
        <v/>
      </c>
      <c r="R399" s="6" t="str">
        <f>IF('Anvendte oplysninger'!I399="Nej","",IF('Anvendte oplysninger'!R399="Ja",0.96,1))</f>
        <v/>
      </c>
      <c r="S399" s="6" t="str">
        <f>IF('Anvendte oplysninger'!I399="Nej","",IF('Anvendte oplysninger'!R399="Ja",0.82,1))</f>
        <v/>
      </c>
      <c r="T399" s="6" t="str">
        <f>IF('Anvendte oplysninger'!I399="Nej","",IF('Anvendte oplysninger'!R399="Ja",0.9,1))</f>
        <v/>
      </c>
      <c r="U399" s="6" t="str">
        <f>IF('Anvendte oplysninger'!I399="Nej","",IF('Anvendte oplysninger'!R399="Ja",0.93,1))</f>
        <v/>
      </c>
      <c r="V399" s="6" t="str">
        <f>IF('Anvendte oplysninger'!I399="Nej","",IF('Anvendte oplysninger'!S399="Ja",0.85,1))</f>
        <v/>
      </c>
      <c r="W399" s="6" t="str">
        <f>IF('Anvendte oplysninger'!I399="Nej","",IF('Anvendte oplysninger'!T399&gt;5,1.4,1+0.08*'Anvendte oplysninger'!T399))</f>
        <v/>
      </c>
      <c r="X399" s="6" t="str">
        <f>IF('Anvendte oplysninger'!I399="Nej","",IF('Anvendte oplysninger'!U399=80,1,POWER((80-0.0058*('Anvendte oplysninger'!U399-80)^2+0.2781*('Anvendte oplysninger'!U399-80)-0.2343)/80,1.6)))</f>
        <v/>
      </c>
      <c r="Y399" s="6" t="str">
        <f>IF('Anvendte oplysninger'!I399="Nej","",IF('Anvendte oplysninger'!U399=80,1,POWER((80-0.0058*('Anvendte oplysninger'!U399-80)^2+0.2781*('Anvendte oplysninger'!U399-80)-0.2343)/80,1.5)))</f>
        <v/>
      </c>
      <c r="Z399" s="6" t="str">
        <f>IF('Anvendte oplysninger'!I399="Nej","",IF('Anvendte oplysninger'!U399=80,1,POWER((80-0.0058*('Anvendte oplysninger'!U399-80)^2+0.2781*('Anvendte oplysninger'!U399-80)-0.2343)/80,4.6)))</f>
        <v/>
      </c>
      <c r="AA399" s="6" t="str">
        <f>IF('Anvendte oplysninger'!I399="Nej","",IF('Anvendte oplysninger'!U399=80,1,POWER((80-0.0058*('Anvendte oplysninger'!U399-80)^2+0.2781*('Anvendte oplysninger'!U399-80)-0.2343)/80,3.5)))</f>
        <v/>
      </c>
      <c r="AB399" s="6" t="str">
        <f>IF('Anvendte oplysninger'!I399="Nej","",IF('Anvendte oplysninger'!U399=80,1,POWER((80-0.0058*('Anvendte oplysninger'!U399-80)^2+0.2781*('Anvendte oplysninger'!U399-80)-0.2343)/80,1.4)))</f>
        <v/>
      </c>
      <c r="AC399" s="6"/>
      <c r="AD399" s="7" t="str">
        <f>IF('Anvendte oplysninger'!I399="Nej","",EXP(-10.0958)*POWER(H399,0.8138))</f>
        <v/>
      </c>
      <c r="AE399" s="7" t="str">
        <f>IF('Anvendte oplysninger'!I399="Nej","",EXP(-9.9896)*POWER(H399,0.8381))</f>
        <v/>
      </c>
      <c r="AF399" s="7" t="str">
        <f>IF('Anvendte oplysninger'!I399="Nej","",EXP(-12.5826)*POWER(H399,1.148))</f>
        <v/>
      </c>
      <c r="AG399" s="7" t="str">
        <f>IF('Anvendte oplysninger'!I399="Nej","",EXP(-11.3408)*POWER(H399,0.7373))</f>
        <v/>
      </c>
      <c r="AH399" s="7" t="str">
        <f>IF('Anvendte oplysninger'!I399="Nej","",EXP(-10.8985)*POWER(H399,0.841))</f>
        <v/>
      </c>
      <c r="AI399" s="7" t="str">
        <f>IF('Anvendte oplysninger'!I399="Nej","",EXP(-12.4273)*POWER(H399,1.0197))</f>
        <v/>
      </c>
      <c r="AJ399" s="9" t="str">
        <f>IF('Anvendte oplysninger'!I399="Nej","",SUM(AD399:AE399)*740934+AG399*29492829+AH399*4654307+AI399*608667)</f>
        <v/>
      </c>
    </row>
    <row r="400" spans="1:36" x14ac:dyDescent="0.3">
      <c r="A400" s="4" t="str">
        <f>IF(Inddata!A406="","",Inddata!A406)</f>
        <v/>
      </c>
      <c r="B400" s="4" t="str">
        <f>IF(Inddata!B406="","",Inddata!B406)</f>
        <v/>
      </c>
      <c r="C400" s="4" t="str">
        <f>IF(Inddata!C406="","",Inddata!C406)</f>
        <v/>
      </c>
      <c r="D400" s="4" t="str">
        <f>IF(Inddata!D406="","",Inddata!D406)</f>
        <v/>
      </c>
      <c r="E400" s="4" t="str">
        <f>IF(Inddata!E406="","",Inddata!E406)</f>
        <v/>
      </c>
      <c r="F400" s="4" t="str">
        <f>IF(Inddata!F406="","",Inddata!F406)</f>
        <v/>
      </c>
      <c r="G400" s="20" t="str">
        <f>IF(Inddata!G406=0,"",Inddata!G406)</f>
        <v/>
      </c>
      <c r="H400" s="9" t="str">
        <f>IF(Inddata!H406="","",Inddata!H406)</f>
        <v/>
      </c>
      <c r="I400" s="6" t="str">
        <f>IF('Anvendte oplysninger'!I400="Nej","",IF('Anvendte oplysninger'!L400&lt;10,1.1-'Anvendte oplysninger'!L400*0.01,IF('Anvendte oplysninger'!L400&lt;120,POWER(1.003,'Anvendte oplysninger'!L400)/POWER(1.003,10),1.4)))</f>
        <v/>
      </c>
      <c r="J400" s="6" t="str">
        <f>IF('Anvendte oplysninger'!I400="Nej","",IF('Anvendte oplysninger'!M400&gt;9,1.41,IF('Anvendte oplysninger'!M400&lt;2,0.96+'Anvendte oplysninger'!M400*0.02,POWER(1.05,'Anvendte oplysninger'!M400)/POWER(1.05,2))))</f>
        <v/>
      </c>
      <c r="K400" s="6" t="str">
        <f>IF('Anvendte oplysninger'!I400="Nej","",IF('Anvendte oplysninger'!M400&gt;9,1.15,IF('Anvendte oplysninger'!M400&lt;2,0.98+'Anvendte oplysninger'!M400*0.01,POWER(1.02,'Anvendte oplysninger'!M400)/POWER(1.02,2))))</f>
        <v/>
      </c>
      <c r="L400" s="6" t="str">
        <f>IF('Anvendte oplysninger'!I400="Nej","",IF('Anvendte oplysninger'!N400="Delvis",0.9,IF('Anvendte oplysninger'!N400="Ja",0.75,1)))</f>
        <v/>
      </c>
      <c r="M400" s="6" t="str">
        <f>IF('Anvendte oplysninger'!I400="Nej","",IF('Anvendte oplysninger'!N400="Delvis",0.97,IF('Anvendte oplysninger'!N400="Ja",0.95,1)))</f>
        <v/>
      </c>
      <c r="N400" s="6" t="str">
        <f>IF('Anvendte oplysninger'!I400="Nej","",IF('Anvendte oplysninger'!O400&gt;4.25,1.06,IF('Anvendte oplysninger'!O400&lt;3.75,1.84-'Anvendte oplysninger'!O400*0.24,0.04+'Anvendte oplysninger'!O400*0.24)))</f>
        <v/>
      </c>
      <c r="O400" s="6" t="str">
        <f>IF('Anvendte oplysninger'!I400="Nej","",IF('Anvendte oplysninger'!P400&gt;1.99,0.81,IF('Anvendte oplysninger'!P400&lt;0.2,1.12,1.05-'Anvendte oplysninger'!P400*0.1)))</f>
        <v/>
      </c>
      <c r="P400" s="6" t="str">
        <f>IF('Anvendte oplysninger'!I400="Nej","",IF('Anvendte oplysninger'!Q400&gt;3,0.96,IF('Anvendte oplysninger'!Q400&lt;2,1.12-0.06*'Anvendte oplysninger'!Q400,1.08-0.04*'Anvendte oplysninger'!Q400)))</f>
        <v/>
      </c>
      <c r="Q400" s="6" t="str">
        <f>IF('Anvendte oplysninger'!I400="Nej","",IF('Anvendte oplysninger'!R400="Ja",0.91,1))</f>
        <v/>
      </c>
      <c r="R400" s="6" t="str">
        <f>IF('Anvendte oplysninger'!I400="Nej","",IF('Anvendte oplysninger'!R400="Ja",0.96,1))</f>
        <v/>
      </c>
      <c r="S400" s="6" t="str">
        <f>IF('Anvendte oplysninger'!I400="Nej","",IF('Anvendte oplysninger'!R400="Ja",0.82,1))</f>
        <v/>
      </c>
      <c r="T400" s="6" t="str">
        <f>IF('Anvendte oplysninger'!I400="Nej","",IF('Anvendte oplysninger'!R400="Ja",0.9,1))</f>
        <v/>
      </c>
      <c r="U400" s="6" t="str">
        <f>IF('Anvendte oplysninger'!I400="Nej","",IF('Anvendte oplysninger'!R400="Ja",0.93,1))</f>
        <v/>
      </c>
      <c r="V400" s="6" t="str">
        <f>IF('Anvendte oplysninger'!I400="Nej","",IF('Anvendte oplysninger'!S400="Ja",0.85,1))</f>
        <v/>
      </c>
      <c r="W400" s="6" t="str">
        <f>IF('Anvendte oplysninger'!I400="Nej","",IF('Anvendte oplysninger'!T400&gt;5,1.4,1+0.08*'Anvendte oplysninger'!T400))</f>
        <v/>
      </c>
      <c r="X400" s="6" t="str">
        <f>IF('Anvendte oplysninger'!I400="Nej","",IF('Anvendte oplysninger'!U400=80,1,POWER((80-0.0058*('Anvendte oplysninger'!U400-80)^2+0.2781*('Anvendte oplysninger'!U400-80)-0.2343)/80,1.6)))</f>
        <v/>
      </c>
      <c r="Y400" s="6" t="str">
        <f>IF('Anvendte oplysninger'!I400="Nej","",IF('Anvendte oplysninger'!U400=80,1,POWER((80-0.0058*('Anvendte oplysninger'!U400-80)^2+0.2781*('Anvendte oplysninger'!U400-80)-0.2343)/80,1.5)))</f>
        <v/>
      </c>
      <c r="Z400" s="6" t="str">
        <f>IF('Anvendte oplysninger'!I400="Nej","",IF('Anvendte oplysninger'!U400=80,1,POWER((80-0.0058*('Anvendte oplysninger'!U400-80)^2+0.2781*('Anvendte oplysninger'!U400-80)-0.2343)/80,4.6)))</f>
        <v/>
      </c>
      <c r="AA400" s="6" t="str">
        <f>IF('Anvendte oplysninger'!I400="Nej","",IF('Anvendte oplysninger'!U400=80,1,POWER((80-0.0058*('Anvendte oplysninger'!U400-80)^2+0.2781*('Anvendte oplysninger'!U400-80)-0.2343)/80,3.5)))</f>
        <v/>
      </c>
      <c r="AB400" s="6" t="str">
        <f>IF('Anvendte oplysninger'!I400="Nej","",IF('Anvendte oplysninger'!U400=80,1,POWER((80-0.0058*('Anvendte oplysninger'!U400-80)^2+0.2781*('Anvendte oplysninger'!U400-80)-0.2343)/80,1.4)))</f>
        <v/>
      </c>
      <c r="AC400" s="6"/>
      <c r="AD400" s="7" t="str">
        <f>IF('Anvendte oplysninger'!I400="Nej","",EXP(-10.0958)*POWER(H400,0.8138))</f>
        <v/>
      </c>
      <c r="AE400" s="7" t="str">
        <f>IF('Anvendte oplysninger'!I400="Nej","",EXP(-9.9896)*POWER(H400,0.8381))</f>
        <v/>
      </c>
      <c r="AF400" s="7" t="str">
        <f>IF('Anvendte oplysninger'!I400="Nej","",EXP(-12.5826)*POWER(H400,1.148))</f>
        <v/>
      </c>
      <c r="AG400" s="7" t="str">
        <f>IF('Anvendte oplysninger'!I400="Nej","",EXP(-11.3408)*POWER(H400,0.7373))</f>
        <v/>
      </c>
      <c r="AH400" s="7" t="str">
        <f>IF('Anvendte oplysninger'!I400="Nej","",EXP(-10.8985)*POWER(H400,0.841))</f>
        <v/>
      </c>
      <c r="AI400" s="7" t="str">
        <f>IF('Anvendte oplysninger'!I400="Nej","",EXP(-12.4273)*POWER(H400,1.0197))</f>
        <v/>
      </c>
      <c r="AJ400" s="9" t="str">
        <f>IF('Anvendte oplysninger'!I400="Nej","",SUM(AD400:AE400)*740934+AG400*29492829+AH400*4654307+AI400*608667)</f>
        <v/>
      </c>
    </row>
    <row r="401" spans="1:36" x14ac:dyDescent="0.3">
      <c r="A401" s="4" t="str">
        <f>IF(Inddata!A407="","",Inddata!A407)</f>
        <v/>
      </c>
      <c r="B401" s="4" t="str">
        <f>IF(Inddata!B407="","",Inddata!B407)</f>
        <v/>
      </c>
      <c r="C401" s="4" t="str">
        <f>IF(Inddata!C407="","",Inddata!C407)</f>
        <v/>
      </c>
      <c r="D401" s="4" t="str">
        <f>IF(Inddata!D407="","",Inddata!D407)</f>
        <v/>
      </c>
      <c r="E401" s="4" t="str">
        <f>IF(Inddata!E407="","",Inddata!E407)</f>
        <v/>
      </c>
      <c r="F401" s="4" t="str">
        <f>IF(Inddata!F407="","",Inddata!F407)</f>
        <v/>
      </c>
      <c r="G401" s="20" t="str">
        <f>IF(Inddata!G407=0,"",Inddata!G407)</f>
        <v/>
      </c>
      <c r="H401" s="9" t="str">
        <f>IF(Inddata!H407="","",Inddata!H407)</f>
        <v/>
      </c>
      <c r="I401" s="6" t="str">
        <f>IF('Anvendte oplysninger'!I401="Nej","",IF('Anvendte oplysninger'!L401&lt;10,1.1-'Anvendte oplysninger'!L401*0.01,IF('Anvendte oplysninger'!L401&lt;120,POWER(1.003,'Anvendte oplysninger'!L401)/POWER(1.003,10),1.4)))</f>
        <v/>
      </c>
      <c r="J401" s="6" t="str">
        <f>IF('Anvendte oplysninger'!I401="Nej","",IF('Anvendte oplysninger'!M401&gt;9,1.41,IF('Anvendte oplysninger'!M401&lt;2,0.96+'Anvendte oplysninger'!M401*0.02,POWER(1.05,'Anvendte oplysninger'!M401)/POWER(1.05,2))))</f>
        <v/>
      </c>
      <c r="K401" s="6" t="str">
        <f>IF('Anvendte oplysninger'!I401="Nej","",IF('Anvendte oplysninger'!M401&gt;9,1.15,IF('Anvendte oplysninger'!M401&lt;2,0.98+'Anvendte oplysninger'!M401*0.01,POWER(1.02,'Anvendte oplysninger'!M401)/POWER(1.02,2))))</f>
        <v/>
      </c>
      <c r="L401" s="6" t="str">
        <f>IF('Anvendte oplysninger'!I401="Nej","",IF('Anvendte oplysninger'!N401="Delvis",0.9,IF('Anvendte oplysninger'!N401="Ja",0.75,1)))</f>
        <v/>
      </c>
      <c r="M401" s="6" t="str">
        <f>IF('Anvendte oplysninger'!I401="Nej","",IF('Anvendte oplysninger'!N401="Delvis",0.97,IF('Anvendte oplysninger'!N401="Ja",0.95,1)))</f>
        <v/>
      </c>
      <c r="N401" s="6" t="str">
        <f>IF('Anvendte oplysninger'!I401="Nej","",IF('Anvendte oplysninger'!O401&gt;4.25,1.06,IF('Anvendte oplysninger'!O401&lt;3.75,1.84-'Anvendte oplysninger'!O401*0.24,0.04+'Anvendte oplysninger'!O401*0.24)))</f>
        <v/>
      </c>
      <c r="O401" s="6" t="str">
        <f>IF('Anvendte oplysninger'!I401="Nej","",IF('Anvendte oplysninger'!P401&gt;1.99,0.81,IF('Anvendte oplysninger'!P401&lt;0.2,1.12,1.05-'Anvendte oplysninger'!P401*0.1)))</f>
        <v/>
      </c>
      <c r="P401" s="6" t="str">
        <f>IF('Anvendte oplysninger'!I401="Nej","",IF('Anvendte oplysninger'!Q401&gt;3,0.96,IF('Anvendte oplysninger'!Q401&lt;2,1.12-0.06*'Anvendte oplysninger'!Q401,1.08-0.04*'Anvendte oplysninger'!Q401)))</f>
        <v/>
      </c>
      <c r="Q401" s="6" t="str">
        <f>IF('Anvendte oplysninger'!I401="Nej","",IF('Anvendte oplysninger'!R401="Ja",0.91,1))</f>
        <v/>
      </c>
      <c r="R401" s="6" t="str">
        <f>IF('Anvendte oplysninger'!I401="Nej","",IF('Anvendte oplysninger'!R401="Ja",0.96,1))</f>
        <v/>
      </c>
      <c r="S401" s="6" t="str">
        <f>IF('Anvendte oplysninger'!I401="Nej","",IF('Anvendte oplysninger'!R401="Ja",0.82,1))</f>
        <v/>
      </c>
      <c r="T401" s="6" t="str">
        <f>IF('Anvendte oplysninger'!I401="Nej","",IF('Anvendte oplysninger'!R401="Ja",0.9,1))</f>
        <v/>
      </c>
      <c r="U401" s="6" t="str">
        <f>IF('Anvendte oplysninger'!I401="Nej","",IF('Anvendte oplysninger'!R401="Ja",0.93,1))</f>
        <v/>
      </c>
      <c r="V401" s="6" t="str">
        <f>IF('Anvendte oplysninger'!I401="Nej","",IF('Anvendte oplysninger'!S401="Ja",0.85,1))</f>
        <v/>
      </c>
      <c r="W401" s="6" t="str">
        <f>IF('Anvendte oplysninger'!I401="Nej","",IF('Anvendte oplysninger'!T401&gt;5,1.4,1+0.08*'Anvendte oplysninger'!T401))</f>
        <v/>
      </c>
      <c r="X401" s="6" t="str">
        <f>IF('Anvendte oplysninger'!I401="Nej","",IF('Anvendte oplysninger'!U401=80,1,POWER((80-0.0058*('Anvendte oplysninger'!U401-80)^2+0.2781*('Anvendte oplysninger'!U401-80)-0.2343)/80,1.6)))</f>
        <v/>
      </c>
      <c r="Y401" s="6" t="str">
        <f>IF('Anvendte oplysninger'!I401="Nej","",IF('Anvendte oplysninger'!U401=80,1,POWER((80-0.0058*('Anvendte oplysninger'!U401-80)^2+0.2781*('Anvendte oplysninger'!U401-80)-0.2343)/80,1.5)))</f>
        <v/>
      </c>
      <c r="Z401" s="6" t="str">
        <f>IF('Anvendte oplysninger'!I401="Nej","",IF('Anvendte oplysninger'!U401=80,1,POWER((80-0.0058*('Anvendte oplysninger'!U401-80)^2+0.2781*('Anvendte oplysninger'!U401-80)-0.2343)/80,4.6)))</f>
        <v/>
      </c>
      <c r="AA401" s="6" t="str">
        <f>IF('Anvendte oplysninger'!I401="Nej","",IF('Anvendte oplysninger'!U401=80,1,POWER((80-0.0058*('Anvendte oplysninger'!U401-80)^2+0.2781*('Anvendte oplysninger'!U401-80)-0.2343)/80,3.5)))</f>
        <v/>
      </c>
      <c r="AB401" s="6" t="str">
        <f>IF('Anvendte oplysninger'!I401="Nej","",IF('Anvendte oplysninger'!U401=80,1,POWER((80-0.0058*('Anvendte oplysninger'!U401-80)^2+0.2781*('Anvendte oplysninger'!U401-80)-0.2343)/80,1.4)))</f>
        <v/>
      </c>
      <c r="AC401" s="6"/>
      <c r="AD401" s="7" t="str">
        <f>IF('Anvendte oplysninger'!I401="Nej","",EXP(-10.0958)*POWER(H401,0.8138))</f>
        <v/>
      </c>
      <c r="AE401" s="7" t="str">
        <f>IF('Anvendte oplysninger'!I401="Nej","",EXP(-9.9896)*POWER(H401,0.8381))</f>
        <v/>
      </c>
      <c r="AF401" s="7" t="str">
        <f>IF('Anvendte oplysninger'!I401="Nej","",EXP(-12.5826)*POWER(H401,1.148))</f>
        <v/>
      </c>
      <c r="AG401" s="7" t="str">
        <f>IF('Anvendte oplysninger'!I401="Nej","",EXP(-11.3408)*POWER(H401,0.7373))</f>
        <v/>
      </c>
      <c r="AH401" s="7" t="str">
        <f>IF('Anvendte oplysninger'!I401="Nej","",EXP(-10.8985)*POWER(H401,0.841))</f>
        <v/>
      </c>
      <c r="AI401" s="7" t="str">
        <f>IF('Anvendte oplysninger'!I401="Nej","",EXP(-12.4273)*POWER(H401,1.0197))</f>
        <v/>
      </c>
      <c r="AJ401" s="9" t="str">
        <f>IF('Anvendte oplysninger'!I401="Nej","",SUM(AD401:AE401)*740934+AG401*29492829+AH401*4654307+AI401*608667)</f>
        <v/>
      </c>
    </row>
    <row r="402" spans="1:36" x14ac:dyDescent="0.3">
      <c r="A402" s="4" t="str">
        <f>IF(Inddata!A408="","",Inddata!A408)</f>
        <v/>
      </c>
      <c r="B402" s="4" t="str">
        <f>IF(Inddata!B408="","",Inddata!B408)</f>
        <v/>
      </c>
      <c r="C402" s="4" t="str">
        <f>IF(Inddata!C408="","",Inddata!C408)</f>
        <v/>
      </c>
      <c r="D402" s="4" t="str">
        <f>IF(Inddata!D408="","",Inddata!D408)</f>
        <v/>
      </c>
      <c r="E402" s="4" t="str">
        <f>IF(Inddata!E408="","",Inddata!E408)</f>
        <v/>
      </c>
      <c r="F402" s="4" t="str">
        <f>IF(Inddata!F408="","",Inddata!F408)</f>
        <v/>
      </c>
      <c r="G402" s="20" t="str">
        <f>IF(Inddata!G408=0,"",Inddata!G408)</f>
        <v/>
      </c>
      <c r="H402" s="9" t="str">
        <f>IF(Inddata!H408="","",Inddata!H408)</f>
        <v/>
      </c>
      <c r="I402" s="6" t="str">
        <f>IF('Anvendte oplysninger'!I402="Nej","",IF('Anvendte oplysninger'!L402&lt;10,1.1-'Anvendte oplysninger'!L402*0.01,IF('Anvendte oplysninger'!L402&lt;120,POWER(1.003,'Anvendte oplysninger'!L402)/POWER(1.003,10),1.4)))</f>
        <v/>
      </c>
      <c r="J402" s="6" t="str">
        <f>IF('Anvendte oplysninger'!I402="Nej","",IF('Anvendte oplysninger'!M402&gt;9,1.41,IF('Anvendte oplysninger'!M402&lt;2,0.96+'Anvendte oplysninger'!M402*0.02,POWER(1.05,'Anvendte oplysninger'!M402)/POWER(1.05,2))))</f>
        <v/>
      </c>
      <c r="K402" s="6" t="str">
        <f>IF('Anvendte oplysninger'!I402="Nej","",IF('Anvendte oplysninger'!M402&gt;9,1.15,IF('Anvendte oplysninger'!M402&lt;2,0.98+'Anvendte oplysninger'!M402*0.01,POWER(1.02,'Anvendte oplysninger'!M402)/POWER(1.02,2))))</f>
        <v/>
      </c>
      <c r="L402" s="6" t="str">
        <f>IF('Anvendte oplysninger'!I402="Nej","",IF('Anvendte oplysninger'!N402="Delvis",0.9,IF('Anvendte oplysninger'!N402="Ja",0.75,1)))</f>
        <v/>
      </c>
      <c r="M402" s="6" t="str">
        <f>IF('Anvendte oplysninger'!I402="Nej","",IF('Anvendte oplysninger'!N402="Delvis",0.97,IF('Anvendte oplysninger'!N402="Ja",0.95,1)))</f>
        <v/>
      </c>
      <c r="N402" s="6" t="str">
        <f>IF('Anvendte oplysninger'!I402="Nej","",IF('Anvendte oplysninger'!O402&gt;4.25,1.06,IF('Anvendte oplysninger'!O402&lt;3.75,1.84-'Anvendte oplysninger'!O402*0.24,0.04+'Anvendte oplysninger'!O402*0.24)))</f>
        <v/>
      </c>
      <c r="O402" s="6" t="str">
        <f>IF('Anvendte oplysninger'!I402="Nej","",IF('Anvendte oplysninger'!P402&gt;1.99,0.81,IF('Anvendte oplysninger'!P402&lt;0.2,1.12,1.05-'Anvendte oplysninger'!P402*0.1)))</f>
        <v/>
      </c>
      <c r="P402" s="6" t="str">
        <f>IF('Anvendte oplysninger'!I402="Nej","",IF('Anvendte oplysninger'!Q402&gt;3,0.96,IF('Anvendte oplysninger'!Q402&lt;2,1.12-0.06*'Anvendte oplysninger'!Q402,1.08-0.04*'Anvendte oplysninger'!Q402)))</f>
        <v/>
      </c>
      <c r="Q402" s="6" t="str">
        <f>IF('Anvendte oplysninger'!I402="Nej","",IF('Anvendte oplysninger'!R402="Ja",0.91,1))</f>
        <v/>
      </c>
      <c r="R402" s="6" t="str">
        <f>IF('Anvendte oplysninger'!I402="Nej","",IF('Anvendte oplysninger'!R402="Ja",0.96,1))</f>
        <v/>
      </c>
      <c r="S402" s="6" t="str">
        <f>IF('Anvendte oplysninger'!I402="Nej","",IF('Anvendte oplysninger'!R402="Ja",0.82,1))</f>
        <v/>
      </c>
      <c r="T402" s="6" t="str">
        <f>IF('Anvendte oplysninger'!I402="Nej","",IF('Anvendte oplysninger'!R402="Ja",0.9,1))</f>
        <v/>
      </c>
      <c r="U402" s="6" t="str">
        <f>IF('Anvendte oplysninger'!I402="Nej","",IF('Anvendte oplysninger'!R402="Ja",0.93,1))</f>
        <v/>
      </c>
      <c r="V402" s="6" t="str">
        <f>IF('Anvendte oplysninger'!I402="Nej","",IF('Anvendte oplysninger'!S402="Ja",0.85,1))</f>
        <v/>
      </c>
      <c r="W402" s="6" t="str">
        <f>IF('Anvendte oplysninger'!I402="Nej","",IF('Anvendte oplysninger'!T402&gt;5,1.4,1+0.08*'Anvendte oplysninger'!T402))</f>
        <v/>
      </c>
      <c r="X402" s="6" t="str">
        <f>IF('Anvendte oplysninger'!I402="Nej","",IF('Anvendte oplysninger'!U402=80,1,POWER((80-0.0058*('Anvendte oplysninger'!U402-80)^2+0.2781*('Anvendte oplysninger'!U402-80)-0.2343)/80,1.6)))</f>
        <v/>
      </c>
      <c r="Y402" s="6" t="str">
        <f>IF('Anvendte oplysninger'!I402="Nej","",IF('Anvendte oplysninger'!U402=80,1,POWER((80-0.0058*('Anvendte oplysninger'!U402-80)^2+0.2781*('Anvendte oplysninger'!U402-80)-0.2343)/80,1.5)))</f>
        <v/>
      </c>
      <c r="Z402" s="6" t="str">
        <f>IF('Anvendte oplysninger'!I402="Nej","",IF('Anvendte oplysninger'!U402=80,1,POWER((80-0.0058*('Anvendte oplysninger'!U402-80)^2+0.2781*('Anvendte oplysninger'!U402-80)-0.2343)/80,4.6)))</f>
        <v/>
      </c>
      <c r="AA402" s="6" t="str">
        <f>IF('Anvendte oplysninger'!I402="Nej","",IF('Anvendte oplysninger'!U402=80,1,POWER((80-0.0058*('Anvendte oplysninger'!U402-80)^2+0.2781*('Anvendte oplysninger'!U402-80)-0.2343)/80,3.5)))</f>
        <v/>
      </c>
      <c r="AB402" s="6" t="str">
        <f>IF('Anvendte oplysninger'!I402="Nej","",IF('Anvendte oplysninger'!U402=80,1,POWER((80-0.0058*('Anvendte oplysninger'!U402-80)^2+0.2781*('Anvendte oplysninger'!U402-80)-0.2343)/80,1.4)))</f>
        <v/>
      </c>
      <c r="AC402" s="6"/>
      <c r="AD402" s="7" t="str">
        <f>IF('Anvendte oplysninger'!I402="Nej","",EXP(-10.0958)*POWER(H402,0.8138))</f>
        <v/>
      </c>
      <c r="AE402" s="7" t="str">
        <f>IF('Anvendte oplysninger'!I402="Nej","",EXP(-9.9896)*POWER(H402,0.8381))</f>
        <v/>
      </c>
      <c r="AF402" s="7" t="str">
        <f>IF('Anvendte oplysninger'!I402="Nej","",EXP(-12.5826)*POWER(H402,1.148))</f>
        <v/>
      </c>
      <c r="AG402" s="7" t="str">
        <f>IF('Anvendte oplysninger'!I402="Nej","",EXP(-11.3408)*POWER(H402,0.7373))</f>
        <v/>
      </c>
      <c r="AH402" s="7" t="str">
        <f>IF('Anvendte oplysninger'!I402="Nej","",EXP(-10.8985)*POWER(H402,0.841))</f>
        <v/>
      </c>
      <c r="AI402" s="7" t="str">
        <f>IF('Anvendte oplysninger'!I402="Nej","",EXP(-12.4273)*POWER(H402,1.0197))</f>
        <v/>
      </c>
      <c r="AJ402" s="9" t="str">
        <f>IF('Anvendte oplysninger'!I402="Nej","",SUM(AD402:AE402)*740934+AG402*29492829+AH402*4654307+AI402*608667)</f>
        <v/>
      </c>
    </row>
    <row r="403" spans="1:36" x14ac:dyDescent="0.3">
      <c r="A403" s="4" t="str">
        <f>IF(Inddata!A409="","",Inddata!A409)</f>
        <v/>
      </c>
      <c r="B403" s="4" t="str">
        <f>IF(Inddata!B409="","",Inddata!B409)</f>
        <v/>
      </c>
      <c r="C403" s="4" t="str">
        <f>IF(Inddata!C409="","",Inddata!C409)</f>
        <v/>
      </c>
      <c r="D403" s="4" t="str">
        <f>IF(Inddata!D409="","",Inddata!D409)</f>
        <v/>
      </c>
      <c r="E403" s="4" t="str">
        <f>IF(Inddata!E409="","",Inddata!E409)</f>
        <v/>
      </c>
      <c r="F403" s="4" t="str">
        <f>IF(Inddata!F409="","",Inddata!F409)</f>
        <v/>
      </c>
      <c r="G403" s="20" t="str">
        <f>IF(Inddata!G409=0,"",Inddata!G409)</f>
        <v/>
      </c>
      <c r="H403" s="9" t="str">
        <f>IF(Inddata!H409="","",Inddata!H409)</f>
        <v/>
      </c>
      <c r="I403" s="6" t="str">
        <f>IF('Anvendte oplysninger'!I403="Nej","",IF('Anvendte oplysninger'!L403&lt;10,1.1-'Anvendte oplysninger'!L403*0.01,IF('Anvendte oplysninger'!L403&lt;120,POWER(1.003,'Anvendte oplysninger'!L403)/POWER(1.003,10),1.4)))</f>
        <v/>
      </c>
      <c r="J403" s="6" t="str">
        <f>IF('Anvendte oplysninger'!I403="Nej","",IF('Anvendte oplysninger'!M403&gt;9,1.41,IF('Anvendte oplysninger'!M403&lt;2,0.96+'Anvendte oplysninger'!M403*0.02,POWER(1.05,'Anvendte oplysninger'!M403)/POWER(1.05,2))))</f>
        <v/>
      </c>
      <c r="K403" s="6" t="str">
        <f>IF('Anvendte oplysninger'!I403="Nej","",IF('Anvendte oplysninger'!M403&gt;9,1.15,IF('Anvendte oplysninger'!M403&lt;2,0.98+'Anvendte oplysninger'!M403*0.01,POWER(1.02,'Anvendte oplysninger'!M403)/POWER(1.02,2))))</f>
        <v/>
      </c>
      <c r="L403" s="6" t="str">
        <f>IF('Anvendte oplysninger'!I403="Nej","",IF('Anvendte oplysninger'!N403="Delvis",0.9,IF('Anvendte oplysninger'!N403="Ja",0.75,1)))</f>
        <v/>
      </c>
      <c r="M403" s="6" t="str">
        <f>IF('Anvendte oplysninger'!I403="Nej","",IF('Anvendte oplysninger'!N403="Delvis",0.97,IF('Anvendte oplysninger'!N403="Ja",0.95,1)))</f>
        <v/>
      </c>
      <c r="N403" s="6" t="str">
        <f>IF('Anvendte oplysninger'!I403="Nej","",IF('Anvendte oplysninger'!O403&gt;4.25,1.06,IF('Anvendte oplysninger'!O403&lt;3.75,1.84-'Anvendte oplysninger'!O403*0.24,0.04+'Anvendte oplysninger'!O403*0.24)))</f>
        <v/>
      </c>
      <c r="O403" s="6" t="str">
        <f>IF('Anvendte oplysninger'!I403="Nej","",IF('Anvendte oplysninger'!P403&gt;1.99,0.81,IF('Anvendte oplysninger'!P403&lt;0.2,1.12,1.05-'Anvendte oplysninger'!P403*0.1)))</f>
        <v/>
      </c>
      <c r="P403" s="6" t="str">
        <f>IF('Anvendte oplysninger'!I403="Nej","",IF('Anvendte oplysninger'!Q403&gt;3,0.96,IF('Anvendte oplysninger'!Q403&lt;2,1.12-0.06*'Anvendte oplysninger'!Q403,1.08-0.04*'Anvendte oplysninger'!Q403)))</f>
        <v/>
      </c>
      <c r="Q403" s="6" t="str">
        <f>IF('Anvendte oplysninger'!I403="Nej","",IF('Anvendte oplysninger'!R403="Ja",0.91,1))</f>
        <v/>
      </c>
      <c r="R403" s="6" t="str">
        <f>IF('Anvendte oplysninger'!I403="Nej","",IF('Anvendte oplysninger'!R403="Ja",0.96,1))</f>
        <v/>
      </c>
      <c r="S403" s="6" t="str">
        <f>IF('Anvendte oplysninger'!I403="Nej","",IF('Anvendte oplysninger'!R403="Ja",0.82,1))</f>
        <v/>
      </c>
      <c r="T403" s="6" t="str">
        <f>IF('Anvendte oplysninger'!I403="Nej","",IF('Anvendte oplysninger'!R403="Ja",0.9,1))</f>
        <v/>
      </c>
      <c r="U403" s="6" t="str">
        <f>IF('Anvendte oplysninger'!I403="Nej","",IF('Anvendte oplysninger'!R403="Ja",0.93,1))</f>
        <v/>
      </c>
      <c r="V403" s="6" t="str">
        <f>IF('Anvendte oplysninger'!I403="Nej","",IF('Anvendte oplysninger'!S403="Ja",0.85,1))</f>
        <v/>
      </c>
      <c r="W403" s="6" t="str">
        <f>IF('Anvendte oplysninger'!I403="Nej","",IF('Anvendte oplysninger'!T403&gt;5,1.4,1+0.08*'Anvendte oplysninger'!T403))</f>
        <v/>
      </c>
      <c r="X403" s="6" t="str">
        <f>IF('Anvendte oplysninger'!I403="Nej","",IF('Anvendte oplysninger'!U403=80,1,POWER((80-0.0058*('Anvendte oplysninger'!U403-80)^2+0.2781*('Anvendte oplysninger'!U403-80)-0.2343)/80,1.6)))</f>
        <v/>
      </c>
      <c r="Y403" s="6" t="str">
        <f>IF('Anvendte oplysninger'!I403="Nej","",IF('Anvendte oplysninger'!U403=80,1,POWER((80-0.0058*('Anvendte oplysninger'!U403-80)^2+0.2781*('Anvendte oplysninger'!U403-80)-0.2343)/80,1.5)))</f>
        <v/>
      </c>
      <c r="Z403" s="6" t="str">
        <f>IF('Anvendte oplysninger'!I403="Nej","",IF('Anvendte oplysninger'!U403=80,1,POWER((80-0.0058*('Anvendte oplysninger'!U403-80)^2+0.2781*('Anvendte oplysninger'!U403-80)-0.2343)/80,4.6)))</f>
        <v/>
      </c>
      <c r="AA403" s="6" t="str">
        <f>IF('Anvendte oplysninger'!I403="Nej","",IF('Anvendte oplysninger'!U403=80,1,POWER((80-0.0058*('Anvendte oplysninger'!U403-80)^2+0.2781*('Anvendte oplysninger'!U403-80)-0.2343)/80,3.5)))</f>
        <v/>
      </c>
      <c r="AB403" s="6" t="str">
        <f>IF('Anvendte oplysninger'!I403="Nej","",IF('Anvendte oplysninger'!U403=80,1,POWER((80-0.0058*('Anvendte oplysninger'!U403-80)^2+0.2781*('Anvendte oplysninger'!U403-80)-0.2343)/80,1.4)))</f>
        <v/>
      </c>
      <c r="AC403" s="6"/>
      <c r="AD403" s="7" t="str">
        <f>IF('Anvendte oplysninger'!I403="Nej","",EXP(-10.0958)*POWER(H403,0.8138))</f>
        <v/>
      </c>
      <c r="AE403" s="7" t="str">
        <f>IF('Anvendte oplysninger'!I403="Nej","",EXP(-9.9896)*POWER(H403,0.8381))</f>
        <v/>
      </c>
      <c r="AF403" s="7" t="str">
        <f>IF('Anvendte oplysninger'!I403="Nej","",EXP(-12.5826)*POWER(H403,1.148))</f>
        <v/>
      </c>
      <c r="AG403" s="7" t="str">
        <f>IF('Anvendte oplysninger'!I403="Nej","",EXP(-11.3408)*POWER(H403,0.7373))</f>
        <v/>
      </c>
      <c r="AH403" s="7" t="str">
        <f>IF('Anvendte oplysninger'!I403="Nej","",EXP(-10.8985)*POWER(H403,0.841))</f>
        <v/>
      </c>
      <c r="AI403" s="7" t="str">
        <f>IF('Anvendte oplysninger'!I403="Nej","",EXP(-12.4273)*POWER(H403,1.0197))</f>
        <v/>
      </c>
      <c r="AJ403" s="9" t="str">
        <f>IF('Anvendte oplysninger'!I403="Nej","",SUM(AD403:AE403)*740934+AG403*29492829+AH403*4654307+AI403*608667)</f>
        <v/>
      </c>
    </row>
    <row r="404" spans="1:36" x14ac:dyDescent="0.3">
      <c r="A404" s="4" t="str">
        <f>IF(Inddata!A410="","",Inddata!A410)</f>
        <v/>
      </c>
      <c r="B404" s="4" t="str">
        <f>IF(Inddata!B410="","",Inddata!B410)</f>
        <v/>
      </c>
      <c r="C404" s="4" t="str">
        <f>IF(Inddata!C410="","",Inddata!C410)</f>
        <v/>
      </c>
      <c r="D404" s="4" t="str">
        <f>IF(Inddata!D410="","",Inddata!D410)</f>
        <v/>
      </c>
      <c r="E404" s="4" t="str">
        <f>IF(Inddata!E410="","",Inddata!E410)</f>
        <v/>
      </c>
      <c r="F404" s="4" t="str">
        <f>IF(Inddata!F410="","",Inddata!F410)</f>
        <v/>
      </c>
      <c r="G404" s="20" t="str">
        <f>IF(Inddata!G410=0,"",Inddata!G410)</f>
        <v/>
      </c>
      <c r="H404" s="9" t="str">
        <f>IF(Inddata!H410="","",Inddata!H410)</f>
        <v/>
      </c>
      <c r="I404" s="6" t="str">
        <f>IF('Anvendte oplysninger'!I404="Nej","",IF('Anvendte oplysninger'!L404&lt;10,1.1-'Anvendte oplysninger'!L404*0.01,IF('Anvendte oplysninger'!L404&lt;120,POWER(1.003,'Anvendte oplysninger'!L404)/POWER(1.003,10),1.4)))</f>
        <v/>
      </c>
      <c r="J404" s="6" t="str">
        <f>IF('Anvendte oplysninger'!I404="Nej","",IF('Anvendte oplysninger'!M404&gt;9,1.41,IF('Anvendte oplysninger'!M404&lt;2,0.96+'Anvendte oplysninger'!M404*0.02,POWER(1.05,'Anvendte oplysninger'!M404)/POWER(1.05,2))))</f>
        <v/>
      </c>
      <c r="K404" s="6" t="str">
        <f>IF('Anvendte oplysninger'!I404="Nej","",IF('Anvendte oplysninger'!M404&gt;9,1.15,IF('Anvendte oplysninger'!M404&lt;2,0.98+'Anvendte oplysninger'!M404*0.01,POWER(1.02,'Anvendte oplysninger'!M404)/POWER(1.02,2))))</f>
        <v/>
      </c>
      <c r="L404" s="6" t="str">
        <f>IF('Anvendte oplysninger'!I404="Nej","",IF('Anvendte oplysninger'!N404="Delvis",0.9,IF('Anvendte oplysninger'!N404="Ja",0.75,1)))</f>
        <v/>
      </c>
      <c r="M404" s="6" t="str">
        <f>IF('Anvendte oplysninger'!I404="Nej","",IF('Anvendte oplysninger'!N404="Delvis",0.97,IF('Anvendte oplysninger'!N404="Ja",0.95,1)))</f>
        <v/>
      </c>
      <c r="N404" s="6" t="str">
        <f>IF('Anvendte oplysninger'!I404="Nej","",IF('Anvendte oplysninger'!O404&gt;4.25,1.06,IF('Anvendte oplysninger'!O404&lt;3.75,1.84-'Anvendte oplysninger'!O404*0.24,0.04+'Anvendte oplysninger'!O404*0.24)))</f>
        <v/>
      </c>
      <c r="O404" s="6" t="str">
        <f>IF('Anvendte oplysninger'!I404="Nej","",IF('Anvendte oplysninger'!P404&gt;1.99,0.81,IF('Anvendte oplysninger'!P404&lt;0.2,1.12,1.05-'Anvendte oplysninger'!P404*0.1)))</f>
        <v/>
      </c>
      <c r="P404" s="6" t="str">
        <f>IF('Anvendte oplysninger'!I404="Nej","",IF('Anvendte oplysninger'!Q404&gt;3,0.96,IF('Anvendte oplysninger'!Q404&lt;2,1.12-0.06*'Anvendte oplysninger'!Q404,1.08-0.04*'Anvendte oplysninger'!Q404)))</f>
        <v/>
      </c>
      <c r="Q404" s="6" t="str">
        <f>IF('Anvendte oplysninger'!I404="Nej","",IF('Anvendte oplysninger'!R404="Ja",0.91,1))</f>
        <v/>
      </c>
      <c r="R404" s="6" t="str">
        <f>IF('Anvendte oplysninger'!I404="Nej","",IF('Anvendte oplysninger'!R404="Ja",0.96,1))</f>
        <v/>
      </c>
      <c r="S404" s="6" t="str">
        <f>IF('Anvendte oplysninger'!I404="Nej","",IF('Anvendte oplysninger'!R404="Ja",0.82,1))</f>
        <v/>
      </c>
      <c r="T404" s="6" t="str">
        <f>IF('Anvendte oplysninger'!I404="Nej","",IF('Anvendte oplysninger'!R404="Ja",0.9,1))</f>
        <v/>
      </c>
      <c r="U404" s="6" t="str">
        <f>IF('Anvendte oplysninger'!I404="Nej","",IF('Anvendte oplysninger'!R404="Ja",0.93,1))</f>
        <v/>
      </c>
      <c r="V404" s="6" t="str">
        <f>IF('Anvendte oplysninger'!I404="Nej","",IF('Anvendte oplysninger'!S404="Ja",0.85,1))</f>
        <v/>
      </c>
      <c r="W404" s="6" t="str">
        <f>IF('Anvendte oplysninger'!I404="Nej","",IF('Anvendte oplysninger'!T404&gt;5,1.4,1+0.08*'Anvendte oplysninger'!T404))</f>
        <v/>
      </c>
      <c r="X404" s="6" t="str">
        <f>IF('Anvendte oplysninger'!I404="Nej","",IF('Anvendte oplysninger'!U404=80,1,POWER((80-0.0058*('Anvendte oplysninger'!U404-80)^2+0.2781*('Anvendte oplysninger'!U404-80)-0.2343)/80,1.6)))</f>
        <v/>
      </c>
      <c r="Y404" s="6" t="str">
        <f>IF('Anvendte oplysninger'!I404="Nej","",IF('Anvendte oplysninger'!U404=80,1,POWER((80-0.0058*('Anvendte oplysninger'!U404-80)^2+0.2781*('Anvendte oplysninger'!U404-80)-0.2343)/80,1.5)))</f>
        <v/>
      </c>
      <c r="Z404" s="6" t="str">
        <f>IF('Anvendte oplysninger'!I404="Nej","",IF('Anvendte oplysninger'!U404=80,1,POWER((80-0.0058*('Anvendte oplysninger'!U404-80)^2+0.2781*('Anvendte oplysninger'!U404-80)-0.2343)/80,4.6)))</f>
        <v/>
      </c>
      <c r="AA404" s="6" t="str">
        <f>IF('Anvendte oplysninger'!I404="Nej","",IF('Anvendte oplysninger'!U404=80,1,POWER((80-0.0058*('Anvendte oplysninger'!U404-80)^2+0.2781*('Anvendte oplysninger'!U404-80)-0.2343)/80,3.5)))</f>
        <v/>
      </c>
      <c r="AB404" s="6" t="str">
        <f>IF('Anvendte oplysninger'!I404="Nej","",IF('Anvendte oplysninger'!U404=80,1,POWER((80-0.0058*('Anvendte oplysninger'!U404-80)^2+0.2781*('Anvendte oplysninger'!U404-80)-0.2343)/80,1.4)))</f>
        <v/>
      </c>
      <c r="AC404" s="6"/>
      <c r="AD404" s="7" t="str">
        <f>IF('Anvendte oplysninger'!I404="Nej","",EXP(-10.0958)*POWER(H404,0.8138))</f>
        <v/>
      </c>
      <c r="AE404" s="7" t="str">
        <f>IF('Anvendte oplysninger'!I404="Nej","",EXP(-9.9896)*POWER(H404,0.8381))</f>
        <v/>
      </c>
      <c r="AF404" s="7" t="str">
        <f>IF('Anvendte oplysninger'!I404="Nej","",EXP(-12.5826)*POWER(H404,1.148))</f>
        <v/>
      </c>
      <c r="AG404" s="7" t="str">
        <f>IF('Anvendte oplysninger'!I404="Nej","",EXP(-11.3408)*POWER(H404,0.7373))</f>
        <v/>
      </c>
      <c r="AH404" s="7" t="str">
        <f>IF('Anvendte oplysninger'!I404="Nej","",EXP(-10.8985)*POWER(H404,0.841))</f>
        <v/>
      </c>
      <c r="AI404" s="7" t="str">
        <f>IF('Anvendte oplysninger'!I404="Nej","",EXP(-12.4273)*POWER(H404,1.0197))</f>
        <v/>
      </c>
      <c r="AJ404" s="9" t="str">
        <f>IF('Anvendte oplysninger'!I404="Nej","",SUM(AD404:AE404)*740934+AG404*29492829+AH404*4654307+AI404*608667)</f>
        <v/>
      </c>
    </row>
    <row r="405" spans="1:36" x14ac:dyDescent="0.3">
      <c r="A405" s="4" t="str">
        <f>IF(Inddata!A411="","",Inddata!A411)</f>
        <v/>
      </c>
      <c r="B405" s="4" t="str">
        <f>IF(Inddata!B411="","",Inddata!B411)</f>
        <v/>
      </c>
      <c r="C405" s="4" t="str">
        <f>IF(Inddata!C411="","",Inddata!C411)</f>
        <v/>
      </c>
      <c r="D405" s="4" t="str">
        <f>IF(Inddata!D411="","",Inddata!D411)</f>
        <v/>
      </c>
      <c r="E405" s="4" t="str">
        <f>IF(Inddata!E411="","",Inddata!E411)</f>
        <v/>
      </c>
      <c r="F405" s="4" t="str">
        <f>IF(Inddata!F411="","",Inddata!F411)</f>
        <v/>
      </c>
      <c r="G405" s="20" t="str">
        <f>IF(Inddata!G411=0,"",Inddata!G411)</f>
        <v/>
      </c>
      <c r="H405" s="9" t="str">
        <f>IF(Inddata!H411="","",Inddata!H411)</f>
        <v/>
      </c>
      <c r="I405" s="6" t="str">
        <f>IF('Anvendte oplysninger'!I405="Nej","",IF('Anvendte oplysninger'!L405&lt;10,1.1-'Anvendte oplysninger'!L405*0.01,IF('Anvendte oplysninger'!L405&lt;120,POWER(1.003,'Anvendte oplysninger'!L405)/POWER(1.003,10),1.4)))</f>
        <v/>
      </c>
      <c r="J405" s="6" t="str">
        <f>IF('Anvendte oplysninger'!I405="Nej","",IF('Anvendte oplysninger'!M405&gt;9,1.41,IF('Anvendte oplysninger'!M405&lt;2,0.96+'Anvendte oplysninger'!M405*0.02,POWER(1.05,'Anvendte oplysninger'!M405)/POWER(1.05,2))))</f>
        <v/>
      </c>
      <c r="K405" s="6" t="str">
        <f>IF('Anvendte oplysninger'!I405="Nej","",IF('Anvendte oplysninger'!M405&gt;9,1.15,IF('Anvendte oplysninger'!M405&lt;2,0.98+'Anvendte oplysninger'!M405*0.01,POWER(1.02,'Anvendte oplysninger'!M405)/POWER(1.02,2))))</f>
        <v/>
      </c>
      <c r="L405" s="6" t="str">
        <f>IF('Anvendte oplysninger'!I405="Nej","",IF('Anvendte oplysninger'!N405="Delvis",0.9,IF('Anvendte oplysninger'!N405="Ja",0.75,1)))</f>
        <v/>
      </c>
      <c r="M405" s="6" t="str">
        <f>IF('Anvendte oplysninger'!I405="Nej","",IF('Anvendte oplysninger'!N405="Delvis",0.97,IF('Anvendte oplysninger'!N405="Ja",0.95,1)))</f>
        <v/>
      </c>
      <c r="N405" s="6" t="str">
        <f>IF('Anvendte oplysninger'!I405="Nej","",IF('Anvendte oplysninger'!O405&gt;4.25,1.06,IF('Anvendte oplysninger'!O405&lt;3.75,1.84-'Anvendte oplysninger'!O405*0.24,0.04+'Anvendte oplysninger'!O405*0.24)))</f>
        <v/>
      </c>
      <c r="O405" s="6" t="str">
        <f>IF('Anvendte oplysninger'!I405="Nej","",IF('Anvendte oplysninger'!P405&gt;1.99,0.81,IF('Anvendte oplysninger'!P405&lt;0.2,1.12,1.05-'Anvendte oplysninger'!P405*0.1)))</f>
        <v/>
      </c>
      <c r="P405" s="6" t="str">
        <f>IF('Anvendte oplysninger'!I405="Nej","",IF('Anvendte oplysninger'!Q405&gt;3,0.96,IF('Anvendte oplysninger'!Q405&lt;2,1.12-0.06*'Anvendte oplysninger'!Q405,1.08-0.04*'Anvendte oplysninger'!Q405)))</f>
        <v/>
      </c>
      <c r="Q405" s="6" t="str">
        <f>IF('Anvendte oplysninger'!I405="Nej","",IF('Anvendte oplysninger'!R405="Ja",0.91,1))</f>
        <v/>
      </c>
      <c r="R405" s="6" t="str">
        <f>IF('Anvendte oplysninger'!I405="Nej","",IF('Anvendte oplysninger'!R405="Ja",0.96,1))</f>
        <v/>
      </c>
      <c r="S405" s="6" t="str">
        <f>IF('Anvendte oplysninger'!I405="Nej","",IF('Anvendte oplysninger'!R405="Ja",0.82,1))</f>
        <v/>
      </c>
      <c r="T405" s="6" t="str">
        <f>IF('Anvendte oplysninger'!I405="Nej","",IF('Anvendte oplysninger'!R405="Ja",0.9,1))</f>
        <v/>
      </c>
      <c r="U405" s="6" t="str">
        <f>IF('Anvendte oplysninger'!I405="Nej","",IF('Anvendte oplysninger'!R405="Ja",0.93,1))</f>
        <v/>
      </c>
      <c r="V405" s="6" t="str">
        <f>IF('Anvendte oplysninger'!I405="Nej","",IF('Anvendte oplysninger'!S405="Ja",0.85,1))</f>
        <v/>
      </c>
      <c r="W405" s="6" t="str">
        <f>IF('Anvendte oplysninger'!I405="Nej","",IF('Anvendte oplysninger'!T405&gt;5,1.4,1+0.08*'Anvendte oplysninger'!T405))</f>
        <v/>
      </c>
      <c r="X405" s="6" t="str">
        <f>IF('Anvendte oplysninger'!I405="Nej","",IF('Anvendte oplysninger'!U405=80,1,POWER((80-0.0058*('Anvendte oplysninger'!U405-80)^2+0.2781*('Anvendte oplysninger'!U405-80)-0.2343)/80,1.6)))</f>
        <v/>
      </c>
      <c r="Y405" s="6" t="str">
        <f>IF('Anvendte oplysninger'!I405="Nej","",IF('Anvendte oplysninger'!U405=80,1,POWER((80-0.0058*('Anvendte oplysninger'!U405-80)^2+0.2781*('Anvendte oplysninger'!U405-80)-0.2343)/80,1.5)))</f>
        <v/>
      </c>
      <c r="Z405" s="6" t="str">
        <f>IF('Anvendte oplysninger'!I405="Nej","",IF('Anvendte oplysninger'!U405=80,1,POWER((80-0.0058*('Anvendte oplysninger'!U405-80)^2+0.2781*('Anvendte oplysninger'!U405-80)-0.2343)/80,4.6)))</f>
        <v/>
      </c>
      <c r="AA405" s="6" t="str">
        <f>IF('Anvendte oplysninger'!I405="Nej","",IF('Anvendte oplysninger'!U405=80,1,POWER((80-0.0058*('Anvendte oplysninger'!U405-80)^2+0.2781*('Anvendte oplysninger'!U405-80)-0.2343)/80,3.5)))</f>
        <v/>
      </c>
      <c r="AB405" s="6" t="str">
        <f>IF('Anvendte oplysninger'!I405="Nej","",IF('Anvendte oplysninger'!U405=80,1,POWER((80-0.0058*('Anvendte oplysninger'!U405-80)^2+0.2781*('Anvendte oplysninger'!U405-80)-0.2343)/80,1.4)))</f>
        <v/>
      </c>
      <c r="AC405" s="6"/>
      <c r="AD405" s="7" t="str">
        <f>IF('Anvendte oplysninger'!I405="Nej","",EXP(-10.0958)*POWER(H405,0.8138))</f>
        <v/>
      </c>
      <c r="AE405" s="7" t="str">
        <f>IF('Anvendte oplysninger'!I405="Nej","",EXP(-9.9896)*POWER(H405,0.8381))</f>
        <v/>
      </c>
      <c r="AF405" s="7" t="str">
        <f>IF('Anvendte oplysninger'!I405="Nej","",EXP(-12.5826)*POWER(H405,1.148))</f>
        <v/>
      </c>
      <c r="AG405" s="7" t="str">
        <f>IF('Anvendte oplysninger'!I405="Nej","",EXP(-11.3408)*POWER(H405,0.7373))</f>
        <v/>
      </c>
      <c r="AH405" s="7" t="str">
        <f>IF('Anvendte oplysninger'!I405="Nej","",EXP(-10.8985)*POWER(H405,0.841))</f>
        <v/>
      </c>
      <c r="AI405" s="7" t="str">
        <f>IF('Anvendte oplysninger'!I405="Nej","",EXP(-12.4273)*POWER(H405,1.0197))</f>
        <v/>
      </c>
      <c r="AJ405" s="9" t="str">
        <f>IF('Anvendte oplysninger'!I405="Nej","",SUM(AD405:AE405)*740934+AG405*29492829+AH405*4654307+AI405*608667)</f>
        <v/>
      </c>
    </row>
    <row r="406" spans="1:36" x14ac:dyDescent="0.3">
      <c r="A406" s="4" t="str">
        <f>IF(Inddata!A412="","",Inddata!A412)</f>
        <v/>
      </c>
      <c r="B406" s="4" t="str">
        <f>IF(Inddata!B412="","",Inddata!B412)</f>
        <v/>
      </c>
      <c r="C406" s="4" t="str">
        <f>IF(Inddata!C412="","",Inddata!C412)</f>
        <v/>
      </c>
      <c r="D406" s="4" t="str">
        <f>IF(Inddata!D412="","",Inddata!D412)</f>
        <v/>
      </c>
      <c r="E406" s="4" t="str">
        <f>IF(Inddata!E412="","",Inddata!E412)</f>
        <v/>
      </c>
      <c r="F406" s="4" t="str">
        <f>IF(Inddata!F412="","",Inddata!F412)</f>
        <v/>
      </c>
      <c r="G406" s="20" t="str">
        <f>IF(Inddata!G412=0,"",Inddata!G412)</f>
        <v/>
      </c>
      <c r="H406" s="9" t="str">
        <f>IF(Inddata!H412="","",Inddata!H412)</f>
        <v/>
      </c>
      <c r="I406" s="6" t="str">
        <f>IF('Anvendte oplysninger'!I406="Nej","",IF('Anvendte oplysninger'!L406&lt;10,1.1-'Anvendte oplysninger'!L406*0.01,IF('Anvendte oplysninger'!L406&lt;120,POWER(1.003,'Anvendte oplysninger'!L406)/POWER(1.003,10),1.4)))</f>
        <v/>
      </c>
      <c r="J406" s="6" t="str">
        <f>IF('Anvendte oplysninger'!I406="Nej","",IF('Anvendte oplysninger'!M406&gt;9,1.41,IF('Anvendte oplysninger'!M406&lt;2,0.96+'Anvendte oplysninger'!M406*0.02,POWER(1.05,'Anvendte oplysninger'!M406)/POWER(1.05,2))))</f>
        <v/>
      </c>
      <c r="K406" s="6" t="str">
        <f>IF('Anvendte oplysninger'!I406="Nej","",IF('Anvendte oplysninger'!M406&gt;9,1.15,IF('Anvendte oplysninger'!M406&lt;2,0.98+'Anvendte oplysninger'!M406*0.01,POWER(1.02,'Anvendte oplysninger'!M406)/POWER(1.02,2))))</f>
        <v/>
      </c>
      <c r="L406" s="6" t="str">
        <f>IF('Anvendte oplysninger'!I406="Nej","",IF('Anvendte oplysninger'!N406="Delvis",0.9,IF('Anvendte oplysninger'!N406="Ja",0.75,1)))</f>
        <v/>
      </c>
      <c r="M406" s="6" t="str">
        <f>IF('Anvendte oplysninger'!I406="Nej","",IF('Anvendte oplysninger'!N406="Delvis",0.97,IF('Anvendte oplysninger'!N406="Ja",0.95,1)))</f>
        <v/>
      </c>
      <c r="N406" s="6" t="str">
        <f>IF('Anvendte oplysninger'!I406="Nej","",IF('Anvendte oplysninger'!O406&gt;4.25,1.06,IF('Anvendte oplysninger'!O406&lt;3.75,1.84-'Anvendte oplysninger'!O406*0.24,0.04+'Anvendte oplysninger'!O406*0.24)))</f>
        <v/>
      </c>
      <c r="O406" s="6" t="str">
        <f>IF('Anvendte oplysninger'!I406="Nej","",IF('Anvendte oplysninger'!P406&gt;1.99,0.81,IF('Anvendte oplysninger'!P406&lt;0.2,1.12,1.05-'Anvendte oplysninger'!P406*0.1)))</f>
        <v/>
      </c>
      <c r="P406" s="6" t="str">
        <f>IF('Anvendte oplysninger'!I406="Nej","",IF('Anvendte oplysninger'!Q406&gt;3,0.96,IF('Anvendte oplysninger'!Q406&lt;2,1.12-0.06*'Anvendte oplysninger'!Q406,1.08-0.04*'Anvendte oplysninger'!Q406)))</f>
        <v/>
      </c>
      <c r="Q406" s="6" t="str">
        <f>IF('Anvendte oplysninger'!I406="Nej","",IF('Anvendte oplysninger'!R406="Ja",0.91,1))</f>
        <v/>
      </c>
      <c r="R406" s="6" t="str">
        <f>IF('Anvendte oplysninger'!I406="Nej","",IF('Anvendte oplysninger'!R406="Ja",0.96,1))</f>
        <v/>
      </c>
      <c r="S406" s="6" t="str">
        <f>IF('Anvendte oplysninger'!I406="Nej","",IF('Anvendte oplysninger'!R406="Ja",0.82,1))</f>
        <v/>
      </c>
      <c r="T406" s="6" t="str">
        <f>IF('Anvendte oplysninger'!I406="Nej","",IF('Anvendte oplysninger'!R406="Ja",0.9,1))</f>
        <v/>
      </c>
      <c r="U406" s="6" t="str">
        <f>IF('Anvendte oplysninger'!I406="Nej","",IF('Anvendte oplysninger'!R406="Ja",0.93,1))</f>
        <v/>
      </c>
      <c r="V406" s="6" t="str">
        <f>IF('Anvendte oplysninger'!I406="Nej","",IF('Anvendte oplysninger'!S406="Ja",0.85,1))</f>
        <v/>
      </c>
      <c r="W406" s="6" t="str">
        <f>IF('Anvendte oplysninger'!I406="Nej","",IF('Anvendte oplysninger'!T406&gt;5,1.4,1+0.08*'Anvendte oplysninger'!T406))</f>
        <v/>
      </c>
      <c r="X406" s="6" t="str">
        <f>IF('Anvendte oplysninger'!I406="Nej","",IF('Anvendte oplysninger'!U406=80,1,POWER((80-0.0058*('Anvendte oplysninger'!U406-80)^2+0.2781*('Anvendte oplysninger'!U406-80)-0.2343)/80,1.6)))</f>
        <v/>
      </c>
      <c r="Y406" s="6" t="str">
        <f>IF('Anvendte oplysninger'!I406="Nej","",IF('Anvendte oplysninger'!U406=80,1,POWER((80-0.0058*('Anvendte oplysninger'!U406-80)^2+0.2781*('Anvendte oplysninger'!U406-80)-0.2343)/80,1.5)))</f>
        <v/>
      </c>
      <c r="Z406" s="6" t="str">
        <f>IF('Anvendte oplysninger'!I406="Nej","",IF('Anvendte oplysninger'!U406=80,1,POWER((80-0.0058*('Anvendte oplysninger'!U406-80)^2+0.2781*('Anvendte oplysninger'!U406-80)-0.2343)/80,4.6)))</f>
        <v/>
      </c>
      <c r="AA406" s="6" t="str">
        <f>IF('Anvendte oplysninger'!I406="Nej","",IF('Anvendte oplysninger'!U406=80,1,POWER((80-0.0058*('Anvendte oplysninger'!U406-80)^2+0.2781*('Anvendte oplysninger'!U406-80)-0.2343)/80,3.5)))</f>
        <v/>
      </c>
      <c r="AB406" s="6" t="str">
        <f>IF('Anvendte oplysninger'!I406="Nej","",IF('Anvendte oplysninger'!U406=80,1,POWER((80-0.0058*('Anvendte oplysninger'!U406-80)^2+0.2781*('Anvendte oplysninger'!U406-80)-0.2343)/80,1.4)))</f>
        <v/>
      </c>
      <c r="AC406" s="6"/>
      <c r="AD406" s="7" t="str">
        <f>IF('Anvendte oplysninger'!I406="Nej","",EXP(-10.0958)*POWER(H406,0.8138))</f>
        <v/>
      </c>
      <c r="AE406" s="7" t="str">
        <f>IF('Anvendte oplysninger'!I406="Nej","",EXP(-9.9896)*POWER(H406,0.8381))</f>
        <v/>
      </c>
      <c r="AF406" s="7" t="str">
        <f>IF('Anvendte oplysninger'!I406="Nej","",EXP(-12.5826)*POWER(H406,1.148))</f>
        <v/>
      </c>
      <c r="AG406" s="7" t="str">
        <f>IF('Anvendte oplysninger'!I406="Nej","",EXP(-11.3408)*POWER(H406,0.7373))</f>
        <v/>
      </c>
      <c r="AH406" s="7" t="str">
        <f>IF('Anvendte oplysninger'!I406="Nej","",EXP(-10.8985)*POWER(H406,0.841))</f>
        <v/>
      </c>
      <c r="AI406" s="7" t="str">
        <f>IF('Anvendte oplysninger'!I406="Nej","",EXP(-12.4273)*POWER(H406,1.0197))</f>
        <v/>
      </c>
      <c r="AJ406" s="9" t="str">
        <f>IF('Anvendte oplysninger'!I406="Nej","",SUM(AD406:AE406)*740934+AG406*29492829+AH406*4654307+AI406*608667)</f>
        <v/>
      </c>
    </row>
    <row r="407" spans="1:36" x14ac:dyDescent="0.3">
      <c r="A407" s="4" t="str">
        <f>IF(Inddata!A413="","",Inddata!A413)</f>
        <v/>
      </c>
      <c r="B407" s="4" t="str">
        <f>IF(Inddata!B413="","",Inddata!B413)</f>
        <v/>
      </c>
      <c r="C407" s="4" t="str">
        <f>IF(Inddata!C413="","",Inddata!C413)</f>
        <v/>
      </c>
      <c r="D407" s="4" t="str">
        <f>IF(Inddata!D413="","",Inddata!D413)</f>
        <v/>
      </c>
      <c r="E407" s="4" t="str">
        <f>IF(Inddata!E413="","",Inddata!E413)</f>
        <v/>
      </c>
      <c r="F407" s="4" t="str">
        <f>IF(Inddata!F413="","",Inddata!F413)</f>
        <v/>
      </c>
      <c r="G407" s="20" t="str">
        <f>IF(Inddata!G413=0,"",Inddata!G413)</f>
        <v/>
      </c>
      <c r="H407" s="9" t="str">
        <f>IF(Inddata!H413="","",Inddata!H413)</f>
        <v/>
      </c>
      <c r="I407" s="6" t="str">
        <f>IF('Anvendte oplysninger'!I407="Nej","",IF('Anvendte oplysninger'!L407&lt;10,1.1-'Anvendte oplysninger'!L407*0.01,IF('Anvendte oplysninger'!L407&lt;120,POWER(1.003,'Anvendte oplysninger'!L407)/POWER(1.003,10),1.4)))</f>
        <v/>
      </c>
      <c r="J407" s="6" t="str">
        <f>IF('Anvendte oplysninger'!I407="Nej","",IF('Anvendte oplysninger'!M407&gt;9,1.41,IF('Anvendte oplysninger'!M407&lt;2,0.96+'Anvendte oplysninger'!M407*0.02,POWER(1.05,'Anvendte oplysninger'!M407)/POWER(1.05,2))))</f>
        <v/>
      </c>
      <c r="K407" s="6" t="str">
        <f>IF('Anvendte oplysninger'!I407="Nej","",IF('Anvendte oplysninger'!M407&gt;9,1.15,IF('Anvendte oplysninger'!M407&lt;2,0.98+'Anvendte oplysninger'!M407*0.01,POWER(1.02,'Anvendte oplysninger'!M407)/POWER(1.02,2))))</f>
        <v/>
      </c>
      <c r="L407" s="6" t="str">
        <f>IF('Anvendte oplysninger'!I407="Nej","",IF('Anvendte oplysninger'!N407="Delvis",0.9,IF('Anvendte oplysninger'!N407="Ja",0.75,1)))</f>
        <v/>
      </c>
      <c r="M407" s="6" t="str">
        <f>IF('Anvendte oplysninger'!I407="Nej","",IF('Anvendte oplysninger'!N407="Delvis",0.97,IF('Anvendte oplysninger'!N407="Ja",0.95,1)))</f>
        <v/>
      </c>
      <c r="N407" s="6" t="str">
        <f>IF('Anvendte oplysninger'!I407="Nej","",IF('Anvendte oplysninger'!O407&gt;4.25,1.06,IF('Anvendte oplysninger'!O407&lt;3.75,1.84-'Anvendte oplysninger'!O407*0.24,0.04+'Anvendte oplysninger'!O407*0.24)))</f>
        <v/>
      </c>
      <c r="O407" s="6" t="str">
        <f>IF('Anvendte oplysninger'!I407="Nej","",IF('Anvendte oplysninger'!P407&gt;1.99,0.81,IF('Anvendte oplysninger'!P407&lt;0.2,1.12,1.05-'Anvendte oplysninger'!P407*0.1)))</f>
        <v/>
      </c>
      <c r="P407" s="6" t="str">
        <f>IF('Anvendte oplysninger'!I407="Nej","",IF('Anvendte oplysninger'!Q407&gt;3,0.96,IF('Anvendte oplysninger'!Q407&lt;2,1.12-0.06*'Anvendte oplysninger'!Q407,1.08-0.04*'Anvendte oplysninger'!Q407)))</f>
        <v/>
      </c>
      <c r="Q407" s="6" t="str">
        <f>IF('Anvendte oplysninger'!I407="Nej","",IF('Anvendte oplysninger'!R407="Ja",0.91,1))</f>
        <v/>
      </c>
      <c r="R407" s="6" t="str">
        <f>IF('Anvendte oplysninger'!I407="Nej","",IF('Anvendte oplysninger'!R407="Ja",0.96,1))</f>
        <v/>
      </c>
      <c r="S407" s="6" t="str">
        <f>IF('Anvendte oplysninger'!I407="Nej","",IF('Anvendte oplysninger'!R407="Ja",0.82,1))</f>
        <v/>
      </c>
      <c r="T407" s="6" t="str">
        <f>IF('Anvendte oplysninger'!I407="Nej","",IF('Anvendte oplysninger'!R407="Ja",0.9,1))</f>
        <v/>
      </c>
      <c r="U407" s="6" t="str">
        <f>IF('Anvendte oplysninger'!I407="Nej","",IF('Anvendte oplysninger'!R407="Ja",0.93,1))</f>
        <v/>
      </c>
      <c r="V407" s="6" t="str">
        <f>IF('Anvendte oplysninger'!I407="Nej","",IF('Anvendte oplysninger'!S407="Ja",0.85,1))</f>
        <v/>
      </c>
      <c r="W407" s="6" t="str">
        <f>IF('Anvendte oplysninger'!I407="Nej","",IF('Anvendte oplysninger'!T407&gt;5,1.4,1+0.08*'Anvendte oplysninger'!T407))</f>
        <v/>
      </c>
      <c r="X407" s="6" t="str">
        <f>IF('Anvendte oplysninger'!I407="Nej","",IF('Anvendte oplysninger'!U407=80,1,POWER((80-0.0058*('Anvendte oplysninger'!U407-80)^2+0.2781*('Anvendte oplysninger'!U407-80)-0.2343)/80,1.6)))</f>
        <v/>
      </c>
      <c r="Y407" s="6" t="str">
        <f>IF('Anvendte oplysninger'!I407="Nej","",IF('Anvendte oplysninger'!U407=80,1,POWER((80-0.0058*('Anvendte oplysninger'!U407-80)^2+0.2781*('Anvendte oplysninger'!U407-80)-0.2343)/80,1.5)))</f>
        <v/>
      </c>
      <c r="Z407" s="6" t="str">
        <f>IF('Anvendte oplysninger'!I407="Nej","",IF('Anvendte oplysninger'!U407=80,1,POWER((80-0.0058*('Anvendte oplysninger'!U407-80)^2+0.2781*('Anvendte oplysninger'!U407-80)-0.2343)/80,4.6)))</f>
        <v/>
      </c>
      <c r="AA407" s="6" t="str">
        <f>IF('Anvendte oplysninger'!I407="Nej","",IF('Anvendte oplysninger'!U407=80,1,POWER((80-0.0058*('Anvendte oplysninger'!U407-80)^2+0.2781*('Anvendte oplysninger'!U407-80)-0.2343)/80,3.5)))</f>
        <v/>
      </c>
      <c r="AB407" s="6" t="str">
        <f>IF('Anvendte oplysninger'!I407="Nej","",IF('Anvendte oplysninger'!U407=80,1,POWER((80-0.0058*('Anvendte oplysninger'!U407-80)^2+0.2781*('Anvendte oplysninger'!U407-80)-0.2343)/80,1.4)))</f>
        <v/>
      </c>
      <c r="AC407" s="6"/>
      <c r="AD407" s="7" t="str">
        <f>IF('Anvendte oplysninger'!I407="Nej","",EXP(-10.0958)*POWER(H407,0.8138))</f>
        <v/>
      </c>
      <c r="AE407" s="7" t="str">
        <f>IF('Anvendte oplysninger'!I407="Nej","",EXP(-9.9896)*POWER(H407,0.8381))</f>
        <v/>
      </c>
      <c r="AF407" s="7" t="str">
        <f>IF('Anvendte oplysninger'!I407="Nej","",EXP(-12.5826)*POWER(H407,1.148))</f>
        <v/>
      </c>
      <c r="AG407" s="7" t="str">
        <f>IF('Anvendte oplysninger'!I407="Nej","",EXP(-11.3408)*POWER(H407,0.7373))</f>
        <v/>
      </c>
      <c r="AH407" s="7" t="str">
        <f>IF('Anvendte oplysninger'!I407="Nej","",EXP(-10.8985)*POWER(H407,0.841))</f>
        <v/>
      </c>
      <c r="AI407" s="7" t="str">
        <f>IF('Anvendte oplysninger'!I407="Nej","",EXP(-12.4273)*POWER(H407,1.0197))</f>
        <v/>
      </c>
      <c r="AJ407" s="9" t="str">
        <f>IF('Anvendte oplysninger'!I407="Nej","",SUM(AD407:AE407)*740934+AG407*29492829+AH407*4654307+AI407*608667)</f>
        <v/>
      </c>
    </row>
    <row r="408" spans="1:36" x14ac:dyDescent="0.3">
      <c r="A408" s="4" t="str">
        <f>IF(Inddata!A414="","",Inddata!A414)</f>
        <v/>
      </c>
      <c r="B408" s="4" t="str">
        <f>IF(Inddata!B414="","",Inddata!B414)</f>
        <v/>
      </c>
      <c r="C408" s="4" t="str">
        <f>IF(Inddata!C414="","",Inddata!C414)</f>
        <v/>
      </c>
      <c r="D408" s="4" t="str">
        <f>IF(Inddata!D414="","",Inddata!D414)</f>
        <v/>
      </c>
      <c r="E408" s="4" t="str">
        <f>IF(Inddata!E414="","",Inddata!E414)</f>
        <v/>
      </c>
      <c r="F408" s="4" t="str">
        <f>IF(Inddata!F414="","",Inddata!F414)</f>
        <v/>
      </c>
      <c r="G408" s="20" t="str">
        <f>IF(Inddata!G414=0,"",Inddata!G414)</f>
        <v/>
      </c>
      <c r="H408" s="9" t="str">
        <f>IF(Inddata!H414="","",Inddata!H414)</f>
        <v/>
      </c>
      <c r="I408" s="6" t="str">
        <f>IF('Anvendte oplysninger'!I408="Nej","",IF('Anvendte oplysninger'!L408&lt;10,1.1-'Anvendte oplysninger'!L408*0.01,IF('Anvendte oplysninger'!L408&lt;120,POWER(1.003,'Anvendte oplysninger'!L408)/POWER(1.003,10),1.4)))</f>
        <v/>
      </c>
      <c r="J408" s="6" t="str">
        <f>IF('Anvendte oplysninger'!I408="Nej","",IF('Anvendte oplysninger'!M408&gt;9,1.41,IF('Anvendte oplysninger'!M408&lt;2,0.96+'Anvendte oplysninger'!M408*0.02,POWER(1.05,'Anvendte oplysninger'!M408)/POWER(1.05,2))))</f>
        <v/>
      </c>
      <c r="K408" s="6" t="str">
        <f>IF('Anvendte oplysninger'!I408="Nej","",IF('Anvendte oplysninger'!M408&gt;9,1.15,IF('Anvendte oplysninger'!M408&lt;2,0.98+'Anvendte oplysninger'!M408*0.01,POWER(1.02,'Anvendte oplysninger'!M408)/POWER(1.02,2))))</f>
        <v/>
      </c>
      <c r="L408" s="6" t="str">
        <f>IF('Anvendte oplysninger'!I408="Nej","",IF('Anvendte oplysninger'!N408="Delvis",0.9,IF('Anvendte oplysninger'!N408="Ja",0.75,1)))</f>
        <v/>
      </c>
      <c r="M408" s="6" t="str">
        <f>IF('Anvendte oplysninger'!I408="Nej","",IF('Anvendte oplysninger'!N408="Delvis",0.97,IF('Anvendte oplysninger'!N408="Ja",0.95,1)))</f>
        <v/>
      </c>
      <c r="N408" s="6" t="str">
        <f>IF('Anvendte oplysninger'!I408="Nej","",IF('Anvendte oplysninger'!O408&gt;4.25,1.06,IF('Anvendte oplysninger'!O408&lt;3.75,1.84-'Anvendte oplysninger'!O408*0.24,0.04+'Anvendte oplysninger'!O408*0.24)))</f>
        <v/>
      </c>
      <c r="O408" s="6" t="str">
        <f>IF('Anvendte oplysninger'!I408="Nej","",IF('Anvendte oplysninger'!P408&gt;1.99,0.81,IF('Anvendte oplysninger'!P408&lt;0.2,1.12,1.05-'Anvendte oplysninger'!P408*0.1)))</f>
        <v/>
      </c>
      <c r="P408" s="6" t="str">
        <f>IF('Anvendte oplysninger'!I408="Nej","",IF('Anvendte oplysninger'!Q408&gt;3,0.96,IF('Anvendte oplysninger'!Q408&lt;2,1.12-0.06*'Anvendte oplysninger'!Q408,1.08-0.04*'Anvendte oplysninger'!Q408)))</f>
        <v/>
      </c>
      <c r="Q408" s="6" t="str">
        <f>IF('Anvendte oplysninger'!I408="Nej","",IF('Anvendte oplysninger'!R408="Ja",0.91,1))</f>
        <v/>
      </c>
      <c r="R408" s="6" t="str">
        <f>IF('Anvendte oplysninger'!I408="Nej","",IF('Anvendte oplysninger'!R408="Ja",0.96,1))</f>
        <v/>
      </c>
      <c r="S408" s="6" t="str">
        <f>IF('Anvendte oplysninger'!I408="Nej","",IF('Anvendte oplysninger'!R408="Ja",0.82,1))</f>
        <v/>
      </c>
      <c r="T408" s="6" t="str">
        <f>IF('Anvendte oplysninger'!I408="Nej","",IF('Anvendte oplysninger'!R408="Ja",0.9,1))</f>
        <v/>
      </c>
      <c r="U408" s="6" t="str">
        <f>IF('Anvendte oplysninger'!I408="Nej","",IF('Anvendte oplysninger'!R408="Ja",0.93,1))</f>
        <v/>
      </c>
      <c r="V408" s="6" t="str">
        <f>IF('Anvendte oplysninger'!I408="Nej","",IF('Anvendte oplysninger'!S408="Ja",0.85,1))</f>
        <v/>
      </c>
      <c r="W408" s="6" t="str">
        <f>IF('Anvendte oplysninger'!I408="Nej","",IF('Anvendte oplysninger'!T408&gt;5,1.4,1+0.08*'Anvendte oplysninger'!T408))</f>
        <v/>
      </c>
      <c r="X408" s="6" t="str">
        <f>IF('Anvendte oplysninger'!I408="Nej","",IF('Anvendte oplysninger'!U408=80,1,POWER((80-0.0058*('Anvendte oplysninger'!U408-80)^2+0.2781*('Anvendte oplysninger'!U408-80)-0.2343)/80,1.6)))</f>
        <v/>
      </c>
      <c r="Y408" s="6" t="str">
        <f>IF('Anvendte oplysninger'!I408="Nej","",IF('Anvendte oplysninger'!U408=80,1,POWER((80-0.0058*('Anvendte oplysninger'!U408-80)^2+0.2781*('Anvendte oplysninger'!U408-80)-0.2343)/80,1.5)))</f>
        <v/>
      </c>
      <c r="Z408" s="6" t="str">
        <f>IF('Anvendte oplysninger'!I408="Nej","",IF('Anvendte oplysninger'!U408=80,1,POWER((80-0.0058*('Anvendte oplysninger'!U408-80)^2+0.2781*('Anvendte oplysninger'!U408-80)-0.2343)/80,4.6)))</f>
        <v/>
      </c>
      <c r="AA408" s="6" t="str">
        <f>IF('Anvendte oplysninger'!I408="Nej","",IF('Anvendte oplysninger'!U408=80,1,POWER((80-0.0058*('Anvendte oplysninger'!U408-80)^2+0.2781*('Anvendte oplysninger'!U408-80)-0.2343)/80,3.5)))</f>
        <v/>
      </c>
      <c r="AB408" s="6" t="str">
        <f>IF('Anvendte oplysninger'!I408="Nej","",IF('Anvendte oplysninger'!U408=80,1,POWER((80-0.0058*('Anvendte oplysninger'!U408-80)^2+0.2781*('Anvendte oplysninger'!U408-80)-0.2343)/80,1.4)))</f>
        <v/>
      </c>
      <c r="AC408" s="6"/>
      <c r="AD408" s="7" t="str">
        <f>IF('Anvendte oplysninger'!I408="Nej","",EXP(-10.0958)*POWER(H408,0.8138))</f>
        <v/>
      </c>
      <c r="AE408" s="7" t="str">
        <f>IF('Anvendte oplysninger'!I408="Nej","",EXP(-9.9896)*POWER(H408,0.8381))</f>
        <v/>
      </c>
      <c r="AF408" s="7" t="str">
        <f>IF('Anvendte oplysninger'!I408="Nej","",EXP(-12.5826)*POWER(H408,1.148))</f>
        <v/>
      </c>
      <c r="AG408" s="7" t="str">
        <f>IF('Anvendte oplysninger'!I408="Nej","",EXP(-11.3408)*POWER(H408,0.7373))</f>
        <v/>
      </c>
      <c r="AH408" s="7" t="str">
        <f>IF('Anvendte oplysninger'!I408="Nej","",EXP(-10.8985)*POWER(H408,0.841))</f>
        <v/>
      </c>
      <c r="AI408" s="7" t="str">
        <f>IF('Anvendte oplysninger'!I408="Nej","",EXP(-12.4273)*POWER(H408,1.0197))</f>
        <v/>
      </c>
      <c r="AJ408" s="9" t="str">
        <f>IF('Anvendte oplysninger'!I408="Nej","",SUM(AD408:AE408)*740934+AG408*29492829+AH408*4654307+AI408*608667)</f>
        <v/>
      </c>
    </row>
    <row r="409" spans="1:36" x14ac:dyDescent="0.3">
      <c r="A409" s="4" t="str">
        <f>IF(Inddata!A415="","",Inddata!A415)</f>
        <v/>
      </c>
      <c r="B409" s="4" t="str">
        <f>IF(Inddata!B415="","",Inddata!B415)</f>
        <v/>
      </c>
      <c r="C409" s="4" t="str">
        <f>IF(Inddata!C415="","",Inddata!C415)</f>
        <v/>
      </c>
      <c r="D409" s="4" t="str">
        <f>IF(Inddata!D415="","",Inddata!D415)</f>
        <v/>
      </c>
      <c r="E409" s="4" t="str">
        <f>IF(Inddata!E415="","",Inddata!E415)</f>
        <v/>
      </c>
      <c r="F409" s="4" t="str">
        <f>IF(Inddata!F415="","",Inddata!F415)</f>
        <v/>
      </c>
      <c r="G409" s="20" t="str">
        <f>IF(Inddata!G415=0,"",Inddata!G415)</f>
        <v/>
      </c>
      <c r="H409" s="9" t="str">
        <f>IF(Inddata!H415="","",Inddata!H415)</f>
        <v/>
      </c>
      <c r="I409" s="6" t="str">
        <f>IF('Anvendte oplysninger'!I409="Nej","",IF('Anvendte oplysninger'!L409&lt;10,1.1-'Anvendte oplysninger'!L409*0.01,IF('Anvendte oplysninger'!L409&lt;120,POWER(1.003,'Anvendte oplysninger'!L409)/POWER(1.003,10),1.4)))</f>
        <v/>
      </c>
      <c r="J409" s="6" t="str">
        <f>IF('Anvendte oplysninger'!I409="Nej","",IF('Anvendte oplysninger'!M409&gt;9,1.41,IF('Anvendte oplysninger'!M409&lt;2,0.96+'Anvendte oplysninger'!M409*0.02,POWER(1.05,'Anvendte oplysninger'!M409)/POWER(1.05,2))))</f>
        <v/>
      </c>
      <c r="K409" s="6" t="str">
        <f>IF('Anvendte oplysninger'!I409="Nej","",IF('Anvendte oplysninger'!M409&gt;9,1.15,IF('Anvendte oplysninger'!M409&lt;2,0.98+'Anvendte oplysninger'!M409*0.01,POWER(1.02,'Anvendte oplysninger'!M409)/POWER(1.02,2))))</f>
        <v/>
      </c>
      <c r="L409" s="6" t="str">
        <f>IF('Anvendte oplysninger'!I409="Nej","",IF('Anvendte oplysninger'!N409="Delvis",0.9,IF('Anvendte oplysninger'!N409="Ja",0.75,1)))</f>
        <v/>
      </c>
      <c r="M409" s="6" t="str">
        <f>IF('Anvendte oplysninger'!I409="Nej","",IF('Anvendte oplysninger'!N409="Delvis",0.97,IF('Anvendte oplysninger'!N409="Ja",0.95,1)))</f>
        <v/>
      </c>
      <c r="N409" s="6" t="str">
        <f>IF('Anvendte oplysninger'!I409="Nej","",IF('Anvendte oplysninger'!O409&gt;4.25,1.06,IF('Anvendte oplysninger'!O409&lt;3.75,1.84-'Anvendte oplysninger'!O409*0.24,0.04+'Anvendte oplysninger'!O409*0.24)))</f>
        <v/>
      </c>
      <c r="O409" s="6" t="str">
        <f>IF('Anvendte oplysninger'!I409="Nej","",IF('Anvendte oplysninger'!P409&gt;1.99,0.81,IF('Anvendte oplysninger'!P409&lt;0.2,1.12,1.05-'Anvendte oplysninger'!P409*0.1)))</f>
        <v/>
      </c>
      <c r="P409" s="6" t="str">
        <f>IF('Anvendte oplysninger'!I409="Nej","",IF('Anvendte oplysninger'!Q409&gt;3,0.96,IF('Anvendte oplysninger'!Q409&lt;2,1.12-0.06*'Anvendte oplysninger'!Q409,1.08-0.04*'Anvendte oplysninger'!Q409)))</f>
        <v/>
      </c>
      <c r="Q409" s="6" t="str">
        <f>IF('Anvendte oplysninger'!I409="Nej","",IF('Anvendte oplysninger'!R409="Ja",0.91,1))</f>
        <v/>
      </c>
      <c r="R409" s="6" t="str">
        <f>IF('Anvendte oplysninger'!I409="Nej","",IF('Anvendte oplysninger'!R409="Ja",0.96,1))</f>
        <v/>
      </c>
      <c r="S409" s="6" t="str">
        <f>IF('Anvendte oplysninger'!I409="Nej","",IF('Anvendte oplysninger'!R409="Ja",0.82,1))</f>
        <v/>
      </c>
      <c r="T409" s="6" t="str">
        <f>IF('Anvendte oplysninger'!I409="Nej","",IF('Anvendte oplysninger'!R409="Ja",0.9,1))</f>
        <v/>
      </c>
      <c r="U409" s="6" t="str">
        <f>IF('Anvendte oplysninger'!I409="Nej","",IF('Anvendte oplysninger'!R409="Ja",0.93,1))</f>
        <v/>
      </c>
      <c r="V409" s="6" t="str">
        <f>IF('Anvendte oplysninger'!I409="Nej","",IF('Anvendte oplysninger'!S409="Ja",0.85,1))</f>
        <v/>
      </c>
      <c r="W409" s="6" t="str">
        <f>IF('Anvendte oplysninger'!I409="Nej","",IF('Anvendte oplysninger'!T409&gt;5,1.4,1+0.08*'Anvendte oplysninger'!T409))</f>
        <v/>
      </c>
      <c r="X409" s="6" t="str">
        <f>IF('Anvendte oplysninger'!I409="Nej","",IF('Anvendte oplysninger'!U409=80,1,POWER((80-0.0058*('Anvendte oplysninger'!U409-80)^2+0.2781*('Anvendte oplysninger'!U409-80)-0.2343)/80,1.6)))</f>
        <v/>
      </c>
      <c r="Y409" s="6" t="str">
        <f>IF('Anvendte oplysninger'!I409="Nej","",IF('Anvendte oplysninger'!U409=80,1,POWER((80-0.0058*('Anvendte oplysninger'!U409-80)^2+0.2781*('Anvendte oplysninger'!U409-80)-0.2343)/80,1.5)))</f>
        <v/>
      </c>
      <c r="Z409" s="6" t="str">
        <f>IF('Anvendte oplysninger'!I409="Nej","",IF('Anvendte oplysninger'!U409=80,1,POWER((80-0.0058*('Anvendte oplysninger'!U409-80)^2+0.2781*('Anvendte oplysninger'!U409-80)-0.2343)/80,4.6)))</f>
        <v/>
      </c>
      <c r="AA409" s="6" t="str">
        <f>IF('Anvendte oplysninger'!I409="Nej","",IF('Anvendte oplysninger'!U409=80,1,POWER((80-0.0058*('Anvendte oplysninger'!U409-80)^2+0.2781*('Anvendte oplysninger'!U409-80)-0.2343)/80,3.5)))</f>
        <v/>
      </c>
      <c r="AB409" s="6" t="str">
        <f>IF('Anvendte oplysninger'!I409="Nej","",IF('Anvendte oplysninger'!U409=80,1,POWER((80-0.0058*('Anvendte oplysninger'!U409-80)^2+0.2781*('Anvendte oplysninger'!U409-80)-0.2343)/80,1.4)))</f>
        <v/>
      </c>
      <c r="AC409" s="6"/>
      <c r="AD409" s="7" t="str">
        <f>IF('Anvendte oplysninger'!I409="Nej","",EXP(-10.0958)*POWER(H409,0.8138))</f>
        <v/>
      </c>
      <c r="AE409" s="7" t="str">
        <f>IF('Anvendte oplysninger'!I409="Nej","",EXP(-9.9896)*POWER(H409,0.8381))</f>
        <v/>
      </c>
      <c r="AF409" s="7" t="str">
        <f>IF('Anvendte oplysninger'!I409="Nej","",EXP(-12.5826)*POWER(H409,1.148))</f>
        <v/>
      </c>
      <c r="AG409" s="7" t="str">
        <f>IF('Anvendte oplysninger'!I409="Nej","",EXP(-11.3408)*POWER(H409,0.7373))</f>
        <v/>
      </c>
      <c r="AH409" s="7" t="str">
        <f>IF('Anvendte oplysninger'!I409="Nej","",EXP(-10.8985)*POWER(H409,0.841))</f>
        <v/>
      </c>
      <c r="AI409" s="7" t="str">
        <f>IF('Anvendte oplysninger'!I409="Nej","",EXP(-12.4273)*POWER(H409,1.0197))</f>
        <v/>
      </c>
      <c r="AJ409" s="9" t="str">
        <f>IF('Anvendte oplysninger'!I409="Nej","",SUM(AD409:AE409)*740934+AG409*29492829+AH409*4654307+AI409*608667)</f>
        <v/>
      </c>
    </row>
    <row r="410" spans="1:36" x14ac:dyDescent="0.3">
      <c r="A410" s="4" t="str">
        <f>IF(Inddata!A416="","",Inddata!A416)</f>
        <v/>
      </c>
      <c r="B410" s="4" t="str">
        <f>IF(Inddata!B416="","",Inddata!B416)</f>
        <v/>
      </c>
      <c r="C410" s="4" t="str">
        <f>IF(Inddata!C416="","",Inddata!C416)</f>
        <v/>
      </c>
      <c r="D410" s="4" t="str">
        <f>IF(Inddata!D416="","",Inddata!D416)</f>
        <v/>
      </c>
      <c r="E410" s="4" t="str">
        <f>IF(Inddata!E416="","",Inddata!E416)</f>
        <v/>
      </c>
      <c r="F410" s="4" t="str">
        <f>IF(Inddata!F416="","",Inddata!F416)</f>
        <v/>
      </c>
      <c r="G410" s="20" t="str">
        <f>IF(Inddata!G416=0,"",Inddata!G416)</f>
        <v/>
      </c>
      <c r="H410" s="9" t="str">
        <f>IF(Inddata!H416="","",Inddata!H416)</f>
        <v/>
      </c>
      <c r="I410" s="6" t="str">
        <f>IF('Anvendte oplysninger'!I410="Nej","",IF('Anvendte oplysninger'!L410&lt;10,1.1-'Anvendte oplysninger'!L410*0.01,IF('Anvendte oplysninger'!L410&lt;120,POWER(1.003,'Anvendte oplysninger'!L410)/POWER(1.003,10),1.4)))</f>
        <v/>
      </c>
      <c r="J410" s="6" t="str">
        <f>IF('Anvendte oplysninger'!I410="Nej","",IF('Anvendte oplysninger'!M410&gt;9,1.41,IF('Anvendte oplysninger'!M410&lt;2,0.96+'Anvendte oplysninger'!M410*0.02,POWER(1.05,'Anvendte oplysninger'!M410)/POWER(1.05,2))))</f>
        <v/>
      </c>
      <c r="K410" s="6" t="str">
        <f>IF('Anvendte oplysninger'!I410="Nej","",IF('Anvendte oplysninger'!M410&gt;9,1.15,IF('Anvendte oplysninger'!M410&lt;2,0.98+'Anvendte oplysninger'!M410*0.01,POWER(1.02,'Anvendte oplysninger'!M410)/POWER(1.02,2))))</f>
        <v/>
      </c>
      <c r="L410" s="6" t="str">
        <f>IF('Anvendte oplysninger'!I410="Nej","",IF('Anvendte oplysninger'!N410="Delvis",0.9,IF('Anvendte oplysninger'!N410="Ja",0.75,1)))</f>
        <v/>
      </c>
      <c r="M410" s="6" t="str">
        <f>IF('Anvendte oplysninger'!I410="Nej","",IF('Anvendte oplysninger'!N410="Delvis",0.97,IF('Anvendte oplysninger'!N410="Ja",0.95,1)))</f>
        <v/>
      </c>
      <c r="N410" s="6" t="str">
        <f>IF('Anvendte oplysninger'!I410="Nej","",IF('Anvendte oplysninger'!O410&gt;4.25,1.06,IF('Anvendte oplysninger'!O410&lt;3.75,1.84-'Anvendte oplysninger'!O410*0.24,0.04+'Anvendte oplysninger'!O410*0.24)))</f>
        <v/>
      </c>
      <c r="O410" s="6" t="str">
        <f>IF('Anvendte oplysninger'!I410="Nej","",IF('Anvendte oplysninger'!P410&gt;1.99,0.81,IF('Anvendte oplysninger'!P410&lt;0.2,1.12,1.05-'Anvendte oplysninger'!P410*0.1)))</f>
        <v/>
      </c>
      <c r="P410" s="6" t="str">
        <f>IF('Anvendte oplysninger'!I410="Nej","",IF('Anvendte oplysninger'!Q410&gt;3,0.96,IF('Anvendte oplysninger'!Q410&lt;2,1.12-0.06*'Anvendte oplysninger'!Q410,1.08-0.04*'Anvendte oplysninger'!Q410)))</f>
        <v/>
      </c>
      <c r="Q410" s="6" t="str">
        <f>IF('Anvendte oplysninger'!I410="Nej","",IF('Anvendte oplysninger'!R410="Ja",0.91,1))</f>
        <v/>
      </c>
      <c r="R410" s="6" t="str">
        <f>IF('Anvendte oplysninger'!I410="Nej","",IF('Anvendte oplysninger'!R410="Ja",0.96,1))</f>
        <v/>
      </c>
      <c r="S410" s="6" t="str">
        <f>IF('Anvendte oplysninger'!I410="Nej","",IF('Anvendte oplysninger'!R410="Ja",0.82,1))</f>
        <v/>
      </c>
      <c r="T410" s="6" t="str">
        <f>IF('Anvendte oplysninger'!I410="Nej","",IF('Anvendte oplysninger'!R410="Ja",0.9,1))</f>
        <v/>
      </c>
      <c r="U410" s="6" t="str">
        <f>IF('Anvendte oplysninger'!I410="Nej","",IF('Anvendte oplysninger'!R410="Ja",0.93,1))</f>
        <v/>
      </c>
      <c r="V410" s="6" t="str">
        <f>IF('Anvendte oplysninger'!I410="Nej","",IF('Anvendte oplysninger'!S410="Ja",0.85,1))</f>
        <v/>
      </c>
      <c r="W410" s="6" t="str">
        <f>IF('Anvendte oplysninger'!I410="Nej","",IF('Anvendte oplysninger'!T410&gt;5,1.4,1+0.08*'Anvendte oplysninger'!T410))</f>
        <v/>
      </c>
      <c r="X410" s="6" t="str">
        <f>IF('Anvendte oplysninger'!I410="Nej","",IF('Anvendte oplysninger'!U410=80,1,POWER((80-0.0058*('Anvendte oplysninger'!U410-80)^2+0.2781*('Anvendte oplysninger'!U410-80)-0.2343)/80,1.6)))</f>
        <v/>
      </c>
      <c r="Y410" s="6" t="str">
        <f>IF('Anvendte oplysninger'!I410="Nej","",IF('Anvendte oplysninger'!U410=80,1,POWER((80-0.0058*('Anvendte oplysninger'!U410-80)^2+0.2781*('Anvendte oplysninger'!U410-80)-0.2343)/80,1.5)))</f>
        <v/>
      </c>
      <c r="Z410" s="6" t="str">
        <f>IF('Anvendte oplysninger'!I410="Nej","",IF('Anvendte oplysninger'!U410=80,1,POWER((80-0.0058*('Anvendte oplysninger'!U410-80)^2+0.2781*('Anvendte oplysninger'!U410-80)-0.2343)/80,4.6)))</f>
        <v/>
      </c>
      <c r="AA410" s="6" t="str">
        <f>IF('Anvendte oplysninger'!I410="Nej","",IF('Anvendte oplysninger'!U410=80,1,POWER((80-0.0058*('Anvendte oplysninger'!U410-80)^2+0.2781*('Anvendte oplysninger'!U410-80)-0.2343)/80,3.5)))</f>
        <v/>
      </c>
      <c r="AB410" s="6" t="str">
        <f>IF('Anvendte oplysninger'!I410="Nej","",IF('Anvendte oplysninger'!U410=80,1,POWER((80-0.0058*('Anvendte oplysninger'!U410-80)^2+0.2781*('Anvendte oplysninger'!U410-80)-0.2343)/80,1.4)))</f>
        <v/>
      </c>
      <c r="AC410" s="6"/>
      <c r="AD410" s="7" t="str">
        <f>IF('Anvendte oplysninger'!I410="Nej","",EXP(-10.0958)*POWER(H410,0.8138))</f>
        <v/>
      </c>
      <c r="AE410" s="7" t="str">
        <f>IF('Anvendte oplysninger'!I410="Nej","",EXP(-9.9896)*POWER(H410,0.8381))</f>
        <v/>
      </c>
      <c r="AF410" s="7" t="str">
        <f>IF('Anvendte oplysninger'!I410="Nej","",EXP(-12.5826)*POWER(H410,1.148))</f>
        <v/>
      </c>
      <c r="AG410" s="7" t="str">
        <f>IF('Anvendte oplysninger'!I410="Nej","",EXP(-11.3408)*POWER(H410,0.7373))</f>
        <v/>
      </c>
      <c r="AH410" s="7" t="str">
        <f>IF('Anvendte oplysninger'!I410="Nej","",EXP(-10.8985)*POWER(H410,0.841))</f>
        <v/>
      </c>
      <c r="AI410" s="7" t="str">
        <f>IF('Anvendte oplysninger'!I410="Nej","",EXP(-12.4273)*POWER(H410,1.0197))</f>
        <v/>
      </c>
      <c r="AJ410" s="9" t="str">
        <f>IF('Anvendte oplysninger'!I410="Nej","",SUM(AD410:AE410)*740934+AG410*29492829+AH410*4654307+AI410*608667)</f>
        <v/>
      </c>
    </row>
    <row r="411" spans="1:36" x14ac:dyDescent="0.3">
      <c r="A411" s="4" t="str">
        <f>IF(Inddata!A417="","",Inddata!A417)</f>
        <v/>
      </c>
      <c r="B411" s="4" t="str">
        <f>IF(Inddata!B417="","",Inddata!B417)</f>
        <v/>
      </c>
      <c r="C411" s="4" t="str">
        <f>IF(Inddata!C417="","",Inddata!C417)</f>
        <v/>
      </c>
      <c r="D411" s="4" t="str">
        <f>IF(Inddata!D417="","",Inddata!D417)</f>
        <v/>
      </c>
      <c r="E411" s="4" t="str">
        <f>IF(Inddata!E417="","",Inddata!E417)</f>
        <v/>
      </c>
      <c r="F411" s="4" t="str">
        <f>IF(Inddata!F417="","",Inddata!F417)</f>
        <v/>
      </c>
      <c r="G411" s="20" t="str">
        <f>IF(Inddata!G417=0,"",Inddata!G417)</f>
        <v/>
      </c>
      <c r="H411" s="9" t="str">
        <f>IF(Inddata!H417="","",Inddata!H417)</f>
        <v/>
      </c>
      <c r="I411" s="6" t="str">
        <f>IF('Anvendte oplysninger'!I411="Nej","",IF('Anvendte oplysninger'!L411&lt;10,1.1-'Anvendte oplysninger'!L411*0.01,IF('Anvendte oplysninger'!L411&lt;120,POWER(1.003,'Anvendte oplysninger'!L411)/POWER(1.003,10),1.4)))</f>
        <v/>
      </c>
      <c r="J411" s="6" t="str">
        <f>IF('Anvendte oplysninger'!I411="Nej","",IF('Anvendte oplysninger'!M411&gt;9,1.41,IF('Anvendte oplysninger'!M411&lt;2,0.96+'Anvendte oplysninger'!M411*0.02,POWER(1.05,'Anvendte oplysninger'!M411)/POWER(1.05,2))))</f>
        <v/>
      </c>
      <c r="K411" s="6" t="str">
        <f>IF('Anvendte oplysninger'!I411="Nej","",IF('Anvendte oplysninger'!M411&gt;9,1.15,IF('Anvendte oplysninger'!M411&lt;2,0.98+'Anvendte oplysninger'!M411*0.01,POWER(1.02,'Anvendte oplysninger'!M411)/POWER(1.02,2))))</f>
        <v/>
      </c>
      <c r="L411" s="6" t="str">
        <f>IF('Anvendte oplysninger'!I411="Nej","",IF('Anvendte oplysninger'!N411="Delvis",0.9,IF('Anvendte oplysninger'!N411="Ja",0.75,1)))</f>
        <v/>
      </c>
      <c r="M411" s="6" t="str">
        <f>IF('Anvendte oplysninger'!I411="Nej","",IF('Anvendte oplysninger'!N411="Delvis",0.97,IF('Anvendte oplysninger'!N411="Ja",0.95,1)))</f>
        <v/>
      </c>
      <c r="N411" s="6" t="str">
        <f>IF('Anvendte oplysninger'!I411="Nej","",IF('Anvendte oplysninger'!O411&gt;4.25,1.06,IF('Anvendte oplysninger'!O411&lt;3.75,1.84-'Anvendte oplysninger'!O411*0.24,0.04+'Anvendte oplysninger'!O411*0.24)))</f>
        <v/>
      </c>
      <c r="O411" s="6" t="str">
        <f>IF('Anvendte oplysninger'!I411="Nej","",IF('Anvendte oplysninger'!P411&gt;1.99,0.81,IF('Anvendte oplysninger'!P411&lt;0.2,1.12,1.05-'Anvendte oplysninger'!P411*0.1)))</f>
        <v/>
      </c>
      <c r="P411" s="6" t="str">
        <f>IF('Anvendte oplysninger'!I411="Nej","",IF('Anvendte oplysninger'!Q411&gt;3,0.96,IF('Anvendte oplysninger'!Q411&lt;2,1.12-0.06*'Anvendte oplysninger'!Q411,1.08-0.04*'Anvendte oplysninger'!Q411)))</f>
        <v/>
      </c>
      <c r="Q411" s="6" t="str">
        <f>IF('Anvendte oplysninger'!I411="Nej","",IF('Anvendte oplysninger'!R411="Ja",0.91,1))</f>
        <v/>
      </c>
      <c r="R411" s="6" t="str">
        <f>IF('Anvendte oplysninger'!I411="Nej","",IF('Anvendte oplysninger'!R411="Ja",0.96,1))</f>
        <v/>
      </c>
      <c r="S411" s="6" t="str">
        <f>IF('Anvendte oplysninger'!I411="Nej","",IF('Anvendte oplysninger'!R411="Ja",0.82,1))</f>
        <v/>
      </c>
      <c r="T411" s="6" t="str">
        <f>IF('Anvendte oplysninger'!I411="Nej","",IF('Anvendte oplysninger'!R411="Ja",0.9,1))</f>
        <v/>
      </c>
      <c r="U411" s="6" t="str">
        <f>IF('Anvendte oplysninger'!I411="Nej","",IF('Anvendte oplysninger'!R411="Ja",0.93,1))</f>
        <v/>
      </c>
      <c r="V411" s="6" t="str">
        <f>IF('Anvendte oplysninger'!I411="Nej","",IF('Anvendte oplysninger'!S411="Ja",0.85,1))</f>
        <v/>
      </c>
      <c r="W411" s="6" t="str">
        <f>IF('Anvendte oplysninger'!I411="Nej","",IF('Anvendte oplysninger'!T411&gt;5,1.4,1+0.08*'Anvendte oplysninger'!T411))</f>
        <v/>
      </c>
      <c r="X411" s="6" t="str">
        <f>IF('Anvendte oplysninger'!I411="Nej","",IF('Anvendte oplysninger'!U411=80,1,POWER((80-0.0058*('Anvendte oplysninger'!U411-80)^2+0.2781*('Anvendte oplysninger'!U411-80)-0.2343)/80,1.6)))</f>
        <v/>
      </c>
      <c r="Y411" s="6" t="str">
        <f>IF('Anvendte oplysninger'!I411="Nej","",IF('Anvendte oplysninger'!U411=80,1,POWER((80-0.0058*('Anvendte oplysninger'!U411-80)^2+0.2781*('Anvendte oplysninger'!U411-80)-0.2343)/80,1.5)))</f>
        <v/>
      </c>
      <c r="Z411" s="6" t="str">
        <f>IF('Anvendte oplysninger'!I411="Nej","",IF('Anvendte oplysninger'!U411=80,1,POWER((80-0.0058*('Anvendte oplysninger'!U411-80)^2+0.2781*('Anvendte oplysninger'!U411-80)-0.2343)/80,4.6)))</f>
        <v/>
      </c>
      <c r="AA411" s="6" t="str">
        <f>IF('Anvendte oplysninger'!I411="Nej","",IF('Anvendte oplysninger'!U411=80,1,POWER((80-0.0058*('Anvendte oplysninger'!U411-80)^2+0.2781*('Anvendte oplysninger'!U411-80)-0.2343)/80,3.5)))</f>
        <v/>
      </c>
      <c r="AB411" s="6" t="str">
        <f>IF('Anvendte oplysninger'!I411="Nej","",IF('Anvendte oplysninger'!U411=80,1,POWER((80-0.0058*('Anvendte oplysninger'!U411-80)^2+0.2781*('Anvendte oplysninger'!U411-80)-0.2343)/80,1.4)))</f>
        <v/>
      </c>
      <c r="AC411" s="6"/>
      <c r="AD411" s="7" t="str">
        <f>IF('Anvendte oplysninger'!I411="Nej","",EXP(-10.0958)*POWER(H411,0.8138))</f>
        <v/>
      </c>
      <c r="AE411" s="7" t="str">
        <f>IF('Anvendte oplysninger'!I411="Nej","",EXP(-9.9896)*POWER(H411,0.8381))</f>
        <v/>
      </c>
      <c r="AF411" s="7" t="str">
        <f>IF('Anvendte oplysninger'!I411="Nej","",EXP(-12.5826)*POWER(H411,1.148))</f>
        <v/>
      </c>
      <c r="AG411" s="7" t="str">
        <f>IF('Anvendte oplysninger'!I411="Nej","",EXP(-11.3408)*POWER(H411,0.7373))</f>
        <v/>
      </c>
      <c r="AH411" s="7" t="str">
        <f>IF('Anvendte oplysninger'!I411="Nej","",EXP(-10.8985)*POWER(H411,0.841))</f>
        <v/>
      </c>
      <c r="AI411" s="7" t="str">
        <f>IF('Anvendte oplysninger'!I411="Nej","",EXP(-12.4273)*POWER(H411,1.0197))</f>
        <v/>
      </c>
      <c r="AJ411" s="9" t="str">
        <f>IF('Anvendte oplysninger'!I411="Nej","",SUM(AD411:AE411)*740934+AG411*29492829+AH411*4654307+AI411*608667)</f>
        <v/>
      </c>
    </row>
    <row r="412" spans="1:36" x14ac:dyDescent="0.3">
      <c r="A412" s="4" t="str">
        <f>IF(Inddata!A418="","",Inddata!A418)</f>
        <v/>
      </c>
      <c r="B412" s="4" t="str">
        <f>IF(Inddata!B418="","",Inddata!B418)</f>
        <v/>
      </c>
      <c r="C412" s="4" t="str">
        <f>IF(Inddata!C418="","",Inddata!C418)</f>
        <v/>
      </c>
      <c r="D412" s="4" t="str">
        <f>IF(Inddata!D418="","",Inddata!D418)</f>
        <v/>
      </c>
      <c r="E412" s="4" t="str">
        <f>IF(Inddata!E418="","",Inddata!E418)</f>
        <v/>
      </c>
      <c r="F412" s="4" t="str">
        <f>IF(Inddata!F418="","",Inddata!F418)</f>
        <v/>
      </c>
      <c r="G412" s="20" t="str">
        <f>IF(Inddata!G418=0,"",Inddata!G418)</f>
        <v/>
      </c>
      <c r="H412" s="9" t="str">
        <f>IF(Inddata!H418="","",Inddata!H418)</f>
        <v/>
      </c>
      <c r="I412" s="6" t="str">
        <f>IF('Anvendte oplysninger'!I412="Nej","",IF('Anvendte oplysninger'!L412&lt;10,1.1-'Anvendte oplysninger'!L412*0.01,IF('Anvendte oplysninger'!L412&lt;120,POWER(1.003,'Anvendte oplysninger'!L412)/POWER(1.003,10),1.4)))</f>
        <v/>
      </c>
      <c r="J412" s="6" t="str">
        <f>IF('Anvendte oplysninger'!I412="Nej","",IF('Anvendte oplysninger'!M412&gt;9,1.41,IF('Anvendte oplysninger'!M412&lt;2,0.96+'Anvendte oplysninger'!M412*0.02,POWER(1.05,'Anvendte oplysninger'!M412)/POWER(1.05,2))))</f>
        <v/>
      </c>
      <c r="K412" s="6" t="str">
        <f>IF('Anvendte oplysninger'!I412="Nej","",IF('Anvendte oplysninger'!M412&gt;9,1.15,IF('Anvendte oplysninger'!M412&lt;2,0.98+'Anvendte oplysninger'!M412*0.01,POWER(1.02,'Anvendte oplysninger'!M412)/POWER(1.02,2))))</f>
        <v/>
      </c>
      <c r="L412" s="6" t="str">
        <f>IF('Anvendte oplysninger'!I412="Nej","",IF('Anvendte oplysninger'!N412="Delvis",0.9,IF('Anvendte oplysninger'!N412="Ja",0.75,1)))</f>
        <v/>
      </c>
      <c r="M412" s="6" t="str">
        <f>IF('Anvendte oplysninger'!I412="Nej","",IF('Anvendte oplysninger'!N412="Delvis",0.97,IF('Anvendte oplysninger'!N412="Ja",0.95,1)))</f>
        <v/>
      </c>
      <c r="N412" s="6" t="str">
        <f>IF('Anvendte oplysninger'!I412="Nej","",IF('Anvendte oplysninger'!O412&gt;4.25,1.06,IF('Anvendte oplysninger'!O412&lt;3.75,1.84-'Anvendte oplysninger'!O412*0.24,0.04+'Anvendte oplysninger'!O412*0.24)))</f>
        <v/>
      </c>
      <c r="O412" s="6" t="str">
        <f>IF('Anvendte oplysninger'!I412="Nej","",IF('Anvendte oplysninger'!P412&gt;1.99,0.81,IF('Anvendte oplysninger'!P412&lt;0.2,1.12,1.05-'Anvendte oplysninger'!P412*0.1)))</f>
        <v/>
      </c>
      <c r="P412" s="6" t="str">
        <f>IF('Anvendte oplysninger'!I412="Nej","",IF('Anvendte oplysninger'!Q412&gt;3,0.96,IF('Anvendte oplysninger'!Q412&lt;2,1.12-0.06*'Anvendte oplysninger'!Q412,1.08-0.04*'Anvendte oplysninger'!Q412)))</f>
        <v/>
      </c>
      <c r="Q412" s="6" t="str">
        <f>IF('Anvendte oplysninger'!I412="Nej","",IF('Anvendte oplysninger'!R412="Ja",0.91,1))</f>
        <v/>
      </c>
      <c r="R412" s="6" t="str">
        <f>IF('Anvendte oplysninger'!I412="Nej","",IF('Anvendte oplysninger'!R412="Ja",0.96,1))</f>
        <v/>
      </c>
      <c r="S412" s="6" t="str">
        <f>IF('Anvendte oplysninger'!I412="Nej","",IF('Anvendte oplysninger'!R412="Ja",0.82,1))</f>
        <v/>
      </c>
      <c r="T412" s="6" t="str">
        <f>IF('Anvendte oplysninger'!I412="Nej","",IF('Anvendte oplysninger'!R412="Ja",0.9,1))</f>
        <v/>
      </c>
      <c r="U412" s="6" t="str">
        <f>IF('Anvendte oplysninger'!I412="Nej","",IF('Anvendte oplysninger'!R412="Ja",0.93,1))</f>
        <v/>
      </c>
      <c r="V412" s="6" t="str">
        <f>IF('Anvendte oplysninger'!I412="Nej","",IF('Anvendte oplysninger'!S412="Ja",0.85,1))</f>
        <v/>
      </c>
      <c r="W412" s="6" t="str">
        <f>IF('Anvendte oplysninger'!I412="Nej","",IF('Anvendte oplysninger'!T412&gt;5,1.4,1+0.08*'Anvendte oplysninger'!T412))</f>
        <v/>
      </c>
      <c r="X412" s="6" t="str">
        <f>IF('Anvendte oplysninger'!I412="Nej","",IF('Anvendte oplysninger'!U412=80,1,POWER((80-0.0058*('Anvendte oplysninger'!U412-80)^2+0.2781*('Anvendte oplysninger'!U412-80)-0.2343)/80,1.6)))</f>
        <v/>
      </c>
      <c r="Y412" s="6" t="str">
        <f>IF('Anvendte oplysninger'!I412="Nej","",IF('Anvendte oplysninger'!U412=80,1,POWER((80-0.0058*('Anvendte oplysninger'!U412-80)^2+0.2781*('Anvendte oplysninger'!U412-80)-0.2343)/80,1.5)))</f>
        <v/>
      </c>
      <c r="Z412" s="6" t="str">
        <f>IF('Anvendte oplysninger'!I412="Nej","",IF('Anvendte oplysninger'!U412=80,1,POWER((80-0.0058*('Anvendte oplysninger'!U412-80)^2+0.2781*('Anvendte oplysninger'!U412-80)-0.2343)/80,4.6)))</f>
        <v/>
      </c>
      <c r="AA412" s="6" t="str">
        <f>IF('Anvendte oplysninger'!I412="Nej","",IF('Anvendte oplysninger'!U412=80,1,POWER((80-0.0058*('Anvendte oplysninger'!U412-80)^2+0.2781*('Anvendte oplysninger'!U412-80)-0.2343)/80,3.5)))</f>
        <v/>
      </c>
      <c r="AB412" s="6" t="str">
        <f>IF('Anvendte oplysninger'!I412="Nej","",IF('Anvendte oplysninger'!U412=80,1,POWER((80-0.0058*('Anvendte oplysninger'!U412-80)^2+0.2781*('Anvendte oplysninger'!U412-80)-0.2343)/80,1.4)))</f>
        <v/>
      </c>
      <c r="AC412" s="6"/>
      <c r="AD412" s="7" t="str">
        <f>IF('Anvendte oplysninger'!I412="Nej","",EXP(-10.0958)*POWER(H412,0.8138))</f>
        <v/>
      </c>
      <c r="AE412" s="7" t="str">
        <f>IF('Anvendte oplysninger'!I412="Nej","",EXP(-9.9896)*POWER(H412,0.8381))</f>
        <v/>
      </c>
      <c r="AF412" s="7" t="str">
        <f>IF('Anvendte oplysninger'!I412="Nej","",EXP(-12.5826)*POWER(H412,1.148))</f>
        <v/>
      </c>
      <c r="AG412" s="7" t="str">
        <f>IF('Anvendte oplysninger'!I412="Nej","",EXP(-11.3408)*POWER(H412,0.7373))</f>
        <v/>
      </c>
      <c r="AH412" s="7" t="str">
        <f>IF('Anvendte oplysninger'!I412="Nej","",EXP(-10.8985)*POWER(H412,0.841))</f>
        <v/>
      </c>
      <c r="AI412" s="7" t="str">
        <f>IF('Anvendte oplysninger'!I412="Nej","",EXP(-12.4273)*POWER(H412,1.0197))</f>
        <v/>
      </c>
      <c r="AJ412" s="9" t="str">
        <f>IF('Anvendte oplysninger'!I412="Nej","",SUM(AD412:AE412)*740934+AG412*29492829+AH412*4654307+AI412*608667)</f>
        <v/>
      </c>
    </row>
    <row r="413" spans="1:36" x14ac:dyDescent="0.3">
      <c r="A413" s="4" t="str">
        <f>IF(Inddata!A419="","",Inddata!A419)</f>
        <v/>
      </c>
      <c r="B413" s="4" t="str">
        <f>IF(Inddata!B419="","",Inddata!B419)</f>
        <v/>
      </c>
      <c r="C413" s="4" t="str">
        <f>IF(Inddata!C419="","",Inddata!C419)</f>
        <v/>
      </c>
      <c r="D413" s="4" t="str">
        <f>IF(Inddata!D419="","",Inddata!D419)</f>
        <v/>
      </c>
      <c r="E413" s="4" t="str">
        <f>IF(Inddata!E419="","",Inddata!E419)</f>
        <v/>
      </c>
      <c r="F413" s="4" t="str">
        <f>IF(Inddata!F419="","",Inddata!F419)</f>
        <v/>
      </c>
      <c r="G413" s="20" t="str">
        <f>IF(Inddata!G419=0,"",Inddata!G419)</f>
        <v/>
      </c>
      <c r="H413" s="9" t="str">
        <f>IF(Inddata!H419="","",Inddata!H419)</f>
        <v/>
      </c>
      <c r="I413" s="6" t="str">
        <f>IF('Anvendte oplysninger'!I413="Nej","",IF('Anvendte oplysninger'!L413&lt;10,1.1-'Anvendte oplysninger'!L413*0.01,IF('Anvendte oplysninger'!L413&lt;120,POWER(1.003,'Anvendte oplysninger'!L413)/POWER(1.003,10),1.4)))</f>
        <v/>
      </c>
      <c r="J413" s="6" t="str">
        <f>IF('Anvendte oplysninger'!I413="Nej","",IF('Anvendte oplysninger'!M413&gt;9,1.41,IF('Anvendte oplysninger'!M413&lt;2,0.96+'Anvendte oplysninger'!M413*0.02,POWER(1.05,'Anvendte oplysninger'!M413)/POWER(1.05,2))))</f>
        <v/>
      </c>
      <c r="K413" s="6" t="str">
        <f>IF('Anvendte oplysninger'!I413="Nej","",IF('Anvendte oplysninger'!M413&gt;9,1.15,IF('Anvendte oplysninger'!M413&lt;2,0.98+'Anvendte oplysninger'!M413*0.01,POWER(1.02,'Anvendte oplysninger'!M413)/POWER(1.02,2))))</f>
        <v/>
      </c>
      <c r="L413" s="6" t="str">
        <f>IF('Anvendte oplysninger'!I413="Nej","",IF('Anvendte oplysninger'!N413="Delvis",0.9,IF('Anvendte oplysninger'!N413="Ja",0.75,1)))</f>
        <v/>
      </c>
      <c r="M413" s="6" t="str">
        <f>IF('Anvendte oplysninger'!I413="Nej","",IF('Anvendte oplysninger'!N413="Delvis",0.97,IF('Anvendte oplysninger'!N413="Ja",0.95,1)))</f>
        <v/>
      </c>
      <c r="N413" s="6" t="str">
        <f>IF('Anvendte oplysninger'!I413="Nej","",IF('Anvendte oplysninger'!O413&gt;4.25,1.06,IF('Anvendte oplysninger'!O413&lt;3.75,1.84-'Anvendte oplysninger'!O413*0.24,0.04+'Anvendte oplysninger'!O413*0.24)))</f>
        <v/>
      </c>
      <c r="O413" s="6" t="str">
        <f>IF('Anvendte oplysninger'!I413="Nej","",IF('Anvendte oplysninger'!P413&gt;1.99,0.81,IF('Anvendte oplysninger'!P413&lt;0.2,1.12,1.05-'Anvendte oplysninger'!P413*0.1)))</f>
        <v/>
      </c>
      <c r="P413" s="6" t="str">
        <f>IF('Anvendte oplysninger'!I413="Nej","",IF('Anvendte oplysninger'!Q413&gt;3,0.96,IF('Anvendte oplysninger'!Q413&lt;2,1.12-0.06*'Anvendte oplysninger'!Q413,1.08-0.04*'Anvendte oplysninger'!Q413)))</f>
        <v/>
      </c>
      <c r="Q413" s="6" t="str">
        <f>IF('Anvendte oplysninger'!I413="Nej","",IF('Anvendte oplysninger'!R413="Ja",0.91,1))</f>
        <v/>
      </c>
      <c r="R413" s="6" t="str">
        <f>IF('Anvendte oplysninger'!I413="Nej","",IF('Anvendte oplysninger'!R413="Ja",0.96,1))</f>
        <v/>
      </c>
      <c r="S413" s="6" t="str">
        <f>IF('Anvendte oplysninger'!I413="Nej","",IF('Anvendte oplysninger'!R413="Ja",0.82,1))</f>
        <v/>
      </c>
      <c r="T413" s="6" t="str">
        <f>IF('Anvendte oplysninger'!I413="Nej","",IF('Anvendte oplysninger'!R413="Ja",0.9,1))</f>
        <v/>
      </c>
      <c r="U413" s="6" t="str">
        <f>IF('Anvendte oplysninger'!I413="Nej","",IF('Anvendte oplysninger'!R413="Ja",0.93,1))</f>
        <v/>
      </c>
      <c r="V413" s="6" t="str">
        <f>IF('Anvendte oplysninger'!I413="Nej","",IF('Anvendte oplysninger'!S413="Ja",0.85,1))</f>
        <v/>
      </c>
      <c r="W413" s="6" t="str">
        <f>IF('Anvendte oplysninger'!I413="Nej","",IF('Anvendte oplysninger'!T413&gt;5,1.4,1+0.08*'Anvendte oplysninger'!T413))</f>
        <v/>
      </c>
      <c r="X413" s="6" t="str">
        <f>IF('Anvendte oplysninger'!I413="Nej","",IF('Anvendte oplysninger'!U413=80,1,POWER((80-0.0058*('Anvendte oplysninger'!U413-80)^2+0.2781*('Anvendte oplysninger'!U413-80)-0.2343)/80,1.6)))</f>
        <v/>
      </c>
      <c r="Y413" s="6" t="str">
        <f>IF('Anvendte oplysninger'!I413="Nej","",IF('Anvendte oplysninger'!U413=80,1,POWER((80-0.0058*('Anvendte oplysninger'!U413-80)^2+0.2781*('Anvendte oplysninger'!U413-80)-0.2343)/80,1.5)))</f>
        <v/>
      </c>
      <c r="Z413" s="6" t="str">
        <f>IF('Anvendte oplysninger'!I413="Nej","",IF('Anvendte oplysninger'!U413=80,1,POWER((80-0.0058*('Anvendte oplysninger'!U413-80)^2+0.2781*('Anvendte oplysninger'!U413-80)-0.2343)/80,4.6)))</f>
        <v/>
      </c>
      <c r="AA413" s="6" t="str">
        <f>IF('Anvendte oplysninger'!I413="Nej","",IF('Anvendte oplysninger'!U413=80,1,POWER((80-0.0058*('Anvendte oplysninger'!U413-80)^2+0.2781*('Anvendte oplysninger'!U413-80)-0.2343)/80,3.5)))</f>
        <v/>
      </c>
      <c r="AB413" s="6" t="str">
        <f>IF('Anvendte oplysninger'!I413="Nej","",IF('Anvendte oplysninger'!U413=80,1,POWER((80-0.0058*('Anvendte oplysninger'!U413-80)^2+0.2781*('Anvendte oplysninger'!U413-80)-0.2343)/80,1.4)))</f>
        <v/>
      </c>
      <c r="AC413" s="6"/>
      <c r="AD413" s="7" t="str">
        <f>IF('Anvendte oplysninger'!I413="Nej","",EXP(-10.0958)*POWER(H413,0.8138))</f>
        <v/>
      </c>
      <c r="AE413" s="7" t="str">
        <f>IF('Anvendte oplysninger'!I413="Nej","",EXP(-9.9896)*POWER(H413,0.8381))</f>
        <v/>
      </c>
      <c r="AF413" s="7" t="str">
        <f>IF('Anvendte oplysninger'!I413="Nej","",EXP(-12.5826)*POWER(H413,1.148))</f>
        <v/>
      </c>
      <c r="AG413" s="7" t="str">
        <f>IF('Anvendte oplysninger'!I413="Nej","",EXP(-11.3408)*POWER(H413,0.7373))</f>
        <v/>
      </c>
      <c r="AH413" s="7" t="str">
        <f>IF('Anvendte oplysninger'!I413="Nej","",EXP(-10.8985)*POWER(H413,0.841))</f>
        <v/>
      </c>
      <c r="AI413" s="7" t="str">
        <f>IF('Anvendte oplysninger'!I413="Nej","",EXP(-12.4273)*POWER(H413,1.0197))</f>
        <v/>
      </c>
      <c r="AJ413" s="9" t="str">
        <f>IF('Anvendte oplysninger'!I413="Nej","",SUM(AD413:AE413)*740934+AG413*29492829+AH413*4654307+AI413*608667)</f>
        <v/>
      </c>
    </row>
    <row r="414" spans="1:36" x14ac:dyDescent="0.3">
      <c r="A414" s="4" t="str">
        <f>IF(Inddata!A420="","",Inddata!A420)</f>
        <v/>
      </c>
      <c r="B414" s="4" t="str">
        <f>IF(Inddata!B420="","",Inddata!B420)</f>
        <v/>
      </c>
      <c r="C414" s="4" t="str">
        <f>IF(Inddata!C420="","",Inddata!C420)</f>
        <v/>
      </c>
      <c r="D414" s="4" t="str">
        <f>IF(Inddata!D420="","",Inddata!D420)</f>
        <v/>
      </c>
      <c r="E414" s="4" t="str">
        <f>IF(Inddata!E420="","",Inddata!E420)</f>
        <v/>
      </c>
      <c r="F414" s="4" t="str">
        <f>IF(Inddata!F420="","",Inddata!F420)</f>
        <v/>
      </c>
      <c r="G414" s="20" t="str">
        <f>IF(Inddata!G420=0,"",Inddata!G420)</f>
        <v/>
      </c>
      <c r="H414" s="9" t="str">
        <f>IF(Inddata!H420="","",Inddata!H420)</f>
        <v/>
      </c>
      <c r="I414" s="6" t="str">
        <f>IF('Anvendte oplysninger'!I414="Nej","",IF('Anvendte oplysninger'!L414&lt;10,1.1-'Anvendte oplysninger'!L414*0.01,IF('Anvendte oplysninger'!L414&lt;120,POWER(1.003,'Anvendte oplysninger'!L414)/POWER(1.003,10),1.4)))</f>
        <v/>
      </c>
      <c r="J414" s="6" t="str">
        <f>IF('Anvendte oplysninger'!I414="Nej","",IF('Anvendte oplysninger'!M414&gt;9,1.41,IF('Anvendte oplysninger'!M414&lt;2,0.96+'Anvendte oplysninger'!M414*0.02,POWER(1.05,'Anvendte oplysninger'!M414)/POWER(1.05,2))))</f>
        <v/>
      </c>
      <c r="K414" s="6" t="str">
        <f>IF('Anvendte oplysninger'!I414="Nej","",IF('Anvendte oplysninger'!M414&gt;9,1.15,IF('Anvendte oplysninger'!M414&lt;2,0.98+'Anvendte oplysninger'!M414*0.01,POWER(1.02,'Anvendte oplysninger'!M414)/POWER(1.02,2))))</f>
        <v/>
      </c>
      <c r="L414" s="6" t="str">
        <f>IF('Anvendte oplysninger'!I414="Nej","",IF('Anvendte oplysninger'!N414="Delvis",0.9,IF('Anvendte oplysninger'!N414="Ja",0.75,1)))</f>
        <v/>
      </c>
      <c r="M414" s="6" t="str">
        <f>IF('Anvendte oplysninger'!I414="Nej","",IF('Anvendte oplysninger'!N414="Delvis",0.97,IF('Anvendte oplysninger'!N414="Ja",0.95,1)))</f>
        <v/>
      </c>
      <c r="N414" s="6" t="str">
        <f>IF('Anvendte oplysninger'!I414="Nej","",IF('Anvendte oplysninger'!O414&gt;4.25,1.06,IF('Anvendte oplysninger'!O414&lt;3.75,1.84-'Anvendte oplysninger'!O414*0.24,0.04+'Anvendte oplysninger'!O414*0.24)))</f>
        <v/>
      </c>
      <c r="O414" s="6" t="str">
        <f>IF('Anvendte oplysninger'!I414="Nej","",IF('Anvendte oplysninger'!P414&gt;1.99,0.81,IF('Anvendte oplysninger'!P414&lt;0.2,1.12,1.05-'Anvendte oplysninger'!P414*0.1)))</f>
        <v/>
      </c>
      <c r="P414" s="6" t="str">
        <f>IF('Anvendte oplysninger'!I414="Nej","",IF('Anvendte oplysninger'!Q414&gt;3,0.96,IF('Anvendte oplysninger'!Q414&lt;2,1.12-0.06*'Anvendte oplysninger'!Q414,1.08-0.04*'Anvendte oplysninger'!Q414)))</f>
        <v/>
      </c>
      <c r="Q414" s="6" t="str">
        <f>IF('Anvendte oplysninger'!I414="Nej","",IF('Anvendte oplysninger'!R414="Ja",0.91,1))</f>
        <v/>
      </c>
      <c r="R414" s="6" t="str">
        <f>IF('Anvendte oplysninger'!I414="Nej","",IF('Anvendte oplysninger'!R414="Ja",0.96,1))</f>
        <v/>
      </c>
      <c r="S414" s="6" t="str">
        <f>IF('Anvendte oplysninger'!I414="Nej","",IF('Anvendte oplysninger'!R414="Ja",0.82,1))</f>
        <v/>
      </c>
      <c r="T414" s="6" t="str">
        <f>IF('Anvendte oplysninger'!I414="Nej","",IF('Anvendte oplysninger'!R414="Ja",0.9,1))</f>
        <v/>
      </c>
      <c r="U414" s="6" t="str">
        <f>IF('Anvendte oplysninger'!I414="Nej","",IF('Anvendte oplysninger'!R414="Ja",0.93,1))</f>
        <v/>
      </c>
      <c r="V414" s="6" t="str">
        <f>IF('Anvendte oplysninger'!I414="Nej","",IF('Anvendte oplysninger'!S414="Ja",0.85,1))</f>
        <v/>
      </c>
      <c r="W414" s="6" t="str">
        <f>IF('Anvendte oplysninger'!I414="Nej","",IF('Anvendte oplysninger'!T414&gt;5,1.4,1+0.08*'Anvendte oplysninger'!T414))</f>
        <v/>
      </c>
      <c r="X414" s="6" t="str">
        <f>IF('Anvendte oplysninger'!I414="Nej","",IF('Anvendte oplysninger'!U414=80,1,POWER((80-0.0058*('Anvendte oplysninger'!U414-80)^2+0.2781*('Anvendte oplysninger'!U414-80)-0.2343)/80,1.6)))</f>
        <v/>
      </c>
      <c r="Y414" s="6" t="str">
        <f>IF('Anvendte oplysninger'!I414="Nej","",IF('Anvendte oplysninger'!U414=80,1,POWER((80-0.0058*('Anvendte oplysninger'!U414-80)^2+0.2781*('Anvendte oplysninger'!U414-80)-0.2343)/80,1.5)))</f>
        <v/>
      </c>
      <c r="Z414" s="6" t="str">
        <f>IF('Anvendte oplysninger'!I414="Nej","",IF('Anvendte oplysninger'!U414=80,1,POWER((80-0.0058*('Anvendte oplysninger'!U414-80)^2+0.2781*('Anvendte oplysninger'!U414-80)-0.2343)/80,4.6)))</f>
        <v/>
      </c>
      <c r="AA414" s="6" t="str">
        <f>IF('Anvendte oplysninger'!I414="Nej","",IF('Anvendte oplysninger'!U414=80,1,POWER((80-0.0058*('Anvendte oplysninger'!U414-80)^2+0.2781*('Anvendte oplysninger'!U414-80)-0.2343)/80,3.5)))</f>
        <v/>
      </c>
      <c r="AB414" s="6" t="str">
        <f>IF('Anvendte oplysninger'!I414="Nej","",IF('Anvendte oplysninger'!U414=80,1,POWER((80-0.0058*('Anvendte oplysninger'!U414-80)^2+0.2781*('Anvendte oplysninger'!U414-80)-0.2343)/80,1.4)))</f>
        <v/>
      </c>
      <c r="AC414" s="6"/>
      <c r="AD414" s="7" t="str">
        <f>IF('Anvendte oplysninger'!I414="Nej","",EXP(-10.0958)*POWER(H414,0.8138))</f>
        <v/>
      </c>
      <c r="AE414" s="7" t="str">
        <f>IF('Anvendte oplysninger'!I414="Nej","",EXP(-9.9896)*POWER(H414,0.8381))</f>
        <v/>
      </c>
      <c r="AF414" s="7" t="str">
        <f>IF('Anvendte oplysninger'!I414="Nej","",EXP(-12.5826)*POWER(H414,1.148))</f>
        <v/>
      </c>
      <c r="AG414" s="7" t="str">
        <f>IF('Anvendte oplysninger'!I414="Nej","",EXP(-11.3408)*POWER(H414,0.7373))</f>
        <v/>
      </c>
      <c r="AH414" s="7" t="str">
        <f>IF('Anvendte oplysninger'!I414="Nej","",EXP(-10.8985)*POWER(H414,0.841))</f>
        <v/>
      </c>
      <c r="AI414" s="7" t="str">
        <f>IF('Anvendte oplysninger'!I414="Nej","",EXP(-12.4273)*POWER(H414,1.0197))</f>
        <v/>
      </c>
      <c r="AJ414" s="9" t="str">
        <f>IF('Anvendte oplysninger'!I414="Nej","",SUM(AD414:AE414)*740934+AG414*29492829+AH414*4654307+AI414*608667)</f>
        <v/>
      </c>
    </row>
    <row r="415" spans="1:36" x14ac:dyDescent="0.3">
      <c r="A415" s="4" t="str">
        <f>IF(Inddata!A421="","",Inddata!A421)</f>
        <v/>
      </c>
      <c r="B415" s="4" t="str">
        <f>IF(Inddata!B421="","",Inddata!B421)</f>
        <v/>
      </c>
      <c r="C415" s="4" t="str">
        <f>IF(Inddata!C421="","",Inddata!C421)</f>
        <v/>
      </c>
      <c r="D415" s="4" t="str">
        <f>IF(Inddata!D421="","",Inddata!D421)</f>
        <v/>
      </c>
      <c r="E415" s="4" t="str">
        <f>IF(Inddata!E421="","",Inddata!E421)</f>
        <v/>
      </c>
      <c r="F415" s="4" t="str">
        <f>IF(Inddata!F421="","",Inddata!F421)</f>
        <v/>
      </c>
      <c r="G415" s="20" t="str">
        <f>IF(Inddata!G421=0,"",Inddata!G421)</f>
        <v/>
      </c>
      <c r="H415" s="9" t="str">
        <f>IF(Inddata!H421="","",Inddata!H421)</f>
        <v/>
      </c>
      <c r="I415" s="6" t="str">
        <f>IF('Anvendte oplysninger'!I415="Nej","",IF('Anvendte oplysninger'!L415&lt;10,1.1-'Anvendte oplysninger'!L415*0.01,IF('Anvendte oplysninger'!L415&lt;120,POWER(1.003,'Anvendte oplysninger'!L415)/POWER(1.003,10),1.4)))</f>
        <v/>
      </c>
      <c r="J415" s="6" t="str">
        <f>IF('Anvendte oplysninger'!I415="Nej","",IF('Anvendte oplysninger'!M415&gt;9,1.41,IF('Anvendte oplysninger'!M415&lt;2,0.96+'Anvendte oplysninger'!M415*0.02,POWER(1.05,'Anvendte oplysninger'!M415)/POWER(1.05,2))))</f>
        <v/>
      </c>
      <c r="K415" s="6" t="str">
        <f>IF('Anvendte oplysninger'!I415="Nej","",IF('Anvendte oplysninger'!M415&gt;9,1.15,IF('Anvendte oplysninger'!M415&lt;2,0.98+'Anvendte oplysninger'!M415*0.01,POWER(1.02,'Anvendte oplysninger'!M415)/POWER(1.02,2))))</f>
        <v/>
      </c>
      <c r="L415" s="6" t="str">
        <f>IF('Anvendte oplysninger'!I415="Nej","",IF('Anvendte oplysninger'!N415="Delvis",0.9,IF('Anvendte oplysninger'!N415="Ja",0.75,1)))</f>
        <v/>
      </c>
      <c r="M415" s="6" t="str">
        <f>IF('Anvendte oplysninger'!I415="Nej","",IF('Anvendte oplysninger'!N415="Delvis",0.97,IF('Anvendte oplysninger'!N415="Ja",0.95,1)))</f>
        <v/>
      </c>
      <c r="N415" s="6" t="str">
        <f>IF('Anvendte oplysninger'!I415="Nej","",IF('Anvendte oplysninger'!O415&gt;4.25,1.06,IF('Anvendte oplysninger'!O415&lt;3.75,1.84-'Anvendte oplysninger'!O415*0.24,0.04+'Anvendte oplysninger'!O415*0.24)))</f>
        <v/>
      </c>
      <c r="O415" s="6" t="str">
        <f>IF('Anvendte oplysninger'!I415="Nej","",IF('Anvendte oplysninger'!P415&gt;1.99,0.81,IF('Anvendte oplysninger'!P415&lt;0.2,1.12,1.05-'Anvendte oplysninger'!P415*0.1)))</f>
        <v/>
      </c>
      <c r="P415" s="6" t="str">
        <f>IF('Anvendte oplysninger'!I415="Nej","",IF('Anvendte oplysninger'!Q415&gt;3,0.96,IF('Anvendte oplysninger'!Q415&lt;2,1.12-0.06*'Anvendte oplysninger'!Q415,1.08-0.04*'Anvendte oplysninger'!Q415)))</f>
        <v/>
      </c>
      <c r="Q415" s="6" t="str">
        <f>IF('Anvendte oplysninger'!I415="Nej","",IF('Anvendte oplysninger'!R415="Ja",0.91,1))</f>
        <v/>
      </c>
      <c r="R415" s="6" t="str">
        <f>IF('Anvendte oplysninger'!I415="Nej","",IF('Anvendte oplysninger'!R415="Ja",0.96,1))</f>
        <v/>
      </c>
      <c r="S415" s="6" t="str">
        <f>IF('Anvendte oplysninger'!I415="Nej","",IF('Anvendte oplysninger'!R415="Ja",0.82,1))</f>
        <v/>
      </c>
      <c r="T415" s="6" t="str">
        <f>IF('Anvendte oplysninger'!I415="Nej","",IF('Anvendte oplysninger'!R415="Ja",0.9,1))</f>
        <v/>
      </c>
      <c r="U415" s="6" t="str">
        <f>IF('Anvendte oplysninger'!I415="Nej","",IF('Anvendte oplysninger'!R415="Ja",0.93,1))</f>
        <v/>
      </c>
      <c r="V415" s="6" t="str">
        <f>IF('Anvendte oplysninger'!I415="Nej","",IF('Anvendte oplysninger'!S415="Ja",0.85,1))</f>
        <v/>
      </c>
      <c r="W415" s="6" t="str">
        <f>IF('Anvendte oplysninger'!I415="Nej","",IF('Anvendte oplysninger'!T415&gt;5,1.4,1+0.08*'Anvendte oplysninger'!T415))</f>
        <v/>
      </c>
      <c r="X415" s="6" t="str">
        <f>IF('Anvendte oplysninger'!I415="Nej","",IF('Anvendte oplysninger'!U415=80,1,POWER((80-0.0058*('Anvendte oplysninger'!U415-80)^2+0.2781*('Anvendte oplysninger'!U415-80)-0.2343)/80,1.6)))</f>
        <v/>
      </c>
      <c r="Y415" s="6" t="str">
        <f>IF('Anvendte oplysninger'!I415="Nej","",IF('Anvendte oplysninger'!U415=80,1,POWER((80-0.0058*('Anvendte oplysninger'!U415-80)^2+0.2781*('Anvendte oplysninger'!U415-80)-0.2343)/80,1.5)))</f>
        <v/>
      </c>
      <c r="Z415" s="6" t="str">
        <f>IF('Anvendte oplysninger'!I415="Nej","",IF('Anvendte oplysninger'!U415=80,1,POWER((80-0.0058*('Anvendte oplysninger'!U415-80)^2+0.2781*('Anvendte oplysninger'!U415-80)-0.2343)/80,4.6)))</f>
        <v/>
      </c>
      <c r="AA415" s="6" t="str">
        <f>IF('Anvendte oplysninger'!I415="Nej","",IF('Anvendte oplysninger'!U415=80,1,POWER((80-0.0058*('Anvendte oplysninger'!U415-80)^2+0.2781*('Anvendte oplysninger'!U415-80)-0.2343)/80,3.5)))</f>
        <v/>
      </c>
      <c r="AB415" s="6" t="str">
        <f>IF('Anvendte oplysninger'!I415="Nej","",IF('Anvendte oplysninger'!U415=80,1,POWER((80-0.0058*('Anvendte oplysninger'!U415-80)^2+0.2781*('Anvendte oplysninger'!U415-80)-0.2343)/80,1.4)))</f>
        <v/>
      </c>
      <c r="AC415" s="6"/>
      <c r="AD415" s="7" t="str">
        <f>IF('Anvendte oplysninger'!I415="Nej","",EXP(-10.0958)*POWER(H415,0.8138))</f>
        <v/>
      </c>
      <c r="AE415" s="7" t="str">
        <f>IF('Anvendte oplysninger'!I415="Nej","",EXP(-9.9896)*POWER(H415,0.8381))</f>
        <v/>
      </c>
      <c r="AF415" s="7" t="str">
        <f>IF('Anvendte oplysninger'!I415="Nej","",EXP(-12.5826)*POWER(H415,1.148))</f>
        <v/>
      </c>
      <c r="AG415" s="7" t="str">
        <f>IF('Anvendte oplysninger'!I415="Nej","",EXP(-11.3408)*POWER(H415,0.7373))</f>
        <v/>
      </c>
      <c r="AH415" s="7" t="str">
        <f>IF('Anvendte oplysninger'!I415="Nej","",EXP(-10.8985)*POWER(H415,0.841))</f>
        <v/>
      </c>
      <c r="AI415" s="7" t="str">
        <f>IF('Anvendte oplysninger'!I415="Nej","",EXP(-12.4273)*POWER(H415,1.0197))</f>
        <v/>
      </c>
      <c r="AJ415" s="9" t="str">
        <f>IF('Anvendte oplysninger'!I415="Nej","",SUM(AD415:AE415)*740934+AG415*29492829+AH415*4654307+AI415*608667)</f>
        <v/>
      </c>
    </row>
    <row r="416" spans="1:36" x14ac:dyDescent="0.3">
      <c r="A416" s="4" t="str">
        <f>IF(Inddata!A422="","",Inddata!A422)</f>
        <v/>
      </c>
      <c r="B416" s="4" t="str">
        <f>IF(Inddata!B422="","",Inddata!B422)</f>
        <v/>
      </c>
      <c r="C416" s="4" t="str">
        <f>IF(Inddata!C422="","",Inddata!C422)</f>
        <v/>
      </c>
      <c r="D416" s="4" t="str">
        <f>IF(Inddata!D422="","",Inddata!D422)</f>
        <v/>
      </c>
      <c r="E416" s="4" t="str">
        <f>IF(Inddata!E422="","",Inddata!E422)</f>
        <v/>
      </c>
      <c r="F416" s="4" t="str">
        <f>IF(Inddata!F422="","",Inddata!F422)</f>
        <v/>
      </c>
      <c r="G416" s="20" t="str">
        <f>IF(Inddata!G422=0,"",Inddata!G422)</f>
        <v/>
      </c>
      <c r="H416" s="9" t="str">
        <f>IF(Inddata!H422="","",Inddata!H422)</f>
        <v/>
      </c>
      <c r="I416" s="6" t="str">
        <f>IF('Anvendte oplysninger'!I416="Nej","",IF('Anvendte oplysninger'!L416&lt;10,1.1-'Anvendte oplysninger'!L416*0.01,IF('Anvendte oplysninger'!L416&lt;120,POWER(1.003,'Anvendte oplysninger'!L416)/POWER(1.003,10),1.4)))</f>
        <v/>
      </c>
      <c r="J416" s="6" t="str">
        <f>IF('Anvendte oplysninger'!I416="Nej","",IF('Anvendte oplysninger'!M416&gt;9,1.41,IF('Anvendte oplysninger'!M416&lt;2,0.96+'Anvendte oplysninger'!M416*0.02,POWER(1.05,'Anvendte oplysninger'!M416)/POWER(1.05,2))))</f>
        <v/>
      </c>
      <c r="K416" s="6" t="str">
        <f>IF('Anvendte oplysninger'!I416="Nej","",IF('Anvendte oplysninger'!M416&gt;9,1.15,IF('Anvendte oplysninger'!M416&lt;2,0.98+'Anvendte oplysninger'!M416*0.01,POWER(1.02,'Anvendte oplysninger'!M416)/POWER(1.02,2))))</f>
        <v/>
      </c>
      <c r="L416" s="6" t="str">
        <f>IF('Anvendte oplysninger'!I416="Nej","",IF('Anvendte oplysninger'!N416="Delvis",0.9,IF('Anvendte oplysninger'!N416="Ja",0.75,1)))</f>
        <v/>
      </c>
      <c r="M416" s="6" t="str">
        <f>IF('Anvendte oplysninger'!I416="Nej","",IF('Anvendte oplysninger'!N416="Delvis",0.97,IF('Anvendte oplysninger'!N416="Ja",0.95,1)))</f>
        <v/>
      </c>
      <c r="N416" s="6" t="str">
        <f>IF('Anvendte oplysninger'!I416="Nej","",IF('Anvendte oplysninger'!O416&gt;4.25,1.06,IF('Anvendte oplysninger'!O416&lt;3.75,1.84-'Anvendte oplysninger'!O416*0.24,0.04+'Anvendte oplysninger'!O416*0.24)))</f>
        <v/>
      </c>
      <c r="O416" s="6" t="str">
        <f>IF('Anvendte oplysninger'!I416="Nej","",IF('Anvendte oplysninger'!P416&gt;1.99,0.81,IF('Anvendte oplysninger'!P416&lt;0.2,1.12,1.05-'Anvendte oplysninger'!P416*0.1)))</f>
        <v/>
      </c>
      <c r="P416" s="6" t="str">
        <f>IF('Anvendte oplysninger'!I416="Nej","",IF('Anvendte oplysninger'!Q416&gt;3,0.96,IF('Anvendte oplysninger'!Q416&lt;2,1.12-0.06*'Anvendte oplysninger'!Q416,1.08-0.04*'Anvendte oplysninger'!Q416)))</f>
        <v/>
      </c>
      <c r="Q416" s="6" t="str">
        <f>IF('Anvendte oplysninger'!I416="Nej","",IF('Anvendte oplysninger'!R416="Ja",0.91,1))</f>
        <v/>
      </c>
      <c r="R416" s="6" t="str">
        <f>IF('Anvendte oplysninger'!I416="Nej","",IF('Anvendte oplysninger'!R416="Ja",0.96,1))</f>
        <v/>
      </c>
      <c r="S416" s="6" t="str">
        <f>IF('Anvendte oplysninger'!I416="Nej","",IF('Anvendte oplysninger'!R416="Ja",0.82,1))</f>
        <v/>
      </c>
      <c r="T416" s="6" t="str">
        <f>IF('Anvendte oplysninger'!I416="Nej","",IF('Anvendte oplysninger'!R416="Ja",0.9,1))</f>
        <v/>
      </c>
      <c r="U416" s="6" t="str">
        <f>IF('Anvendte oplysninger'!I416="Nej","",IF('Anvendte oplysninger'!R416="Ja",0.93,1))</f>
        <v/>
      </c>
      <c r="V416" s="6" t="str">
        <f>IF('Anvendte oplysninger'!I416="Nej","",IF('Anvendte oplysninger'!S416="Ja",0.85,1))</f>
        <v/>
      </c>
      <c r="W416" s="6" t="str">
        <f>IF('Anvendte oplysninger'!I416="Nej","",IF('Anvendte oplysninger'!T416&gt;5,1.4,1+0.08*'Anvendte oplysninger'!T416))</f>
        <v/>
      </c>
      <c r="X416" s="6" t="str">
        <f>IF('Anvendte oplysninger'!I416="Nej","",IF('Anvendte oplysninger'!U416=80,1,POWER((80-0.0058*('Anvendte oplysninger'!U416-80)^2+0.2781*('Anvendte oplysninger'!U416-80)-0.2343)/80,1.6)))</f>
        <v/>
      </c>
      <c r="Y416" s="6" t="str">
        <f>IF('Anvendte oplysninger'!I416="Nej","",IF('Anvendte oplysninger'!U416=80,1,POWER((80-0.0058*('Anvendte oplysninger'!U416-80)^2+0.2781*('Anvendte oplysninger'!U416-80)-0.2343)/80,1.5)))</f>
        <v/>
      </c>
      <c r="Z416" s="6" t="str">
        <f>IF('Anvendte oplysninger'!I416="Nej","",IF('Anvendte oplysninger'!U416=80,1,POWER((80-0.0058*('Anvendte oplysninger'!U416-80)^2+0.2781*('Anvendte oplysninger'!U416-80)-0.2343)/80,4.6)))</f>
        <v/>
      </c>
      <c r="AA416" s="6" t="str">
        <f>IF('Anvendte oplysninger'!I416="Nej","",IF('Anvendte oplysninger'!U416=80,1,POWER((80-0.0058*('Anvendte oplysninger'!U416-80)^2+0.2781*('Anvendte oplysninger'!U416-80)-0.2343)/80,3.5)))</f>
        <v/>
      </c>
      <c r="AB416" s="6" t="str">
        <f>IF('Anvendte oplysninger'!I416="Nej","",IF('Anvendte oplysninger'!U416=80,1,POWER((80-0.0058*('Anvendte oplysninger'!U416-80)^2+0.2781*('Anvendte oplysninger'!U416-80)-0.2343)/80,1.4)))</f>
        <v/>
      </c>
      <c r="AC416" s="6"/>
      <c r="AD416" s="7" t="str">
        <f>IF('Anvendte oplysninger'!I416="Nej","",EXP(-10.0958)*POWER(H416,0.8138))</f>
        <v/>
      </c>
      <c r="AE416" s="7" t="str">
        <f>IF('Anvendte oplysninger'!I416="Nej","",EXP(-9.9896)*POWER(H416,0.8381))</f>
        <v/>
      </c>
      <c r="AF416" s="7" t="str">
        <f>IF('Anvendte oplysninger'!I416="Nej","",EXP(-12.5826)*POWER(H416,1.148))</f>
        <v/>
      </c>
      <c r="AG416" s="7" t="str">
        <f>IF('Anvendte oplysninger'!I416="Nej","",EXP(-11.3408)*POWER(H416,0.7373))</f>
        <v/>
      </c>
      <c r="AH416" s="7" t="str">
        <f>IF('Anvendte oplysninger'!I416="Nej","",EXP(-10.8985)*POWER(H416,0.841))</f>
        <v/>
      </c>
      <c r="AI416" s="7" t="str">
        <f>IF('Anvendte oplysninger'!I416="Nej","",EXP(-12.4273)*POWER(H416,1.0197))</f>
        <v/>
      </c>
      <c r="AJ416" s="9" t="str">
        <f>IF('Anvendte oplysninger'!I416="Nej","",SUM(AD416:AE416)*740934+AG416*29492829+AH416*4654307+AI416*608667)</f>
        <v/>
      </c>
    </row>
    <row r="417" spans="1:36" x14ac:dyDescent="0.3">
      <c r="A417" s="4" t="str">
        <f>IF(Inddata!A423="","",Inddata!A423)</f>
        <v/>
      </c>
      <c r="B417" s="4" t="str">
        <f>IF(Inddata!B423="","",Inddata!B423)</f>
        <v/>
      </c>
      <c r="C417" s="4" t="str">
        <f>IF(Inddata!C423="","",Inddata!C423)</f>
        <v/>
      </c>
      <c r="D417" s="4" t="str">
        <f>IF(Inddata!D423="","",Inddata!D423)</f>
        <v/>
      </c>
      <c r="E417" s="4" t="str">
        <f>IF(Inddata!E423="","",Inddata!E423)</f>
        <v/>
      </c>
      <c r="F417" s="4" t="str">
        <f>IF(Inddata!F423="","",Inddata!F423)</f>
        <v/>
      </c>
      <c r="G417" s="20" t="str">
        <f>IF(Inddata!G423=0,"",Inddata!G423)</f>
        <v/>
      </c>
      <c r="H417" s="9" t="str">
        <f>IF(Inddata!H423="","",Inddata!H423)</f>
        <v/>
      </c>
      <c r="I417" s="6" t="str">
        <f>IF('Anvendte oplysninger'!I417="Nej","",IF('Anvendte oplysninger'!L417&lt;10,1.1-'Anvendte oplysninger'!L417*0.01,IF('Anvendte oplysninger'!L417&lt;120,POWER(1.003,'Anvendte oplysninger'!L417)/POWER(1.003,10),1.4)))</f>
        <v/>
      </c>
      <c r="J417" s="6" t="str">
        <f>IF('Anvendte oplysninger'!I417="Nej","",IF('Anvendte oplysninger'!M417&gt;9,1.41,IF('Anvendte oplysninger'!M417&lt;2,0.96+'Anvendte oplysninger'!M417*0.02,POWER(1.05,'Anvendte oplysninger'!M417)/POWER(1.05,2))))</f>
        <v/>
      </c>
      <c r="K417" s="6" t="str">
        <f>IF('Anvendte oplysninger'!I417="Nej","",IF('Anvendte oplysninger'!M417&gt;9,1.15,IF('Anvendte oplysninger'!M417&lt;2,0.98+'Anvendte oplysninger'!M417*0.01,POWER(1.02,'Anvendte oplysninger'!M417)/POWER(1.02,2))))</f>
        <v/>
      </c>
      <c r="L417" s="6" t="str">
        <f>IF('Anvendte oplysninger'!I417="Nej","",IF('Anvendte oplysninger'!N417="Delvis",0.9,IF('Anvendte oplysninger'!N417="Ja",0.75,1)))</f>
        <v/>
      </c>
      <c r="M417" s="6" t="str">
        <f>IF('Anvendte oplysninger'!I417="Nej","",IF('Anvendte oplysninger'!N417="Delvis",0.97,IF('Anvendte oplysninger'!N417="Ja",0.95,1)))</f>
        <v/>
      </c>
      <c r="N417" s="6" t="str">
        <f>IF('Anvendte oplysninger'!I417="Nej","",IF('Anvendte oplysninger'!O417&gt;4.25,1.06,IF('Anvendte oplysninger'!O417&lt;3.75,1.84-'Anvendte oplysninger'!O417*0.24,0.04+'Anvendte oplysninger'!O417*0.24)))</f>
        <v/>
      </c>
      <c r="O417" s="6" t="str">
        <f>IF('Anvendte oplysninger'!I417="Nej","",IF('Anvendte oplysninger'!P417&gt;1.99,0.81,IF('Anvendte oplysninger'!P417&lt;0.2,1.12,1.05-'Anvendte oplysninger'!P417*0.1)))</f>
        <v/>
      </c>
      <c r="P417" s="6" t="str">
        <f>IF('Anvendte oplysninger'!I417="Nej","",IF('Anvendte oplysninger'!Q417&gt;3,0.96,IF('Anvendte oplysninger'!Q417&lt;2,1.12-0.06*'Anvendte oplysninger'!Q417,1.08-0.04*'Anvendte oplysninger'!Q417)))</f>
        <v/>
      </c>
      <c r="Q417" s="6" t="str">
        <f>IF('Anvendte oplysninger'!I417="Nej","",IF('Anvendte oplysninger'!R417="Ja",0.91,1))</f>
        <v/>
      </c>
      <c r="R417" s="6" t="str">
        <f>IF('Anvendte oplysninger'!I417="Nej","",IF('Anvendte oplysninger'!R417="Ja",0.96,1))</f>
        <v/>
      </c>
      <c r="S417" s="6" t="str">
        <f>IF('Anvendte oplysninger'!I417="Nej","",IF('Anvendte oplysninger'!R417="Ja",0.82,1))</f>
        <v/>
      </c>
      <c r="T417" s="6" t="str">
        <f>IF('Anvendte oplysninger'!I417="Nej","",IF('Anvendte oplysninger'!R417="Ja",0.9,1))</f>
        <v/>
      </c>
      <c r="U417" s="6" t="str">
        <f>IF('Anvendte oplysninger'!I417="Nej","",IF('Anvendte oplysninger'!R417="Ja",0.93,1))</f>
        <v/>
      </c>
      <c r="V417" s="6" t="str">
        <f>IF('Anvendte oplysninger'!I417="Nej","",IF('Anvendte oplysninger'!S417="Ja",0.85,1))</f>
        <v/>
      </c>
      <c r="W417" s="6" t="str">
        <f>IF('Anvendte oplysninger'!I417="Nej","",IF('Anvendte oplysninger'!T417&gt;5,1.4,1+0.08*'Anvendte oplysninger'!T417))</f>
        <v/>
      </c>
      <c r="X417" s="6" t="str">
        <f>IF('Anvendte oplysninger'!I417="Nej","",IF('Anvendte oplysninger'!U417=80,1,POWER((80-0.0058*('Anvendte oplysninger'!U417-80)^2+0.2781*('Anvendte oplysninger'!U417-80)-0.2343)/80,1.6)))</f>
        <v/>
      </c>
      <c r="Y417" s="6" t="str">
        <f>IF('Anvendte oplysninger'!I417="Nej","",IF('Anvendte oplysninger'!U417=80,1,POWER((80-0.0058*('Anvendte oplysninger'!U417-80)^2+0.2781*('Anvendte oplysninger'!U417-80)-0.2343)/80,1.5)))</f>
        <v/>
      </c>
      <c r="Z417" s="6" t="str">
        <f>IF('Anvendte oplysninger'!I417="Nej","",IF('Anvendte oplysninger'!U417=80,1,POWER((80-0.0058*('Anvendte oplysninger'!U417-80)^2+0.2781*('Anvendte oplysninger'!U417-80)-0.2343)/80,4.6)))</f>
        <v/>
      </c>
      <c r="AA417" s="6" t="str">
        <f>IF('Anvendte oplysninger'!I417="Nej","",IF('Anvendte oplysninger'!U417=80,1,POWER((80-0.0058*('Anvendte oplysninger'!U417-80)^2+0.2781*('Anvendte oplysninger'!U417-80)-0.2343)/80,3.5)))</f>
        <v/>
      </c>
      <c r="AB417" s="6" t="str">
        <f>IF('Anvendte oplysninger'!I417="Nej","",IF('Anvendte oplysninger'!U417=80,1,POWER((80-0.0058*('Anvendte oplysninger'!U417-80)^2+0.2781*('Anvendte oplysninger'!U417-80)-0.2343)/80,1.4)))</f>
        <v/>
      </c>
      <c r="AC417" s="6"/>
      <c r="AD417" s="7" t="str">
        <f>IF('Anvendte oplysninger'!I417="Nej","",EXP(-10.0958)*POWER(H417,0.8138))</f>
        <v/>
      </c>
      <c r="AE417" s="7" t="str">
        <f>IF('Anvendte oplysninger'!I417="Nej","",EXP(-9.9896)*POWER(H417,0.8381))</f>
        <v/>
      </c>
      <c r="AF417" s="7" t="str">
        <f>IF('Anvendte oplysninger'!I417="Nej","",EXP(-12.5826)*POWER(H417,1.148))</f>
        <v/>
      </c>
      <c r="AG417" s="7" t="str">
        <f>IF('Anvendte oplysninger'!I417="Nej","",EXP(-11.3408)*POWER(H417,0.7373))</f>
        <v/>
      </c>
      <c r="AH417" s="7" t="str">
        <f>IF('Anvendte oplysninger'!I417="Nej","",EXP(-10.8985)*POWER(H417,0.841))</f>
        <v/>
      </c>
      <c r="AI417" s="7" t="str">
        <f>IF('Anvendte oplysninger'!I417="Nej","",EXP(-12.4273)*POWER(H417,1.0197))</f>
        <v/>
      </c>
      <c r="AJ417" s="9" t="str">
        <f>IF('Anvendte oplysninger'!I417="Nej","",SUM(AD417:AE417)*740934+AG417*29492829+AH417*4654307+AI417*608667)</f>
        <v/>
      </c>
    </row>
    <row r="418" spans="1:36" x14ac:dyDescent="0.3">
      <c r="A418" s="4" t="str">
        <f>IF(Inddata!A424="","",Inddata!A424)</f>
        <v/>
      </c>
      <c r="B418" s="4" t="str">
        <f>IF(Inddata!B424="","",Inddata!B424)</f>
        <v/>
      </c>
      <c r="C418" s="4" t="str">
        <f>IF(Inddata!C424="","",Inddata!C424)</f>
        <v/>
      </c>
      <c r="D418" s="4" t="str">
        <f>IF(Inddata!D424="","",Inddata!D424)</f>
        <v/>
      </c>
      <c r="E418" s="4" t="str">
        <f>IF(Inddata!E424="","",Inddata!E424)</f>
        <v/>
      </c>
      <c r="F418" s="4" t="str">
        <f>IF(Inddata!F424="","",Inddata!F424)</f>
        <v/>
      </c>
      <c r="G418" s="20" t="str">
        <f>IF(Inddata!G424=0,"",Inddata!G424)</f>
        <v/>
      </c>
      <c r="H418" s="9" t="str">
        <f>IF(Inddata!H424="","",Inddata!H424)</f>
        <v/>
      </c>
      <c r="I418" s="6" t="str">
        <f>IF('Anvendte oplysninger'!I418="Nej","",IF('Anvendte oplysninger'!L418&lt;10,1.1-'Anvendte oplysninger'!L418*0.01,IF('Anvendte oplysninger'!L418&lt;120,POWER(1.003,'Anvendte oplysninger'!L418)/POWER(1.003,10),1.4)))</f>
        <v/>
      </c>
      <c r="J418" s="6" t="str">
        <f>IF('Anvendte oplysninger'!I418="Nej","",IF('Anvendte oplysninger'!M418&gt;9,1.41,IF('Anvendte oplysninger'!M418&lt;2,0.96+'Anvendte oplysninger'!M418*0.02,POWER(1.05,'Anvendte oplysninger'!M418)/POWER(1.05,2))))</f>
        <v/>
      </c>
      <c r="K418" s="6" t="str">
        <f>IF('Anvendte oplysninger'!I418="Nej","",IF('Anvendte oplysninger'!M418&gt;9,1.15,IF('Anvendte oplysninger'!M418&lt;2,0.98+'Anvendte oplysninger'!M418*0.01,POWER(1.02,'Anvendte oplysninger'!M418)/POWER(1.02,2))))</f>
        <v/>
      </c>
      <c r="L418" s="6" t="str">
        <f>IF('Anvendte oplysninger'!I418="Nej","",IF('Anvendte oplysninger'!N418="Delvis",0.9,IF('Anvendte oplysninger'!N418="Ja",0.75,1)))</f>
        <v/>
      </c>
      <c r="M418" s="6" t="str">
        <f>IF('Anvendte oplysninger'!I418="Nej","",IF('Anvendte oplysninger'!N418="Delvis",0.97,IF('Anvendte oplysninger'!N418="Ja",0.95,1)))</f>
        <v/>
      </c>
      <c r="N418" s="6" t="str">
        <f>IF('Anvendte oplysninger'!I418="Nej","",IF('Anvendte oplysninger'!O418&gt;4.25,1.06,IF('Anvendte oplysninger'!O418&lt;3.75,1.84-'Anvendte oplysninger'!O418*0.24,0.04+'Anvendte oplysninger'!O418*0.24)))</f>
        <v/>
      </c>
      <c r="O418" s="6" t="str">
        <f>IF('Anvendte oplysninger'!I418="Nej","",IF('Anvendte oplysninger'!P418&gt;1.99,0.81,IF('Anvendte oplysninger'!P418&lt;0.2,1.12,1.05-'Anvendte oplysninger'!P418*0.1)))</f>
        <v/>
      </c>
      <c r="P418" s="6" t="str">
        <f>IF('Anvendte oplysninger'!I418="Nej","",IF('Anvendte oplysninger'!Q418&gt;3,0.96,IF('Anvendte oplysninger'!Q418&lt;2,1.12-0.06*'Anvendte oplysninger'!Q418,1.08-0.04*'Anvendte oplysninger'!Q418)))</f>
        <v/>
      </c>
      <c r="Q418" s="6" t="str">
        <f>IF('Anvendte oplysninger'!I418="Nej","",IF('Anvendte oplysninger'!R418="Ja",0.91,1))</f>
        <v/>
      </c>
      <c r="R418" s="6" t="str">
        <f>IF('Anvendte oplysninger'!I418="Nej","",IF('Anvendte oplysninger'!R418="Ja",0.96,1))</f>
        <v/>
      </c>
      <c r="S418" s="6" t="str">
        <f>IF('Anvendte oplysninger'!I418="Nej","",IF('Anvendte oplysninger'!R418="Ja",0.82,1))</f>
        <v/>
      </c>
      <c r="T418" s="6" t="str">
        <f>IF('Anvendte oplysninger'!I418="Nej","",IF('Anvendte oplysninger'!R418="Ja",0.9,1))</f>
        <v/>
      </c>
      <c r="U418" s="6" t="str">
        <f>IF('Anvendte oplysninger'!I418="Nej","",IF('Anvendte oplysninger'!R418="Ja",0.93,1))</f>
        <v/>
      </c>
      <c r="V418" s="6" t="str">
        <f>IF('Anvendte oplysninger'!I418="Nej","",IF('Anvendte oplysninger'!S418="Ja",0.85,1))</f>
        <v/>
      </c>
      <c r="W418" s="6" t="str">
        <f>IF('Anvendte oplysninger'!I418="Nej","",IF('Anvendte oplysninger'!T418&gt;5,1.4,1+0.08*'Anvendte oplysninger'!T418))</f>
        <v/>
      </c>
      <c r="X418" s="6" t="str">
        <f>IF('Anvendte oplysninger'!I418="Nej","",IF('Anvendte oplysninger'!U418=80,1,POWER((80-0.0058*('Anvendte oplysninger'!U418-80)^2+0.2781*('Anvendte oplysninger'!U418-80)-0.2343)/80,1.6)))</f>
        <v/>
      </c>
      <c r="Y418" s="6" t="str">
        <f>IF('Anvendte oplysninger'!I418="Nej","",IF('Anvendte oplysninger'!U418=80,1,POWER((80-0.0058*('Anvendte oplysninger'!U418-80)^2+0.2781*('Anvendte oplysninger'!U418-80)-0.2343)/80,1.5)))</f>
        <v/>
      </c>
      <c r="Z418" s="6" t="str">
        <f>IF('Anvendte oplysninger'!I418="Nej","",IF('Anvendte oplysninger'!U418=80,1,POWER((80-0.0058*('Anvendte oplysninger'!U418-80)^2+0.2781*('Anvendte oplysninger'!U418-80)-0.2343)/80,4.6)))</f>
        <v/>
      </c>
      <c r="AA418" s="6" t="str">
        <f>IF('Anvendte oplysninger'!I418="Nej","",IF('Anvendte oplysninger'!U418=80,1,POWER((80-0.0058*('Anvendte oplysninger'!U418-80)^2+0.2781*('Anvendte oplysninger'!U418-80)-0.2343)/80,3.5)))</f>
        <v/>
      </c>
      <c r="AB418" s="6" t="str">
        <f>IF('Anvendte oplysninger'!I418="Nej","",IF('Anvendte oplysninger'!U418=80,1,POWER((80-0.0058*('Anvendte oplysninger'!U418-80)^2+0.2781*('Anvendte oplysninger'!U418-80)-0.2343)/80,1.4)))</f>
        <v/>
      </c>
      <c r="AC418" s="6"/>
      <c r="AD418" s="7" t="str">
        <f>IF('Anvendte oplysninger'!I418="Nej","",EXP(-10.0958)*POWER(H418,0.8138))</f>
        <v/>
      </c>
      <c r="AE418" s="7" t="str">
        <f>IF('Anvendte oplysninger'!I418="Nej","",EXP(-9.9896)*POWER(H418,0.8381))</f>
        <v/>
      </c>
      <c r="AF418" s="7" t="str">
        <f>IF('Anvendte oplysninger'!I418="Nej","",EXP(-12.5826)*POWER(H418,1.148))</f>
        <v/>
      </c>
      <c r="AG418" s="7" t="str">
        <f>IF('Anvendte oplysninger'!I418="Nej","",EXP(-11.3408)*POWER(H418,0.7373))</f>
        <v/>
      </c>
      <c r="AH418" s="7" t="str">
        <f>IF('Anvendte oplysninger'!I418="Nej","",EXP(-10.8985)*POWER(H418,0.841))</f>
        <v/>
      </c>
      <c r="AI418" s="7" t="str">
        <f>IF('Anvendte oplysninger'!I418="Nej","",EXP(-12.4273)*POWER(H418,1.0197))</f>
        <v/>
      </c>
      <c r="AJ418" s="9" t="str">
        <f>IF('Anvendte oplysninger'!I418="Nej","",SUM(AD418:AE418)*740934+AG418*29492829+AH418*4654307+AI418*608667)</f>
        <v/>
      </c>
    </row>
    <row r="419" spans="1:36" x14ac:dyDescent="0.3">
      <c r="A419" s="4" t="str">
        <f>IF(Inddata!A425="","",Inddata!A425)</f>
        <v/>
      </c>
      <c r="B419" s="4" t="str">
        <f>IF(Inddata!B425="","",Inddata!B425)</f>
        <v/>
      </c>
      <c r="C419" s="4" t="str">
        <f>IF(Inddata!C425="","",Inddata!C425)</f>
        <v/>
      </c>
      <c r="D419" s="4" t="str">
        <f>IF(Inddata!D425="","",Inddata!D425)</f>
        <v/>
      </c>
      <c r="E419" s="4" t="str">
        <f>IF(Inddata!E425="","",Inddata!E425)</f>
        <v/>
      </c>
      <c r="F419" s="4" t="str">
        <f>IF(Inddata!F425="","",Inddata!F425)</f>
        <v/>
      </c>
      <c r="G419" s="20" t="str">
        <f>IF(Inddata!G425=0,"",Inddata!G425)</f>
        <v/>
      </c>
      <c r="H419" s="9" t="str">
        <f>IF(Inddata!H425="","",Inddata!H425)</f>
        <v/>
      </c>
      <c r="I419" s="6" t="str">
        <f>IF('Anvendte oplysninger'!I419="Nej","",IF('Anvendte oplysninger'!L419&lt;10,1.1-'Anvendte oplysninger'!L419*0.01,IF('Anvendte oplysninger'!L419&lt;120,POWER(1.003,'Anvendte oplysninger'!L419)/POWER(1.003,10),1.4)))</f>
        <v/>
      </c>
      <c r="J419" s="6" t="str">
        <f>IF('Anvendte oplysninger'!I419="Nej","",IF('Anvendte oplysninger'!M419&gt;9,1.41,IF('Anvendte oplysninger'!M419&lt;2,0.96+'Anvendte oplysninger'!M419*0.02,POWER(1.05,'Anvendte oplysninger'!M419)/POWER(1.05,2))))</f>
        <v/>
      </c>
      <c r="K419" s="6" t="str">
        <f>IF('Anvendte oplysninger'!I419="Nej","",IF('Anvendte oplysninger'!M419&gt;9,1.15,IF('Anvendte oplysninger'!M419&lt;2,0.98+'Anvendte oplysninger'!M419*0.01,POWER(1.02,'Anvendte oplysninger'!M419)/POWER(1.02,2))))</f>
        <v/>
      </c>
      <c r="L419" s="6" t="str">
        <f>IF('Anvendte oplysninger'!I419="Nej","",IF('Anvendte oplysninger'!N419="Delvis",0.9,IF('Anvendte oplysninger'!N419="Ja",0.75,1)))</f>
        <v/>
      </c>
      <c r="M419" s="6" t="str">
        <f>IF('Anvendte oplysninger'!I419="Nej","",IF('Anvendte oplysninger'!N419="Delvis",0.97,IF('Anvendte oplysninger'!N419="Ja",0.95,1)))</f>
        <v/>
      </c>
      <c r="N419" s="6" t="str">
        <f>IF('Anvendte oplysninger'!I419="Nej","",IF('Anvendte oplysninger'!O419&gt;4.25,1.06,IF('Anvendte oplysninger'!O419&lt;3.75,1.84-'Anvendte oplysninger'!O419*0.24,0.04+'Anvendte oplysninger'!O419*0.24)))</f>
        <v/>
      </c>
      <c r="O419" s="6" t="str">
        <f>IF('Anvendte oplysninger'!I419="Nej","",IF('Anvendte oplysninger'!P419&gt;1.99,0.81,IF('Anvendte oplysninger'!P419&lt;0.2,1.12,1.05-'Anvendte oplysninger'!P419*0.1)))</f>
        <v/>
      </c>
      <c r="P419" s="6" t="str">
        <f>IF('Anvendte oplysninger'!I419="Nej","",IF('Anvendte oplysninger'!Q419&gt;3,0.96,IF('Anvendte oplysninger'!Q419&lt;2,1.12-0.06*'Anvendte oplysninger'!Q419,1.08-0.04*'Anvendte oplysninger'!Q419)))</f>
        <v/>
      </c>
      <c r="Q419" s="6" t="str">
        <f>IF('Anvendte oplysninger'!I419="Nej","",IF('Anvendte oplysninger'!R419="Ja",0.91,1))</f>
        <v/>
      </c>
      <c r="R419" s="6" t="str">
        <f>IF('Anvendte oplysninger'!I419="Nej","",IF('Anvendte oplysninger'!R419="Ja",0.96,1))</f>
        <v/>
      </c>
      <c r="S419" s="6" t="str">
        <f>IF('Anvendte oplysninger'!I419="Nej","",IF('Anvendte oplysninger'!R419="Ja",0.82,1))</f>
        <v/>
      </c>
      <c r="T419" s="6" t="str">
        <f>IF('Anvendte oplysninger'!I419="Nej","",IF('Anvendte oplysninger'!R419="Ja",0.9,1))</f>
        <v/>
      </c>
      <c r="U419" s="6" t="str">
        <f>IF('Anvendte oplysninger'!I419="Nej","",IF('Anvendte oplysninger'!R419="Ja",0.93,1))</f>
        <v/>
      </c>
      <c r="V419" s="6" t="str">
        <f>IF('Anvendte oplysninger'!I419="Nej","",IF('Anvendte oplysninger'!S419="Ja",0.85,1))</f>
        <v/>
      </c>
      <c r="W419" s="6" t="str">
        <f>IF('Anvendte oplysninger'!I419="Nej","",IF('Anvendte oplysninger'!T419&gt;5,1.4,1+0.08*'Anvendte oplysninger'!T419))</f>
        <v/>
      </c>
      <c r="X419" s="6" t="str">
        <f>IF('Anvendte oplysninger'!I419="Nej","",IF('Anvendte oplysninger'!U419=80,1,POWER((80-0.0058*('Anvendte oplysninger'!U419-80)^2+0.2781*('Anvendte oplysninger'!U419-80)-0.2343)/80,1.6)))</f>
        <v/>
      </c>
      <c r="Y419" s="6" t="str">
        <f>IF('Anvendte oplysninger'!I419="Nej","",IF('Anvendte oplysninger'!U419=80,1,POWER((80-0.0058*('Anvendte oplysninger'!U419-80)^2+0.2781*('Anvendte oplysninger'!U419-80)-0.2343)/80,1.5)))</f>
        <v/>
      </c>
      <c r="Z419" s="6" t="str">
        <f>IF('Anvendte oplysninger'!I419="Nej","",IF('Anvendte oplysninger'!U419=80,1,POWER((80-0.0058*('Anvendte oplysninger'!U419-80)^2+0.2781*('Anvendte oplysninger'!U419-80)-0.2343)/80,4.6)))</f>
        <v/>
      </c>
      <c r="AA419" s="6" t="str">
        <f>IF('Anvendte oplysninger'!I419="Nej","",IF('Anvendte oplysninger'!U419=80,1,POWER((80-0.0058*('Anvendte oplysninger'!U419-80)^2+0.2781*('Anvendte oplysninger'!U419-80)-0.2343)/80,3.5)))</f>
        <v/>
      </c>
      <c r="AB419" s="6" t="str">
        <f>IF('Anvendte oplysninger'!I419="Nej","",IF('Anvendte oplysninger'!U419=80,1,POWER((80-0.0058*('Anvendte oplysninger'!U419-80)^2+0.2781*('Anvendte oplysninger'!U419-80)-0.2343)/80,1.4)))</f>
        <v/>
      </c>
      <c r="AC419" s="6"/>
      <c r="AD419" s="7" t="str">
        <f>IF('Anvendte oplysninger'!I419="Nej","",EXP(-10.0958)*POWER(H419,0.8138))</f>
        <v/>
      </c>
      <c r="AE419" s="7" t="str">
        <f>IF('Anvendte oplysninger'!I419="Nej","",EXP(-9.9896)*POWER(H419,0.8381))</f>
        <v/>
      </c>
      <c r="AF419" s="7" t="str">
        <f>IF('Anvendte oplysninger'!I419="Nej","",EXP(-12.5826)*POWER(H419,1.148))</f>
        <v/>
      </c>
      <c r="AG419" s="7" t="str">
        <f>IF('Anvendte oplysninger'!I419="Nej","",EXP(-11.3408)*POWER(H419,0.7373))</f>
        <v/>
      </c>
      <c r="AH419" s="7" t="str">
        <f>IF('Anvendte oplysninger'!I419="Nej","",EXP(-10.8985)*POWER(H419,0.841))</f>
        <v/>
      </c>
      <c r="AI419" s="7" t="str">
        <f>IF('Anvendte oplysninger'!I419="Nej","",EXP(-12.4273)*POWER(H419,1.0197))</f>
        <v/>
      </c>
      <c r="AJ419" s="9" t="str">
        <f>IF('Anvendte oplysninger'!I419="Nej","",SUM(AD419:AE419)*740934+AG419*29492829+AH419*4654307+AI419*608667)</f>
        <v/>
      </c>
    </row>
    <row r="420" spans="1:36" x14ac:dyDescent="0.3">
      <c r="A420" s="4" t="str">
        <f>IF(Inddata!A426="","",Inddata!A426)</f>
        <v/>
      </c>
      <c r="B420" s="4" t="str">
        <f>IF(Inddata!B426="","",Inddata!B426)</f>
        <v/>
      </c>
      <c r="C420" s="4" t="str">
        <f>IF(Inddata!C426="","",Inddata!C426)</f>
        <v/>
      </c>
      <c r="D420" s="4" t="str">
        <f>IF(Inddata!D426="","",Inddata!D426)</f>
        <v/>
      </c>
      <c r="E420" s="4" t="str">
        <f>IF(Inddata!E426="","",Inddata!E426)</f>
        <v/>
      </c>
      <c r="F420" s="4" t="str">
        <f>IF(Inddata!F426="","",Inddata!F426)</f>
        <v/>
      </c>
      <c r="G420" s="20" t="str">
        <f>IF(Inddata!G426=0,"",Inddata!G426)</f>
        <v/>
      </c>
      <c r="H420" s="9" t="str">
        <f>IF(Inddata!H426="","",Inddata!H426)</f>
        <v/>
      </c>
      <c r="I420" s="6" t="str">
        <f>IF('Anvendte oplysninger'!I420="Nej","",IF('Anvendte oplysninger'!L420&lt;10,1.1-'Anvendte oplysninger'!L420*0.01,IF('Anvendte oplysninger'!L420&lt;120,POWER(1.003,'Anvendte oplysninger'!L420)/POWER(1.003,10),1.4)))</f>
        <v/>
      </c>
      <c r="J420" s="6" t="str">
        <f>IF('Anvendte oplysninger'!I420="Nej","",IF('Anvendte oplysninger'!M420&gt;9,1.41,IF('Anvendte oplysninger'!M420&lt;2,0.96+'Anvendte oplysninger'!M420*0.02,POWER(1.05,'Anvendte oplysninger'!M420)/POWER(1.05,2))))</f>
        <v/>
      </c>
      <c r="K420" s="6" t="str">
        <f>IF('Anvendte oplysninger'!I420="Nej","",IF('Anvendte oplysninger'!M420&gt;9,1.15,IF('Anvendte oplysninger'!M420&lt;2,0.98+'Anvendte oplysninger'!M420*0.01,POWER(1.02,'Anvendte oplysninger'!M420)/POWER(1.02,2))))</f>
        <v/>
      </c>
      <c r="L420" s="6" t="str">
        <f>IF('Anvendte oplysninger'!I420="Nej","",IF('Anvendte oplysninger'!N420="Delvis",0.9,IF('Anvendte oplysninger'!N420="Ja",0.75,1)))</f>
        <v/>
      </c>
      <c r="M420" s="6" t="str">
        <f>IF('Anvendte oplysninger'!I420="Nej","",IF('Anvendte oplysninger'!N420="Delvis",0.97,IF('Anvendte oplysninger'!N420="Ja",0.95,1)))</f>
        <v/>
      </c>
      <c r="N420" s="6" t="str">
        <f>IF('Anvendte oplysninger'!I420="Nej","",IF('Anvendte oplysninger'!O420&gt;4.25,1.06,IF('Anvendte oplysninger'!O420&lt;3.75,1.84-'Anvendte oplysninger'!O420*0.24,0.04+'Anvendte oplysninger'!O420*0.24)))</f>
        <v/>
      </c>
      <c r="O420" s="6" t="str">
        <f>IF('Anvendte oplysninger'!I420="Nej","",IF('Anvendte oplysninger'!P420&gt;1.99,0.81,IF('Anvendte oplysninger'!P420&lt;0.2,1.12,1.05-'Anvendte oplysninger'!P420*0.1)))</f>
        <v/>
      </c>
      <c r="P420" s="6" t="str">
        <f>IF('Anvendte oplysninger'!I420="Nej","",IF('Anvendte oplysninger'!Q420&gt;3,0.96,IF('Anvendte oplysninger'!Q420&lt;2,1.12-0.06*'Anvendte oplysninger'!Q420,1.08-0.04*'Anvendte oplysninger'!Q420)))</f>
        <v/>
      </c>
      <c r="Q420" s="6" t="str">
        <f>IF('Anvendte oplysninger'!I420="Nej","",IF('Anvendte oplysninger'!R420="Ja",0.91,1))</f>
        <v/>
      </c>
      <c r="R420" s="6" t="str">
        <f>IF('Anvendte oplysninger'!I420="Nej","",IF('Anvendte oplysninger'!R420="Ja",0.96,1))</f>
        <v/>
      </c>
      <c r="S420" s="6" t="str">
        <f>IF('Anvendte oplysninger'!I420="Nej","",IF('Anvendte oplysninger'!R420="Ja",0.82,1))</f>
        <v/>
      </c>
      <c r="T420" s="6" t="str">
        <f>IF('Anvendte oplysninger'!I420="Nej","",IF('Anvendte oplysninger'!R420="Ja",0.9,1))</f>
        <v/>
      </c>
      <c r="U420" s="6" t="str">
        <f>IF('Anvendte oplysninger'!I420="Nej","",IF('Anvendte oplysninger'!R420="Ja",0.93,1))</f>
        <v/>
      </c>
      <c r="V420" s="6" t="str">
        <f>IF('Anvendte oplysninger'!I420="Nej","",IF('Anvendte oplysninger'!S420="Ja",0.85,1))</f>
        <v/>
      </c>
      <c r="W420" s="6" t="str">
        <f>IF('Anvendte oplysninger'!I420="Nej","",IF('Anvendte oplysninger'!T420&gt;5,1.4,1+0.08*'Anvendte oplysninger'!T420))</f>
        <v/>
      </c>
      <c r="X420" s="6" t="str">
        <f>IF('Anvendte oplysninger'!I420="Nej","",IF('Anvendte oplysninger'!U420=80,1,POWER((80-0.0058*('Anvendte oplysninger'!U420-80)^2+0.2781*('Anvendte oplysninger'!U420-80)-0.2343)/80,1.6)))</f>
        <v/>
      </c>
      <c r="Y420" s="6" t="str">
        <f>IF('Anvendte oplysninger'!I420="Nej","",IF('Anvendte oplysninger'!U420=80,1,POWER((80-0.0058*('Anvendte oplysninger'!U420-80)^2+0.2781*('Anvendte oplysninger'!U420-80)-0.2343)/80,1.5)))</f>
        <v/>
      </c>
      <c r="Z420" s="6" t="str">
        <f>IF('Anvendte oplysninger'!I420="Nej","",IF('Anvendte oplysninger'!U420=80,1,POWER((80-0.0058*('Anvendte oplysninger'!U420-80)^2+0.2781*('Anvendte oplysninger'!U420-80)-0.2343)/80,4.6)))</f>
        <v/>
      </c>
      <c r="AA420" s="6" t="str">
        <f>IF('Anvendte oplysninger'!I420="Nej","",IF('Anvendte oplysninger'!U420=80,1,POWER((80-0.0058*('Anvendte oplysninger'!U420-80)^2+0.2781*('Anvendte oplysninger'!U420-80)-0.2343)/80,3.5)))</f>
        <v/>
      </c>
      <c r="AB420" s="6" t="str">
        <f>IF('Anvendte oplysninger'!I420="Nej","",IF('Anvendte oplysninger'!U420=80,1,POWER((80-0.0058*('Anvendte oplysninger'!U420-80)^2+0.2781*('Anvendte oplysninger'!U420-80)-0.2343)/80,1.4)))</f>
        <v/>
      </c>
      <c r="AC420" s="6"/>
      <c r="AD420" s="7" t="str">
        <f>IF('Anvendte oplysninger'!I420="Nej","",EXP(-10.0958)*POWER(H420,0.8138))</f>
        <v/>
      </c>
      <c r="AE420" s="7" t="str">
        <f>IF('Anvendte oplysninger'!I420="Nej","",EXP(-9.9896)*POWER(H420,0.8381))</f>
        <v/>
      </c>
      <c r="AF420" s="7" t="str">
        <f>IF('Anvendte oplysninger'!I420="Nej","",EXP(-12.5826)*POWER(H420,1.148))</f>
        <v/>
      </c>
      <c r="AG420" s="7" t="str">
        <f>IF('Anvendte oplysninger'!I420="Nej","",EXP(-11.3408)*POWER(H420,0.7373))</f>
        <v/>
      </c>
      <c r="AH420" s="7" t="str">
        <f>IF('Anvendte oplysninger'!I420="Nej","",EXP(-10.8985)*POWER(H420,0.841))</f>
        <v/>
      </c>
      <c r="AI420" s="7" t="str">
        <f>IF('Anvendte oplysninger'!I420="Nej","",EXP(-12.4273)*POWER(H420,1.0197))</f>
        <v/>
      </c>
      <c r="AJ420" s="9" t="str">
        <f>IF('Anvendte oplysninger'!I420="Nej","",SUM(AD420:AE420)*740934+AG420*29492829+AH420*4654307+AI420*608667)</f>
        <v/>
      </c>
    </row>
    <row r="421" spans="1:36" x14ac:dyDescent="0.3">
      <c r="A421" s="4" t="str">
        <f>IF(Inddata!A427="","",Inddata!A427)</f>
        <v/>
      </c>
      <c r="B421" s="4" t="str">
        <f>IF(Inddata!B427="","",Inddata!B427)</f>
        <v/>
      </c>
      <c r="C421" s="4" t="str">
        <f>IF(Inddata!C427="","",Inddata!C427)</f>
        <v/>
      </c>
      <c r="D421" s="4" t="str">
        <f>IF(Inddata!D427="","",Inddata!D427)</f>
        <v/>
      </c>
      <c r="E421" s="4" t="str">
        <f>IF(Inddata!E427="","",Inddata!E427)</f>
        <v/>
      </c>
      <c r="F421" s="4" t="str">
        <f>IF(Inddata!F427="","",Inddata!F427)</f>
        <v/>
      </c>
      <c r="G421" s="20" t="str">
        <f>IF(Inddata!G427=0,"",Inddata!G427)</f>
        <v/>
      </c>
      <c r="H421" s="9" t="str">
        <f>IF(Inddata!H427="","",Inddata!H427)</f>
        <v/>
      </c>
      <c r="I421" s="6" t="str">
        <f>IF('Anvendte oplysninger'!I421="Nej","",IF('Anvendte oplysninger'!L421&lt;10,1.1-'Anvendte oplysninger'!L421*0.01,IF('Anvendte oplysninger'!L421&lt;120,POWER(1.003,'Anvendte oplysninger'!L421)/POWER(1.003,10),1.4)))</f>
        <v/>
      </c>
      <c r="J421" s="6" t="str">
        <f>IF('Anvendte oplysninger'!I421="Nej","",IF('Anvendte oplysninger'!M421&gt;9,1.41,IF('Anvendte oplysninger'!M421&lt;2,0.96+'Anvendte oplysninger'!M421*0.02,POWER(1.05,'Anvendte oplysninger'!M421)/POWER(1.05,2))))</f>
        <v/>
      </c>
      <c r="K421" s="6" t="str">
        <f>IF('Anvendte oplysninger'!I421="Nej","",IF('Anvendte oplysninger'!M421&gt;9,1.15,IF('Anvendte oplysninger'!M421&lt;2,0.98+'Anvendte oplysninger'!M421*0.01,POWER(1.02,'Anvendte oplysninger'!M421)/POWER(1.02,2))))</f>
        <v/>
      </c>
      <c r="L421" s="6" t="str">
        <f>IF('Anvendte oplysninger'!I421="Nej","",IF('Anvendte oplysninger'!N421="Delvis",0.9,IF('Anvendte oplysninger'!N421="Ja",0.75,1)))</f>
        <v/>
      </c>
      <c r="M421" s="6" t="str">
        <f>IF('Anvendte oplysninger'!I421="Nej","",IF('Anvendte oplysninger'!N421="Delvis",0.97,IF('Anvendte oplysninger'!N421="Ja",0.95,1)))</f>
        <v/>
      </c>
      <c r="N421" s="6" t="str">
        <f>IF('Anvendte oplysninger'!I421="Nej","",IF('Anvendte oplysninger'!O421&gt;4.25,1.06,IF('Anvendte oplysninger'!O421&lt;3.75,1.84-'Anvendte oplysninger'!O421*0.24,0.04+'Anvendte oplysninger'!O421*0.24)))</f>
        <v/>
      </c>
      <c r="O421" s="6" t="str">
        <f>IF('Anvendte oplysninger'!I421="Nej","",IF('Anvendte oplysninger'!P421&gt;1.99,0.81,IF('Anvendte oplysninger'!P421&lt;0.2,1.12,1.05-'Anvendte oplysninger'!P421*0.1)))</f>
        <v/>
      </c>
      <c r="P421" s="6" t="str">
        <f>IF('Anvendte oplysninger'!I421="Nej","",IF('Anvendte oplysninger'!Q421&gt;3,0.96,IF('Anvendte oplysninger'!Q421&lt;2,1.12-0.06*'Anvendte oplysninger'!Q421,1.08-0.04*'Anvendte oplysninger'!Q421)))</f>
        <v/>
      </c>
      <c r="Q421" s="6" t="str">
        <f>IF('Anvendte oplysninger'!I421="Nej","",IF('Anvendte oplysninger'!R421="Ja",0.91,1))</f>
        <v/>
      </c>
      <c r="R421" s="6" t="str">
        <f>IF('Anvendte oplysninger'!I421="Nej","",IF('Anvendte oplysninger'!R421="Ja",0.96,1))</f>
        <v/>
      </c>
      <c r="S421" s="6" t="str">
        <f>IF('Anvendte oplysninger'!I421="Nej","",IF('Anvendte oplysninger'!R421="Ja",0.82,1))</f>
        <v/>
      </c>
      <c r="T421" s="6" t="str">
        <f>IF('Anvendte oplysninger'!I421="Nej","",IF('Anvendte oplysninger'!R421="Ja",0.9,1))</f>
        <v/>
      </c>
      <c r="U421" s="6" t="str">
        <f>IF('Anvendte oplysninger'!I421="Nej","",IF('Anvendte oplysninger'!R421="Ja",0.93,1))</f>
        <v/>
      </c>
      <c r="V421" s="6" t="str">
        <f>IF('Anvendte oplysninger'!I421="Nej","",IF('Anvendte oplysninger'!S421="Ja",0.85,1))</f>
        <v/>
      </c>
      <c r="W421" s="6" t="str">
        <f>IF('Anvendte oplysninger'!I421="Nej","",IF('Anvendte oplysninger'!T421&gt;5,1.4,1+0.08*'Anvendte oplysninger'!T421))</f>
        <v/>
      </c>
      <c r="X421" s="6" t="str">
        <f>IF('Anvendte oplysninger'!I421="Nej","",IF('Anvendte oplysninger'!U421=80,1,POWER((80-0.0058*('Anvendte oplysninger'!U421-80)^2+0.2781*('Anvendte oplysninger'!U421-80)-0.2343)/80,1.6)))</f>
        <v/>
      </c>
      <c r="Y421" s="6" t="str">
        <f>IF('Anvendte oplysninger'!I421="Nej","",IF('Anvendte oplysninger'!U421=80,1,POWER((80-0.0058*('Anvendte oplysninger'!U421-80)^2+0.2781*('Anvendte oplysninger'!U421-80)-0.2343)/80,1.5)))</f>
        <v/>
      </c>
      <c r="Z421" s="6" t="str">
        <f>IF('Anvendte oplysninger'!I421="Nej","",IF('Anvendte oplysninger'!U421=80,1,POWER((80-0.0058*('Anvendte oplysninger'!U421-80)^2+0.2781*('Anvendte oplysninger'!U421-80)-0.2343)/80,4.6)))</f>
        <v/>
      </c>
      <c r="AA421" s="6" t="str">
        <f>IF('Anvendte oplysninger'!I421="Nej","",IF('Anvendte oplysninger'!U421=80,1,POWER((80-0.0058*('Anvendte oplysninger'!U421-80)^2+0.2781*('Anvendte oplysninger'!U421-80)-0.2343)/80,3.5)))</f>
        <v/>
      </c>
      <c r="AB421" s="6" t="str">
        <f>IF('Anvendte oplysninger'!I421="Nej","",IF('Anvendte oplysninger'!U421=80,1,POWER((80-0.0058*('Anvendte oplysninger'!U421-80)^2+0.2781*('Anvendte oplysninger'!U421-80)-0.2343)/80,1.4)))</f>
        <v/>
      </c>
      <c r="AC421" s="6"/>
      <c r="AD421" s="7" t="str">
        <f>IF('Anvendte oplysninger'!I421="Nej","",EXP(-10.0958)*POWER(H421,0.8138))</f>
        <v/>
      </c>
      <c r="AE421" s="7" t="str">
        <f>IF('Anvendte oplysninger'!I421="Nej","",EXP(-9.9896)*POWER(H421,0.8381))</f>
        <v/>
      </c>
      <c r="AF421" s="7" t="str">
        <f>IF('Anvendte oplysninger'!I421="Nej","",EXP(-12.5826)*POWER(H421,1.148))</f>
        <v/>
      </c>
      <c r="AG421" s="7" t="str">
        <f>IF('Anvendte oplysninger'!I421="Nej","",EXP(-11.3408)*POWER(H421,0.7373))</f>
        <v/>
      </c>
      <c r="AH421" s="7" t="str">
        <f>IF('Anvendte oplysninger'!I421="Nej","",EXP(-10.8985)*POWER(H421,0.841))</f>
        <v/>
      </c>
      <c r="AI421" s="7" t="str">
        <f>IF('Anvendte oplysninger'!I421="Nej","",EXP(-12.4273)*POWER(H421,1.0197))</f>
        <v/>
      </c>
      <c r="AJ421" s="9" t="str">
        <f>IF('Anvendte oplysninger'!I421="Nej","",SUM(AD421:AE421)*740934+AG421*29492829+AH421*4654307+AI421*608667)</f>
        <v/>
      </c>
    </row>
    <row r="422" spans="1:36" x14ac:dyDescent="0.3">
      <c r="A422" s="4" t="str">
        <f>IF(Inddata!A428="","",Inddata!A428)</f>
        <v/>
      </c>
      <c r="B422" s="4" t="str">
        <f>IF(Inddata!B428="","",Inddata!B428)</f>
        <v/>
      </c>
      <c r="C422" s="4" t="str">
        <f>IF(Inddata!C428="","",Inddata!C428)</f>
        <v/>
      </c>
      <c r="D422" s="4" t="str">
        <f>IF(Inddata!D428="","",Inddata!D428)</f>
        <v/>
      </c>
      <c r="E422" s="4" t="str">
        <f>IF(Inddata!E428="","",Inddata!E428)</f>
        <v/>
      </c>
      <c r="F422" s="4" t="str">
        <f>IF(Inddata!F428="","",Inddata!F428)</f>
        <v/>
      </c>
      <c r="G422" s="20" t="str">
        <f>IF(Inddata!G428=0,"",Inddata!G428)</f>
        <v/>
      </c>
      <c r="H422" s="9" t="str">
        <f>IF(Inddata!H428="","",Inddata!H428)</f>
        <v/>
      </c>
      <c r="I422" s="6" t="str">
        <f>IF('Anvendte oplysninger'!I422="Nej","",IF('Anvendte oplysninger'!L422&lt;10,1.1-'Anvendte oplysninger'!L422*0.01,IF('Anvendte oplysninger'!L422&lt;120,POWER(1.003,'Anvendte oplysninger'!L422)/POWER(1.003,10),1.4)))</f>
        <v/>
      </c>
      <c r="J422" s="6" t="str">
        <f>IF('Anvendte oplysninger'!I422="Nej","",IF('Anvendte oplysninger'!M422&gt;9,1.41,IF('Anvendte oplysninger'!M422&lt;2,0.96+'Anvendte oplysninger'!M422*0.02,POWER(1.05,'Anvendte oplysninger'!M422)/POWER(1.05,2))))</f>
        <v/>
      </c>
      <c r="K422" s="6" t="str">
        <f>IF('Anvendte oplysninger'!I422="Nej","",IF('Anvendte oplysninger'!M422&gt;9,1.15,IF('Anvendte oplysninger'!M422&lt;2,0.98+'Anvendte oplysninger'!M422*0.01,POWER(1.02,'Anvendte oplysninger'!M422)/POWER(1.02,2))))</f>
        <v/>
      </c>
      <c r="L422" s="6" t="str">
        <f>IF('Anvendte oplysninger'!I422="Nej","",IF('Anvendte oplysninger'!N422="Delvis",0.9,IF('Anvendte oplysninger'!N422="Ja",0.75,1)))</f>
        <v/>
      </c>
      <c r="M422" s="6" t="str">
        <f>IF('Anvendte oplysninger'!I422="Nej","",IF('Anvendte oplysninger'!N422="Delvis",0.97,IF('Anvendte oplysninger'!N422="Ja",0.95,1)))</f>
        <v/>
      </c>
      <c r="N422" s="6" t="str">
        <f>IF('Anvendte oplysninger'!I422="Nej","",IF('Anvendte oplysninger'!O422&gt;4.25,1.06,IF('Anvendte oplysninger'!O422&lt;3.75,1.84-'Anvendte oplysninger'!O422*0.24,0.04+'Anvendte oplysninger'!O422*0.24)))</f>
        <v/>
      </c>
      <c r="O422" s="6" t="str">
        <f>IF('Anvendte oplysninger'!I422="Nej","",IF('Anvendte oplysninger'!P422&gt;1.99,0.81,IF('Anvendte oplysninger'!P422&lt;0.2,1.12,1.05-'Anvendte oplysninger'!P422*0.1)))</f>
        <v/>
      </c>
      <c r="P422" s="6" t="str">
        <f>IF('Anvendte oplysninger'!I422="Nej","",IF('Anvendte oplysninger'!Q422&gt;3,0.96,IF('Anvendte oplysninger'!Q422&lt;2,1.12-0.06*'Anvendte oplysninger'!Q422,1.08-0.04*'Anvendte oplysninger'!Q422)))</f>
        <v/>
      </c>
      <c r="Q422" s="6" t="str">
        <f>IF('Anvendte oplysninger'!I422="Nej","",IF('Anvendte oplysninger'!R422="Ja",0.91,1))</f>
        <v/>
      </c>
      <c r="R422" s="6" t="str">
        <f>IF('Anvendte oplysninger'!I422="Nej","",IF('Anvendte oplysninger'!R422="Ja",0.96,1))</f>
        <v/>
      </c>
      <c r="S422" s="6" t="str">
        <f>IF('Anvendte oplysninger'!I422="Nej","",IF('Anvendte oplysninger'!R422="Ja",0.82,1))</f>
        <v/>
      </c>
      <c r="T422" s="6" t="str">
        <f>IF('Anvendte oplysninger'!I422="Nej","",IF('Anvendte oplysninger'!R422="Ja",0.9,1))</f>
        <v/>
      </c>
      <c r="U422" s="6" t="str">
        <f>IF('Anvendte oplysninger'!I422="Nej","",IF('Anvendte oplysninger'!R422="Ja",0.93,1))</f>
        <v/>
      </c>
      <c r="V422" s="6" t="str">
        <f>IF('Anvendte oplysninger'!I422="Nej","",IF('Anvendte oplysninger'!S422="Ja",0.85,1))</f>
        <v/>
      </c>
      <c r="W422" s="6" t="str">
        <f>IF('Anvendte oplysninger'!I422="Nej","",IF('Anvendte oplysninger'!T422&gt;5,1.4,1+0.08*'Anvendte oplysninger'!T422))</f>
        <v/>
      </c>
      <c r="X422" s="6" t="str">
        <f>IF('Anvendte oplysninger'!I422="Nej","",IF('Anvendte oplysninger'!U422=80,1,POWER((80-0.0058*('Anvendte oplysninger'!U422-80)^2+0.2781*('Anvendte oplysninger'!U422-80)-0.2343)/80,1.6)))</f>
        <v/>
      </c>
      <c r="Y422" s="6" t="str">
        <f>IF('Anvendte oplysninger'!I422="Nej","",IF('Anvendte oplysninger'!U422=80,1,POWER((80-0.0058*('Anvendte oplysninger'!U422-80)^2+0.2781*('Anvendte oplysninger'!U422-80)-0.2343)/80,1.5)))</f>
        <v/>
      </c>
      <c r="Z422" s="6" t="str">
        <f>IF('Anvendte oplysninger'!I422="Nej","",IF('Anvendte oplysninger'!U422=80,1,POWER((80-0.0058*('Anvendte oplysninger'!U422-80)^2+0.2781*('Anvendte oplysninger'!U422-80)-0.2343)/80,4.6)))</f>
        <v/>
      </c>
      <c r="AA422" s="6" t="str">
        <f>IF('Anvendte oplysninger'!I422="Nej","",IF('Anvendte oplysninger'!U422=80,1,POWER((80-0.0058*('Anvendte oplysninger'!U422-80)^2+0.2781*('Anvendte oplysninger'!U422-80)-0.2343)/80,3.5)))</f>
        <v/>
      </c>
      <c r="AB422" s="6" t="str">
        <f>IF('Anvendte oplysninger'!I422="Nej","",IF('Anvendte oplysninger'!U422=80,1,POWER((80-0.0058*('Anvendte oplysninger'!U422-80)^2+0.2781*('Anvendte oplysninger'!U422-80)-0.2343)/80,1.4)))</f>
        <v/>
      </c>
      <c r="AC422" s="6"/>
      <c r="AD422" s="7" t="str">
        <f>IF('Anvendte oplysninger'!I422="Nej","",EXP(-10.0958)*POWER(H422,0.8138))</f>
        <v/>
      </c>
      <c r="AE422" s="7" t="str">
        <f>IF('Anvendte oplysninger'!I422="Nej","",EXP(-9.9896)*POWER(H422,0.8381))</f>
        <v/>
      </c>
      <c r="AF422" s="7" t="str">
        <f>IF('Anvendte oplysninger'!I422="Nej","",EXP(-12.5826)*POWER(H422,1.148))</f>
        <v/>
      </c>
      <c r="AG422" s="7" t="str">
        <f>IF('Anvendte oplysninger'!I422="Nej","",EXP(-11.3408)*POWER(H422,0.7373))</f>
        <v/>
      </c>
      <c r="AH422" s="7" t="str">
        <f>IF('Anvendte oplysninger'!I422="Nej","",EXP(-10.8985)*POWER(H422,0.841))</f>
        <v/>
      </c>
      <c r="AI422" s="7" t="str">
        <f>IF('Anvendte oplysninger'!I422="Nej","",EXP(-12.4273)*POWER(H422,1.0197))</f>
        <v/>
      </c>
      <c r="AJ422" s="9" t="str">
        <f>IF('Anvendte oplysninger'!I422="Nej","",SUM(AD422:AE422)*740934+AG422*29492829+AH422*4654307+AI422*608667)</f>
        <v/>
      </c>
    </row>
    <row r="423" spans="1:36" x14ac:dyDescent="0.3">
      <c r="A423" s="4" t="str">
        <f>IF(Inddata!A429="","",Inddata!A429)</f>
        <v/>
      </c>
      <c r="B423" s="4" t="str">
        <f>IF(Inddata!B429="","",Inddata!B429)</f>
        <v/>
      </c>
      <c r="C423" s="4" t="str">
        <f>IF(Inddata!C429="","",Inddata!C429)</f>
        <v/>
      </c>
      <c r="D423" s="4" t="str">
        <f>IF(Inddata!D429="","",Inddata!D429)</f>
        <v/>
      </c>
      <c r="E423" s="4" t="str">
        <f>IF(Inddata!E429="","",Inddata!E429)</f>
        <v/>
      </c>
      <c r="F423" s="4" t="str">
        <f>IF(Inddata!F429="","",Inddata!F429)</f>
        <v/>
      </c>
      <c r="G423" s="20" t="str">
        <f>IF(Inddata!G429=0,"",Inddata!G429)</f>
        <v/>
      </c>
      <c r="H423" s="9" t="str">
        <f>IF(Inddata!H429="","",Inddata!H429)</f>
        <v/>
      </c>
      <c r="I423" s="6" t="str">
        <f>IF('Anvendte oplysninger'!I423="Nej","",IF('Anvendte oplysninger'!L423&lt;10,1.1-'Anvendte oplysninger'!L423*0.01,IF('Anvendte oplysninger'!L423&lt;120,POWER(1.003,'Anvendte oplysninger'!L423)/POWER(1.003,10),1.4)))</f>
        <v/>
      </c>
      <c r="J423" s="6" t="str">
        <f>IF('Anvendte oplysninger'!I423="Nej","",IF('Anvendte oplysninger'!M423&gt;9,1.41,IF('Anvendte oplysninger'!M423&lt;2,0.96+'Anvendte oplysninger'!M423*0.02,POWER(1.05,'Anvendte oplysninger'!M423)/POWER(1.05,2))))</f>
        <v/>
      </c>
      <c r="K423" s="6" t="str">
        <f>IF('Anvendte oplysninger'!I423="Nej","",IF('Anvendte oplysninger'!M423&gt;9,1.15,IF('Anvendte oplysninger'!M423&lt;2,0.98+'Anvendte oplysninger'!M423*0.01,POWER(1.02,'Anvendte oplysninger'!M423)/POWER(1.02,2))))</f>
        <v/>
      </c>
      <c r="L423" s="6" t="str">
        <f>IF('Anvendte oplysninger'!I423="Nej","",IF('Anvendte oplysninger'!N423="Delvis",0.9,IF('Anvendte oplysninger'!N423="Ja",0.75,1)))</f>
        <v/>
      </c>
      <c r="M423" s="6" t="str">
        <f>IF('Anvendte oplysninger'!I423="Nej","",IF('Anvendte oplysninger'!N423="Delvis",0.97,IF('Anvendte oplysninger'!N423="Ja",0.95,1)))</f>
        <v/>
      </c>
      <c r="N423" s="6" t="str">
        <f>IF('Anvendte oplysninger'!I423="Nej","",IF('Anvendte oplysninger'!O423&gt;4.25,1.06,IF('Anvendte oplysninger'!O423&lt;3.75,1.84-'Anvendte oplysninger'!O423*0.24,0.04+'Anvendte oplysninger'!O423*0.24)))</f>
        <v/>
      </c>
      <c r="O423" s="6" t="str">
        <f>IF('Anvendte oplysninger'!I423="Nej","",IF('Anvendte oplysninger'!P423&gt;1.99,0.81,IF('Anvendte oplysninger'!P423&lt;0.2,1.12,1.05-'Anvendte oplysninger'!P423*0.1)))</f>
        <v/>
      </c>
      <c r="P423" s="6" t="str">
        <f>IF('Anvendte oplysninger'!I423="Nej","",IF('Anvendte oplysninger'!Q423&gt;3,0.96,IF('Anvendte oplysninger'!Q423&lt;2,1.12-0.06*'Anvendte oplysninger'!Q423,1.08-0.04*'Anvendte oplysninger'!Q423)))</f>
        <v/>
      </c>
      <c r="Q423" s="6" t="str">
        <f>IF('Anvendte oplysninger'!I423="Nej","",IF('Anvendte oplysninger'!R423="Ja",0.91,1))</f>
        <v/>
      </c>
      <c r="R423" s="6" t="str">
        <f>IF('Anvendte oplysninger'!I423="Nej","",IF('Anvendte oplysninger'!R423="Ja",0.96,1))</f>
        <v/>
      </c>
      <c r="S423" s="6" t="str">
        <f>IF('Anvendte oplysninger'!I423="Nej","",IF('Anvendte oplysninger'!R423="Ja",0.82,1))</f>
        <v/>
      </c>
      <c r="T423" s="6" t="str">
        <f>IF('Anvendte oplysninger'!I423="Nej","",IF('Anvendte oplysninger'!R423="Ja",0.9,1))</f>
        <v/>
      </c>
      <c r="U423" s="6" t="str">
        <f>IF('Anvendte oplysninger'!I423="Nej","",IF('Anvendte oplysninger'!R423="Ja",0.93,1))</f>
        <v/>
      </c>
      <c r="V423" s="6" t="str">
        <f>IF('Anvendte oplysninger'!I423="Nej","",IF('Anvendte oplysninger'!S423="Ja",0.85,1))</f>
        <v/>
      </c>
      <c r="W423" s="6" t="str">
        <f>IF('Anvendte oplysninger'!I423="Nej","",IF('Anvendte oplysninger'!T423&gt;5,1.4,1+0.08*'Anvendte oplysninger'!T423))</f>
        <v/>
      </c>
      <c r="X423" s="6" t="str">
        <f>IF('Anvendte oplysninger'!I423="Nej","",IF('Anvendte oplysninger'!U423=80,1,POWER((80-0.0058*('Anvendte oplysninger'!U423-80)^2+0.2781*('Anvendte oplysninger'!U423-80)-0.2343)/80,1.6)))</f>
        <v/>
      </c>
      <c r="Y423" s="6" t="str">
        <f>IF('Anvendte oplysninger'!I423="Nej","",IF('Anvendte oplysninger'!U423=80,1,POWER((80-0.0058*('Anvendte oplysninger'!U423-80)^2+0.2781*('Anvendte oplysninger'!U423-80)-0.2343)/80,1.5)))</f>
        <v/>
      </c>
      <c r="Z423" s="6" t="str">
        <f>IF('Anvendte oplysninger'!I423="Nej","",IF('Anvendte oplysninger'!U423=80,1,POWER((80-0.0058*('Anvendte oplysninger'!U423-80)^2+0.2781*('Anvendte oplysninger'!U423-80)-0.2343)/80,4.6)))</f>
        <v/>
      </c>
      <c r="AA423" s="6" t="str">
        <f>IF('Anvendte oplysninger'!I423="Nej","",IF('Anvendte oplysninger'!U423=80,1,POWER((80-0.0058*('Anvendte oplysninger'!U423-80)^2+0.2781*('Anvendte oplysninger'!U423-80)-0.2343)/80,3.5)))</f>
        <v/>
      </c>
      <c r="AB423" s="6" t="str">
        <f>IF('Anvendte oplysninger'!I423="Nej","",IF('Anvendte oplysninger'!U423=80,1,POWER((80-0.0058*('Anvendte oplysninger'!U423-80)^2+0.2781*('Anvendte oplysninger'!U423-80)-0.2343)/80,1.4)))</f>
        <v/>
      </c>
      <c r="AC423" s="6"/>
      <c r="AD423" s="7" t="str">
        <f>IF('Anvendte oplysninger'!I423="Nej","",EXP(-10.0958)*POWER(H423,0.8138))</f>
        <v/>
      </c>
      <c r="AE423" s="7" t="str">
        <f>IF('Anvendte oplysninger'!I423="Nej","",EXP(-9.9896)*POWER(H423,0.8381))</f>
        <v/>
      </c>
      <c r="AF423" s="7" t="str">
        <f>IF('Anvendte oplysninger'!I423="Nej","",EXP(-12.5826)*POWER(H423,1.148))</f>
        <v/>
      </c>
      <c r="AG423" s="7" t="str">
        <f>IF('Anvendte oplysninger'!I423="Nej","",EXP(-11.3408)*POWER(H423,0.7373))</f>
        <v/>
      </c>
      <c r="AH423" s="7" t="str">
        <f>IF('Anvendte oplysninger'!I423="Nej","",EXP(-10.8985)*POWER(H423,0.841))</f>
        <v/>
      </c>
      <c r="AI423" s="7" t="str">
        <f>IF('Anvendte oplysninger'!I423="Nej","",EXP(-12.4273)*POWER(H423,1.0197))</f>
        <v/>
      </c>
      <c r="AJ423" s="9" t="str">
        <f>IF('Anvendte oplysninger'!I423="Nej","",SUM(AD423:AE423)*740934+AG423*29492829+AH423*4654307+AI423*608667)</f>
        <v/>
      </c>
    </row>
    <row r="424" spans="1:36" x14ac:dyDescent="0.3">
      <c r="A424" s="4" t="str">
        <f>IF(Inddata!A430="","",Inddata!A430)</f>
        <v/>
      </c>
      <c r="B424" s="4" t="str">
        <f>IF(Inddata!B430="","",Inddata!B430)</f>
        <v/>
      </c>
      <c r="C424" s="4" t="str">
        <f>IF(Inddata!C430="","",Inddata!C430)</f>
        <v/>
      </c>
      <c r="D424" s="4" t="str">
        <f>IF(Inddata!D430="","",Inddata!D430)</f>
        <v/>
      </c>
      <c r="E424" s="4" t="str">
        <f>IF(Inddata!E430="","",Inddata!E430)</f>
        <v/>
      </c>
      <c r="F424" s="4" t="str">
        <f>IF(Inddata!F430="","",Inddata!F430)</f>
        <v/>
      </c>
      <c r="G424" s="20" t="str">
        <f>IF(Inddata!G430=0,"",Inddata!G430)</f>
        <v/>
      </c>
      <c r="H424" s="9" t="str">
        <f>IF(Inddata!H430="","",Inddata!H430)</f>
        <v/>
      </c>
      <c r="I424" s="6" t="str">
        <f>IF('Anvendte oplysninger'!I424="Nej","",IF('Anvendte oplysninger'!L424&lt;10,1.1-'Anvendte oplysninger'!L424*0.01,IF('Anvendte oplysninger'!L424&lt;120,POWER(1.003,'Anvendte oplysninger'!L424)/POWER(1.003,10),1.4)))</f>
        <v/>
      </c>
      <c r="J424" s="6" t="str">
        <f>IF('Anvendte oplysninger'!I424="Nej","",IF('Anvendte oplysninger'!M424&gt;9,1.41,IF('Anvendte oplysninger'!M424&lt;2,0.96+'Anvendte oplysninger'!M424*0.02,POWER(1.05,'Anvendte oplysninger'!M424)/POWER(1.05,2))))</f>
        <v/>
      </c>
      <c r="K424" s="6" t="str">
        <f>IF('Anvendte oplysninger'!I424="Nej","",IF('Anvendte oplysninger'!M424&gt;9,1.15,IF('Anvendte oplysninger'!M424&lt;2,0.98+'Anvendte oplysninger'!M424*0.01,POWER(1.02,'Anvendte oplysninger'!M424)/POWER(1.02,2))))</f>
        <v/>
      </c>
      <c r="L424" s="6" t="str">
        <f>IF('Anvendte oplysninger'!I424="Nej","",IF('Anvendte oplysninger'!N424="Delvis",0.9,IF('Anvendte oplysninger'!N424="Ja",0.75,1)))</f>
        <v/>
      </c>
      <c r="M424" s="6" t="str">
        <f>IF('Anvendte oplysninger'!I424="Nej","",IF('Anvendte oplysninger'!N424="Delvis",0.97,IF('Anvendte oplysninger'!N424="Ja",0.95,1)))</f>
        <v/>
      </c>
      <c r="N424" s="6" t="str">
        <f>IF('Anvendte oplysninger'!I424="Nej","",IF('Anvendte oplysninger'!O424&gt;4.25,1.06,IF('Anvendte oplysninger'!O424&lt;3.75,1.84-'Anvendte oplysninger'!O424*0.24,0.04+'Anvendte oplysninger'!O424*0.24)))</f>
        <v/>
      </c>
      <c r="O424" s="6" t="str">
        <f>IF('Anvendte oplysninger'!I424="Nej","",IF('Anvendte oplysninger'!P424&gt;1.99,0.81,IF('Anvendte oplysninger'!P424&lt;0.2,1.12,1.05-'Anvendte oplysninger'!P424*0.1)))</f>
        <v/>
      </c>
      <c r="P424" s="6" t="str">
        <f>IF('Anvendte oplysninger'!I424="Nej","",IF('Anvendte oplysninger'!Q424&gt;3,0.96,IF('Anvendte oplysninger'!Q424&lt;2,1.12-0.06*'Anvendte oplysninger'!Q424,1.08-0.04*'Anvendte oplysninger'!Q424)))</f>
        <v/>
      </c>
      <c r="Q424" s="6" t="str">
        <f>IF('Anvendte oplysninger'!I424="Nej","",IF('Anvendte oplysninger'!R424="Ja",0.91,1))</f>
        <v/>
      </c>
      <c r="R424" s="6" t="str">
        <f>IF('Anvendte oplysninger'!I424="Nej","",IF('Anvendte oplysninger'!R424="Ja",0.96,1))</f>
        <v/>
      </c>
      <c r="S424" s="6" t="str">
        <f>IF('Anvendte oplysninger'!I424="Nej","",IF('Anvendte oplysninger'!R424="Ja",0.82,1))</f>
        <v/>
      </c>
      <c r="T424" s="6" t="str">
        <f>IF('Anvendte oplysninger'!I424="Nej","",IF('Anvendte oplysninger'!R424="Ja",0.9,1))</f>
        <v/>
      </c>
      <c r="U424" s="6" t="str">
        <f>IF('Anvendte oplysninger'!I424="Nej","",IF('Anvendte oplysninger'!R424="Ja",0.93,1))</f>
        <v/>
      </c>
      <c r="V424" s="6" t="str">
        <f>IF('Anvendte oplysninger'!I424="Nej","",IF('Anvendte oplysninger'!S424="Ja",0.85,1))</f>
        <v/>
      </c>
      <c r="W424" s="6" t="str">
        <f>IF('Anvendte oplysninger'!I424="Nej","",IF('Anvendte oplysninger'!T424&gt;5,1.4,1+0.08*'Anvendte oplysninger'!T424))</f>
        <v/>
      </c>
      <c r="X424" s="6" t="str">
        <f>IF('Anvendte oplysninger'!I424="Nej","",IF('Anvendte oplysninger'!U424=80,1,POWER((80-0.0058*('Anvendte oplysninger'!U424-80)^2+0.2781*('Anvendte oplysninger'!U424-80)-0.2343)/80,1.6)))</f>
        <v/>
      </c>
      <c r="Y424" s="6" t="str">
        <f>IF('Anvendte oplysninger'!I424="Nej","",IF('Anvendte oplysninger'!U424=80,1,POWER((80-0.0058*('Anvendte oplysninger'!U424-80)^2+0.2781*('Anvendte oplysninger'!U424-80)-0.2343)/80,1.5)))</f>
        <v/>
      </c>
      <c r="Z424" s="6" t="str">
        <f>IF('Anvendte oplysninger'!I424="Nej","",IF('Anvendte oplysninger'!U424=80,1,POWER((80-0.0058*('Anvendte oplysninger'!U424-80)^2+0.2781*('Anvendte oplysninger'!U424-80)-0.2343)/80,4.6)))</f>
        <v/>
      </c>
      <c r="AA424" s="6" t="str">
        <f>IF('Anvendte oplysninger'!I424="Nej","",IF('Anvendte oplysninger'!U424=80,1,POWER((80-0.0058*('Anvendte oplysninger'!U424-80)^2+0.2781*('Anvendte oplysninger'!U424-80)-0.2343)/80,3.5)))</f>
        <v/>
      </c>
      <c r="AB424" s="6" t="str">
        <f>IF('Anvendte oplysninger'!I424="Nej","",IF('Anvendte oplysninger'!U424=80,1,POWER((80-0.0058*('Anvendte oplysninger'!U424-80)^2+0.2781*('Anvendte oplysninger'!U424-80)-0.2343)/80,1.4)))</f>
        <v/>
      </c>
      <c r="AC424" s="6"/>
      <c r="AD424" s="7" t="str">
        <f>IF('Anvendte oplysninger'!I424="Nej","",EXP(-10.0958)*POWER(H424,0.8138))</f>
        <v/>
      </c>
      <c r="AE424" s="7" t="str">
        <f>IF('Anvendte oplysninger'!I424="Nej","",EXP(-9.9896)*POWER(H424,0.8381))</f>
        <v/>
      </c>
      <c r="AF424" s="7" t="str">
        <f>IF('Anvendte oplysninger'!I424="Nej","",EXP(-12.5826)*POWER(H424,1.148))</f>
        <v/>
      </c>
      <c r="AG424" s="7" t="str">
        <f>IF('Anvendte oplysninger'!I424="Nej","",EXP(-11.3408)*POWER(H424,0.7373))</f>
        <v/>
      </c>
      <c r="AH424" s="7" t="str">
        <f>IF('Anvendte oplysninger'!I424="Nej","",EXP(-10.8985)*POWER(H424,0.841))</f>
        <v/>
      </c>
      <c r="AI424" s="7" t="str">
        <f>IF('Anvendte oplysninger'!I424="Nej","",EXP(-12.4273)*POWER(H424,1.0197))</f>
        <v/>
      </c>
      <c r="AJ424" s="9" t="str">
        <f>IF('Anvendte oplysninger'!I424="Nej","",SUM(AD424:AE424)*740934+AG424*29492829+AH424*4654307+AI424*608667)</f>
        <v/>
      </c>
    </row>
    <row r="425" spans="1:36" x14ac:dyDescent="0.3">
      <c r="A425" s="4" t="str">
        <f>IF(Inddata!A431="","",Inddata!A431)</f>
        <v/>
      </c>
      <c r="B425" s="4" t="str">
        <f>IF(Inddata!B431="","",Inddata!B431)</f>
        <v/>
      </c>
      <c r="C425" s="4" t="str">
        <f>IF(Inddata!C431="","",Inddata!C431)</f>
        <v/>
      </c>
      <c r="D425" s="4" t="str">
        <f>IF(Inddata!D431="","",Inddata!D431)</f>
        <v/>
      </c>
      <c r="E425" s="4" t="str">
        <f>IF(Inddata!E431="","",Inddata!E431)</f>
        <v/>
      </c>
      <c r="F425" s="4" t="str">
        <f>IF(Inddata!F431="","",Inddata!F431)</f>
        <v/>
      </c>
      <c r="G425" s="20" t="str">
        <f>IF(Inddata!G431=0,"",Inddata!G431)</f>
        <v/>
      </c>
      <c r="H425" s="9" t="str">
        <f>IF(Inddata!H431="","",Inddata!H431)</f>
        <v/>
      </c>
      <c r="I425" s="6" t="str">
        <f>IF('Anvendte oplysninger'!I425="Nej","",IF('Anvendte oplysninger'!L425&lt;10,1.1-'Anvendte oplysninger'!L425*0.01,IF('Anvendte oplysninger'!L425&lt;120,POWER(1.003,'Anvendte oplysninger'!L425)/POWER(1.003,10),1.4)))</f>
        <v/>
      </c>
      <c r="J425" s="6" t="str">
        <f>IF('Anvendte oplysninger'!I425="Nej","",IF('Anvendte oplysninger'!M425&gt;9,1.41,IF('Anvendte oplysninger'!M425&lt;2,0.96+'Anvendte oplysninger'!M425*0.02,POWER(1.05,'Anvendte oplysninger'!M425)/POWER(1.05,2))))</f>
        <v/>
      </c>
      <c r="K425" s="6" t="str">
        <f>IF('Anvendte oplysninger'!I425="Nej","",IF('Anvendte oplysninger'!M425&gt;9,1.15,IF('Anvendte oplysninger'!M425&lt;2,0.98+'Anvendte oplysninger'!M425*0.01,POWER(1.02,'Anvendte oplysninger'!M425)/POWER(1.02,2))))</f>
        <v/>
      </c>
      <c r="L425" s="6" t="str">
        <f>IF('Anvendte oplysninger'!I425="Nej","",IF('Anvendte oplysninger'!N425="Delvis",0.9,IF('Anvendte oplysninger'!N425="Ja",0.75,1)))</f>
        <v/>
      </c>
      <c r="M425" s="6" t="str">
        <f>IF('Anvendte oplysninger'!I425="Nej","",IF('Anvendte oplysninger'!N425="Delvis",0.97,IF('Anvendte oplysninger'!N425="Ja",0.95,1)))</f>
        <v/>
      </c>
      <c r="N425" s="6" t="str">
        <f>IF('Anvendte oplysninger'!I425="Nej","",IF('Anvendte oplysninger'!O425&gt;4.25,1.06,IF('Anvendte oplysninger'!O425&lt;3.75,1.84-'Anvendte oplysninger'!O425*0.24,0.04+'Anvendte oplysninger'!O425*0.24)))</f>
        <v/>
      </c>
      <c r="O425" s="6" t="str">
        <f>IF('Anvendte oplysninger'!I425="Nej","",IF('Anvendte oplysninger'!P425&gt;1.99,0.81,IF('Anvendte oplysninger'!P425&lt;0.2,1.12,1.05-'Anvendte oplysninger'!P425*0.1)))</f>
        <v/>
      </c>
      <c r="P425" s="6" t="str">
        <f>IF('Anvendte oplysninger'!I425="Nej","",IF('Anvendte oplysninger'!Q425&gt;3,0.96,IF('Anvendte oplysninger'!Q425&lt;2,1.12-0.06*'Anvendte oplysninger'!Q425,1.08-0.04*'Anvendte oplysninger'!Q425)))</f>
        <v/>
      </c>
      <c r="Q425" s="6" t="str">
        <f>IF('Anvendte oplysninger'!I425="Nej","",IF('Anvendte oplysninger'!R425="Ja",0.91,1))</f>
        <v/>
      </c>
      <c r="R425" s="6" t="str">
        <f>IF('Anvendte oplysninger'!I425="Nej","",IF('Anvendte oplysninger'!R425="Ja",0.96,1))</f>
        <v/>
      </c>
      <c r="S425" s="6" t="str">
        <f>IF('Anvendte oplysninger'!I425="Nej","",IF('Anvendte oplysninger'!R425="Ja",0.82,1))</f>
        <v/>
      </c>
      <c r="T425" s="6" t="str">
        <f>IF('Anvendte oplysninger'!I425="Nej","",IF('Anvendte oplysninger'!R425="Ja",0.9,1))</f>
        <v/>
      </c>
      <c r="U425" s="6" t="str">
        <f>IF('Anvendte oplysninger'!I425="Nej","",IF('Anvendte oplysninger'!R425="Ja",0.93,1))</f>
        <v/>
      </c>
      <c r="V425" s="6" t="str">
        <f>IF('Anvendte oplysninger'!I425="Nej","",IF('Anvendte oplysninger'!S425="Ja",0.85,1))</f>
        <v/>
      </c>
      <c r="W425" s="6" t="str">
        <f>IF('Anvendte oplysninger'!I425="Nej","",IF('Anvendte oplysninger'!T425&gt;5,1.4,1+0.08*'Anvendte oplysninger'!T425))</f>
        <v/>
      </c>
      <c r="X425" s="6" t="str">
        <f>IF('Anvendte oplysninger'!I425="Nej","",IF('Anvendte oplysninger'!U425=80,1,POWER((80-0.0058*('Anvendte oplysninger'!U425-80)^2+0.2781*('Anvendte oplysninger'!U425-80)-0.2343)/80,1.6)))</f>
        <v/>
      </c>
      <c r="Y425" s="6" t="str">
        <f>IF('Anvendte oplysninger'!I425="Nej","",IF('Anvendte oplysninger'!U425=80,1,POWER((80-0.0058*('Anvendte oplysninger'!U425-80)^2+0.2781*('Anvendte oplysninger'!U425-80)-0.2343)/80,1.5)))</f>
        <v/>
      </c>
      <c r="Z425" s="6" t="str">
        <f>IF('Anvendte oplysninger'!I425="Nej","",IF('Anvendte oplysninger'!U425=80,1,POWER((80-0.0058*('Anvendte oplysninger'!U425-80)^2+0.2781*('Anvendte oplysninger'!U425-80)-0.2343)/80,4.6)))</f>
        <v/>
      </c>
      <c r="AA425" s="6" t="str">
        <f>IF('Anvendte oplysninger'!I425="Nej","",IF('Anvendte oplysninger'!U425=80,1,POWER((80-0.0058*('Anvendte oplysninger'!U425-80)^2+0.2781*('Anvendte oplysninger'!U425-80)-0.2343)/80,3.5)))</f>
        <v/>
      </c>
      <c r="AB425" s="6" t="str">
        <f>IF('Anvendte oplysninger'!I425="Nej","",IF('Anvendte oplysninger'!U425=80,1,POWER((80-0.0058*('Anvendte oplysninger'!U425-80)^2+0.2781*('Anvendte oplysninger'!U425-80)-0.2343)/80,1.4)))</f>
        <v/>
      </c>
      <c r="AC425" s="6"/>
      <c r="AD425" s="7" t="str">
        <f>IF('Anvendte oplysninger'!I425="Nej","",EXP(-10.0958)*POWER(H425,0.8138))</f>
        <v/>
      </c>
      <c r="AE425" s="7" t="str">
        <f>IF('Anvendte oplysninger'!I425="Nej","",EXP(-9.9896)*POWER(H425,0.8381))</f>
        <v/>
      </c>
      <c r="AF425" s="7" t="str">
        <f>IF('Anvendte oplysninger'!I425="Nej","",EXP(-12.5826)*POWER(H425,1.148))</f>
        <v/>
      </c>
      <c r="AG425" s="7" t="str">
        <f>IF('Anvendte oplysninger'!I425="Nej","",EXP(-11.3408)*POWER(H425,0.7373))</f>
        <v/>
      </c>
      <c r="AH425" s="7" t="str">
        <f>IF('Anvendte oplysninger'!I425="Nej","",EXP(-10.8985)*POWER(H425,0.841))</f>
        <v/>
      </c>
      <c r="AI425" s="7" t="str">
        <f>IF('Anvendte oplysninger'!I425="Nej","",EXP(-12.4273)*POWER(H425,1.0197))</f>
        <v/>
      </c>
      <c r="AJ425" s="9" t="str">
        <f>IF('Anvendte oplysninger'!I425="Nej","",SUM(AD425:AE425)*740934+AG425*29492829+AH425*4654307+AI425*608667)</f>
        <v/>
      </c>
    </row>
    <row r="426" spans="1:36" x14ac:dyDescent="0.3">
      <c r="A426" s="4" t="str">
        <f>IF(Inddata!A432="","",Inddata!A432)</f>
        <v/>
      </c>
      <c r="B426" s="4" t="str">
        <f>IF(Inddata!B432="","",Inddata!B432)</f>
        <v/>
      </c>
      <c r="C426" s="4" t="str">
        <f>IF(Inddata!C432="","",Inddata!C432)</f>
        <v/>
      </c>
      <c r="D426" s="4" t="str">
        <f>IF(Inddata!D432="","",Inddata!D432)</f>
        <v/>
      </c>
      <c r="E426" s="4" t="str">
        <f>IF(Inddata!E432="","",Inddata!E432)</f>
        <v/>
      </c>
      <c r="F426" s="4" t="str">
        <f>IF(Inddata!F432="","",Inddata!F432)</f>
        <v/>
      </c>
      <c r="G426" s="20" t="str">
        <f>IF(Inddata!G432=0,"",Inddata!G432)</f>
        <v/>
      </c>
      <c r="H426" s="9" t="str">
        <f>IF(Inddata!H432="","",Inddata!H432)</f>
        <v/>
      </c>
      <c r="I426" s="6" t="str">
        <f>IF('Anvendte oplysninger'!I426="Nej","",IF('Anvendte oplysninger'!L426&lt;10,1.1-'Anvendte oplysninger'!L426*0.01,IF('Anvendte oplysninger'!L426&lt;120,POWER(1.003,'Anvendte oplysninger'!L426)/POWER(1.003,10),1.4)))</f>
        <v/>
      </c>
      <c r="J426" s="6" t="str">
        <f>IF('Anvendte oplysninger'!I426="Nej","",IF('Anvendte oplysninger'!M426&gt;9,1.41,IF('Anvendte oplysninger'!M426&lt;2,0.96+'Anvendte oplysninger'!M426*0.02,POWER(1.05,'Anvendte oplysninger'!M426)/POWER(1.05,2))))</f>
        <v/>
      </c>
      <c r="K426" s="6" t="str">
        <f>IF('Anvendte oplysninger'!I426="Nej","",IF('Anvendte oplysninger'!M426&gt;9,1.15,IF('Anvendte oplysninger'!M426&lt;2,0.98+'Anvendte oplysninger'!M426*0.01,POWER(1.02,'Anvendte oplysninger'!M426)/POWER(1.02,2))))</f>
        <v/>
      </c>
      <c r="L426" s="6" t="str">
        <f>IF('Anvendte oplysninger'!I426="Nej","",IF('Anvendte oplysninger'!N426="Delvis",0.9,IF('Anvendte oplysninger'!N426="Ja",0.75,1)))</f>
        <v/>
      </c>
      <c r="M426" s="6" t="str">
        <f>IF('Anvendte oplysninger'!I426="Nej","",IF('Anvendte oplysninger'!N426="Delvis",0.97,IF('Anvendte oplysninger'!N426="Ja",0.95,1)))</f>
        <v/>
      </c>
      <c r="N426" s="6" t="str">
        <f>IF('Anvendte oplysninger'!I426="Nej","",IF('Anvendte oplysninger'!O426&gt;4.25,1.06,IF('Anvendte oplysninger'!O426&lt;3.75,1.84-'Anvendte oplysninger'!O426*0.24,0.04+'Anvendte oplysninger'!O426*0.24)))</f>
        <v/>
      </c>
      <c r="O426" s="6" t="str">
        <f>IF('Anvendte oplysninger'!I426="Nej","",IF('Anvendte oplysninger'!P426&gt;1.99,0.81,IF('Anvendte oplysninger'!P426&lt;0.2,1.12,1.05-'Anvendte oplysninger'!P426*0.1)))</f>
        <v/>
      </c>
      <c r="P426" s="6" t="str">
        <f>IF('Anvendte oplysninger'!I426="Nej","",IF('Anvendte oplysninger'!Q426&gt;3,0.96,IF('Anvendte oplysninger'!Q426&lt;2,1.12-0.06*'Anvendte oplysninger'!Q426,1.08-0.04*'Anvendte oplysninger'!Q426)))</f>
        <v/>
      </c>
      <c r="Q426" s="6" t="str">
        <f>IF('Anvendte oplysninger'!I426="Nej","",IF('Anvendte oplysninger'!R426="Ja",0.91,1))</f>
        <v/>
      </c>
      <c r="R426" s="6" t="str">
        <f>IF('Anvendte oplysninger'!I426="Nej","",IF('Anvendte oplysninger'!R426="Ja",0.96,1))</f>
        <v/>
      </c>
      <c r="S426" s="6" t="str">
        <f>IF('Anvendte oplysninger'!I426="Nej","",IF('Anvendte oplysninger'!R426="Ja",0.82,1))</f>
        <v/>
      </c>
      <c r="T426" s="6" t="str">
        <f>IF('Anvendte oplysninger'!I426="Nej","",IF('Anvendte oplysninger'!R426="Ja",0.9,1))</f>
        <v/>
      </c>
      <c r="U426" s="6" t="str">
        <f>IF('Anvendte oplysninger'!I426="Nej","",IF('Anvendte oplysninger'!R426="Ja",0.93,1))</f>
        <v/>
      </c>
      <c r="V426" s="6" t="str">
        <f>IF('Anvendte oplysninger'!I426="Nej","",IF('Anvendte oplysninger'!S426="Ja",0.85,1))</f>
        <v/>
      </c>
      <c r="W426" s="6" t="str">
        <f>IF('Anvendte oplysninger'!I426="Nej","",IF('Anvendte oplysninger'!T426&gt;5,1.4,1+0.08*'Anvendte oplysninger'!T426))</f>
        <v/>
      </c>
      <c r="X426" s="6" t="str">
        <f>IF('Anvendte oplysninger'!I426="Nej","",IF('Anvendte oplysninger'!U426=80,1,POWER((80-0.0058*('Anvendte oplysninger'!U426-80)^2+0.2781*('Anvendte oplysninger'!U426-80)-0.2343)/80,1.6)))</f>
        <v/>
      </c>
      <c r="Y426" s="6" t="str">
        <f>IF('Anvendte oplysninger'!I426="Nej","",IF('Anvendte oplysninger'!U426=80,1,POWER((80-0.0058*('Anvendte oplysninger'!U426-80)^2+0.2781*('Anvendte oplysninger'!U426-80)-0.2343)/80,1.5)))</f>
        <v/>
      </c>
      <c r="Z426" s="6" t="str">
        <f>IF('Anvendte oplysninger'!I426="Nej","",IF('Anvendte oplysninger'!U426=80,1,POWER((80-0.0058*('Anvendte oplysninger'!U426-80)^2+0.2781*('Anvendte oplysninger'!U426-80)-0.2343)/80,4.6)))</f>
        <v/>
      </c>
      <c r="AA426" s="6" t="str">
        <f>IF('Anvendte oplysninger'!I426="Nej","",IF('Anvendte oplysninger'!U426=80,1,POWER((80-0.0058*('Anvendte oplysninger'!U426-80)^2+0.2781*('Anvendte oplysninger'!U426-80)-0.2343)/80,3.5)))</f>
        <v/>
      </c>
      <c r="AB426" s="6" t="str">
        <f>IF('Anvendte oplysninger'!I426="Nej","",IF('Anvendte oplysninger'!U426=80,1,POWER((80-0.0058*('Anvendte oplysninger'!U426-80)^2+0.2781*('Anvendte oplysninger'!U426-80)-0.2343)/80,1.4)))</f>
        <v/>
      </c>
      <c r="AC426" s="6"/>
      <c r="AD426" s="7" t="str">
        <f>IF('Anvendte oplysninger'!I426="Nej","",EXP(-10.0958)*POWER(H426,0.8138))</f>
        <v/>
      </c>
      <c r="AE426" s="7" t="str">
        <f>IF('Anvendte oplysninger'!I426="Nej","",EXP(-9.9896)*POWER(H426,0.8381))</f>
        <v/>
      </c>
      <c r="AF426" s="7" t="str">
        <f>IF('Anvendte oplysninger'!I426="Nej","",EXP(-12.5826)*POWER(H426,1.148))</f>
        <v/>
      </c>
      <c r="AG426" s="7" t="str">
        <f>IF('Anvendte oplysninger'!I426="Nej","",EXP(-11.3408)*POWER(H426,0.7373))</f>
        <v/>
      </c>
      <c r="AH426" s="7" t="str">
        <f>IF('Anvendte oplysninger'!I426="Nej","",EXP(-10.8985)*POWER(H426,0.841))</f>
        <v/>
      </c>
      <c r="AI426" s="7" t="str">
        <f>IF('Anvendte oplysninger'!I426="Nej","",EXP(-12.4273)*POWER(H426,1.0197))</f>
        <v/>
      </c>
      <c r="AJ426" s="9" t="str">
        <f>IF('Anvendte oplysninger'!I426="Nej","",SUM(AD426:AE426)*740934+AG426*29492829+AH426*4654307+AI426*608667)</f>
        <v/>
      </c>
    </row>
    <row r="427" spans="1:36" x14ac:dyDescent="0.3">
      <c r="A427" s="4" t="str">
        <f>IF(Inddata!A433="","",Inddata!A433)</f>
        <v/>
      </c>
      <c r="B427" s="4" t="str">
        <f>IF(Inddata!B433="","",Inddata!B433)</f>
        <v/>
      </c>
      <c r="C427" s="4" t="str">
        <f>IF(Inddata!C433="","",Inddata!C433)</f>
        <v/>
      </c>
      <c r="D427" s="4" t="str">
        <f>IF(Inddata!D433="","",Inddata!D433)</f>
        <v/>
      </c>
      <c r="E427" s="4" t="str">
        <f>IF(Inddata!E433="","",Inddata!E433)</f>
        <v/>
      </c>
      <c r="F427" s="4" t="str">
        <f>IF(Inddata!F433="","",Inddata!F433)</f>
        <v/>
      </c>
      <c r="G427" s="20" t="str">
        <f>IF(Inddata!G433=0,"",Inddata!G433)</f>
        <v/>
      </c>
      <c r="H427" s="9" t="str">
        <f>IF(Inddata!H433="","",Inddata!H433)</f>
        <v/>
      </c>
      <c r="I427" s="6" t="str">
        <f>IF('Anvendte oplysninger'!I427="Nej","",IF('Anvendte oplysninger'!L427&lt;10,1.1-'Anvendte oplysninger'!L427*0.01,IF('Anvendte oplysninger'!L427&lt;120,POWER(1.003,'Anvendte oplysninger'!L427)/POWER(1.003,10),1.4)))</f>
        <v/>
      </c>
      <c r="J427" s="6" t="str">
        <f>IF('Anvendte oplysninger'!I427="Nej","",IF('Anvendte oplysninger'!M427&gt;9,1.41,IF('Anvendte oplysninger'!M427&lt;2,0.96+'Anvendte oplysninger'!M427*0.02,POWER(1.05,'Anvendte oplysninger'!M427)/POWER(1.05,2))))</f>
        <v/>
      </c>
      <c r="K427" s="6" t="str">
        <f>IF('Anvendte oplysninger'!I427="Nej","",IF('Anvendte oplysninger'!M427&gt;9,1.15,IF('Anvendte oplysninger'!M427&lt;2,0.98+'Anvendte oplysninger'!M427*0.01,POWER(1.02,'Anvendte oplysninger'!M427)/POWER(1.02,2))))</f>
        <v/>
      </c>
      <c r="L427" s="6" t="str">
        <f>IF('Anvendte oplysninger'!I427="Nej","",IF('Anvendte oplysninger'!N427="Delvis",0.9,IF('Anvendte oplysninger'!N427="Ja",0.75,1)))</f>
        <v/>
      </c>
      <c r="M427" s="6" t="str">
        <f>IF('Anvendte oplysninger'!I427="Nej","",IF('Anvendte oplysninger'!N427="Delvis",0.97,IF('Anvendte oplysninger'!N427="Ja",0.95,1)))</f>
        <v/>
      </c>
      <c r="N427" s="6" t="str">
        <f>IF('Anvendte oplysninger'!I427="Nej","",IF('Anvendte oplysninger'!O427&gt;4.25,1.06,IF('Anvendte oplysninger'!O427&lt;3.75,1.84-'Anvendte oplysninger'!O427*0.24,0.04+'Anvendte oplysninger'!O427*0.24)))</f>
        <v/>
      </c>
      <c r="O427" s="6" t="str">
        <f>IF('Anvendte oplysninger'!I427="Nej","",IF('Anvendte oplysninger'!P427&gt;1.99,0.81,IF('Anvendte oplysninger'!P427&lt;0.2,1.12,1.05-'Anvendte oplysninger'!P427*0.1)))</f>
        <v/>
      </c>
      <c r="P427" s="6" t="str">
        <f>IF('Anvendte oplysninger'!I427="Nej","",IF('Anvendte oplysninger'!Q427&gt;3,0.96,IF('Anvendte oplysninger'!Q427&lt;2,1.12-0.06*'Anvendte oplysninger'!Q427,1.08-0.04*'Anvendte oplysninger'!Q427)))</f>
        <v/>
      </c>
      <c r="Q427" s="6" t="str">
        <f>IF('Anvendte oplysninger'!I427="Nej","",IF('Anvendte oplysninger'!R427="Ja",0.91,1))</f>
        <v/>
      </c>
      <c r="R427" s="6" t="str">
        <f>IF('Anvendte oplysninger'!I427="Nej","",IF('Anvendte oplysninger'!R427="Ja",0.96,1))</f>
        <v/>
      </c>
      <c r="S427" s="6" t="str">
        <f>IF('Anvendte oplysninger'!I427="Nej","",IF('Anvendte oplysninger'!R427="Ja",0.82,1))</f>
        <v/>
      </c>
      <c r="T427" s="6" t="str">
        <f>IF('Anvendte oplysninger'!I427="Nej","",IF('Anvendte oplysninger'!R427="Ja",0.9,1))</f>
        <v/>
      </c>
      <c r="U427" s="6" t="str">
        <f>IF('Anvendte oplysninger'!I427="Nej","",IF('Anvendte oplysninger'!R427="Ja",0.93,1))</f>
        <v/>
      </c>
      <c r="V427" s="6" t="str">
        <f>IF('Anvendte oplysninger'!I427="Nej","",IF('Anvendte oplysninger'!S427="Ja",0.85,1))</f>
        <v/>
      </c>
      <c r="W427" s="6" t="str">
        <f>IF('Anvendte oplysninger'!I427="Nej","",IF('Anvendte oplysninger'!T427&gt;5,1.4,1+0.08*'Anvendte oplysninger'!T427))</f>
        <v/>
      </c>
      <c r="X427" s="6" t="str">
        <f>IF('Anvendte oplysninger'!I427="Nej","",IF('Anvendte oplysninger'!U427=80,1,POWER((80-0.0058*('Anvendte oplysninger'!U427-80)^2+0.2781*('Anvendte oplysninger'!U427-80)-0.2343)/80,1.6)))</f>
        <v/>
      </c>
      <c r="Y427" s="6" t="str">
        <f>IF('Anvendte oplysninger'!I427="Nej","",IF('Anvendte oplysninger'!U427=80,1,POWER((80-0.0058*('Anvendte oplysninger'!U427-80)^2+0.2781*('Anvendte oplysninger'!U427-80)-0.2343)/80,1.5)))</f>
        <v/>
      </c>
      <c r="Z427" s="6" t="str">
        <f>IF('Anvendte oplysninger'!I427="Nej","",IF('Anvendte oplysninger'!U427=80,1,POWER((80-0.0058*('Anvendte oplysninger'!U427-80)^2+0.2781*('Anvendte oplysninger'!U427-80)-0.2343)/80,4.6)))</f>
        <v/>
      </c>
      <c r="AA427" s="6" t="str">
        <f>IF('Anvendte oplysninger'!I427="Nej","",IF('Anvendte oplysninger'!U427=80,1,POWER((80-0.0058*('Anvendte oplysninger'!U427-80)^2+0.2781*('Anvendte oplysninger'!U427-80)-0.2343)/80,3.5)))</f>
        <v/>
      </c>
      <c r="AB427" s="6" t="str">
        <f>IF('Anvendte oplysninger'!I427="Nej","",IF('Anvendte oplysninger'!U427=80,1,POWER((80-0.0058*('Anvendte oplysninger'!U427-80)^2+0.2781*('Anvendte oplysninger'!U427-80)-0.2343)/80,1.4)))</f>
        <v/>
      </c>
      <c r="AC427" s="6"/>
      <c r="AD427" s="7" t="str">
        <f>IF('Anvendte oplysninger'!I427="Nej","",EXP(-10.0958)*POWER(H427,0.8138))</f>
        <v/>
      </c>
      <c r="AE427" s="7" t="str">
        <f>IF('Anvendte oplysninger'!I427="Nej","",EXP(-9.9896)*POWER(H427,0.8381))</f>
        <v/>
      </c>
      <c r="AF427" s="7" t="str">
        <f>IF('Anvendte oplysninger'!I427="Nej","",EXP(-12.5826)*POWER(H427,1.148))</f>
        <v/>
      </c>
      <c r="AG427" s="7" t="str">
        <f>IF('Anvendte oplysninger'!I427="Nej","",EXP(-11.3408)*POWER(H427,0.7373))</f>
        <v/>
      </c>
      <c r="AH427" s="7" t="str">
        <f>IF('Anvendte oplysninger'!I427="Nej","",EXP(-10.8985)*POWER(H427,0.841))</f>
        <v/>
      </c>
      <c r="AI427" s="7" t="str">
        <f>IF('Anvendte oplysninger'!I427="Nej","",EXP(-12.4273)*POWER(H427,1.0197))</f>
        <v/>
      </c>
      <c r="AJ427" s="9" t="str">
        <f>IF('Anvendte oplysninger'!I427="Nej","",SUM(AD427:AE427)*740934+AG427*29492829+AH427*4654307+AI427*608667)</f>
        <v/>
      </c>
    </row>
    <row r="428" spans="1:36" x14ac:dyDescent="0.3">
      <c r="A428" s="4" t="str">
        <f>IF(Inddata!A434="","",Inddata!A434)</f>
        <v/>
      </c>
      <c r="B428" s="4" t="str">
        <f>IF(Inddata!B434="","",Inddata!B434)</f>
        <v/>
      </c>
      <c r="C428" s="4" t="str">
        <f>IF(Inddata!C434="","",Inddata!C434)</f>
        <v/>
      </c>
      <c r="D428" s="4" t="str">
        <f>IF(Inddata!D434="","",Inddata!D434)</f>
        <v/>
      </c>
      <c r="E428" s="4" t="str">
        <f>IF(Inddata!E434="","",Inddata!E434)</f>
        <v/>
      </c>
      <c r="F428" s="4" t="str">
        <f>IF(Inddata!F434="","",Inddata!F434)</f>
        <v/>
      </c>
      <c r="G428" s="20" t="str">
        <f>IF(Inddata!G434=0,"",Inddata!G434)</f>
        <v/>
      </c>
      <c r="H428" s="9" t="str">
        <f>IF(Inddata!H434="","",Inddata!H434)</f>
        <v/>
      </c>
      <c r="I428" s="6" t="str">
        <f>IF('Anvendte oplysninger'!I428="Nej","",IF('Anvendte oplysninger'!L428&lt;10,1.1-'Anvendte oplysninger'!L428*0.01,IF('Anvendte oplysninger'!L428&lt;120,POWER(1.003,'Anvendte oplysninger'!L428)/POWER(1.003,10),1.4)))</f>
        <v/>
      </c>
      <c r="J428" s="6" t="str">
        <f>IF('Anvendte oplysninger'!I428="Nej","",IF('Anvendte oplysninger'!M428&gt;9,1.41,IF('Anvendte oplysninger'!M428&lt;2,0.96+'Anvendte oplysninger'!M428*0.02,POWER(1.05,'Anvendte oplysninger'!M428)/POWER(1.05,2))))</f>
        <v/>
      </c>
      <c r="K428" s="6" t="str">
        <f>IF('Anvendte oplysninger'!I428="Nej","",IF('Anvendte oplysninger'!M428&gt;9,1.15,IF('Anvendte oplysninger'!M428&lt;2,0.98+'Anvendte oplysninger'!M428*0.01,POWER(1.02,'Anvendte oplysninger'!M428)/POWER(1.02,2))))</f>
        <v/>
      </c>
      <c r="L428" s="6" t="str">
        <f>IF('Anvendte oplysninger'!I428="Nej","",IF('Anvendte oplysninger'!N428="Delvis",0.9,IF('Anvendte oplysninger'!N428="Ja",0.75,1)))</f>
        <v/>
      </c>
      <c r="M428" s="6" t="str">
        <f>IF('Anvendte oplysninger'!I428="Nej","",IF('Anvendte oplysninger'!N428="Delvis",0.97,IF('Anvendte oplysninger'!N428="Ja",0.95,1)))</f>
        <v/>
      </c>
      <c r="N428" s="6" t="str">
        <f>IF('Anvendte oplysninger'!I428="Nej","",IF('Anvendte oplysninger'!O428&gt;4.25,1.06,IF('Anvendte oplysninger'!O428&lt;3.75,1.84-'Anvendte oplysninger'!O428*0.24,0.04+'Anvendte oplysninger'!O428*0.24)))</f>
        <v/>
      </c>
      <c r="O428" s="6" t="str">
        <f>IF('Anvendte oplysninger'!I428="Nej","",IF('Anvendte oplysninger'!P428&gt;1.99,0.81,IF('Anvendte oplysninger'!P428&lt;0.2,1.12,1.05-'Anvendte oplysninger'!P428*0.1)))</f>
        <v/>
      </c>
      <c r="P428" s="6" t="str">
        <f>IF('Anvendte oplysninger'!I428="Nej","",IF('Anvendte oplysninger'!Q428&gt;3,0.96,IF('Anvendte oplysninger'!Q428&lt;2,1.12-0.06*'Anvendte oplysninger'!Q428,1.08-0.04*'Anvendte oplysninger'!Q428)))</f>
        <v/>
      </c>
      <c r="Q428" s="6" t="str">
        <f>IF('Anvendte oplysninger'!I428="Nej","",IF('Anvendte oplysninger'!R428="Ja",0.91,1))</f>
        <v/>
      </c>
      <c r="R428" s="6" t="str">
        <f>IF('Anvendte oplysninger'!I428="Nej","",IF('Anvendte oplysninger'!R428="Ja",0.96,1))</f>
        <v/>
      </c>
      <c r="S428" s="6" t="str">
        <f>IF('Anvendte oplysninger'!I428="Nej","",IF('Anvendte oplysninger'!R428="Ja",0.82,1))</f>
        <v/>
      </c>
      <c r="T428" s="6" t="str">
        <f>IF('Anvendte oplysninger'!I428="Nej","",IF('Anvendte oplysninger'!R428="Ja",0.9,1))</f>
        <v/>
      </c>
      <c r="U428" s="6" t="str">
        <f>IF('Anvendte oplysninger'!I428="Nej","",IF('Anvendte oplysninger'!R428="Ja",0.93,1))</f>
        <v/>
      </c>
      <c r="V428" s="6" t="str">
        <f>IF('Anvendte oplysninger'!I428="Nej","",IF('Anvendte oplysninger'!S428="Ja",0.85,1))</f>
        <v/>
      </c>
      <c r="W428" s="6" t="str">
        <f>IF('Anvendte oplysninger'!I428="Nej","",IF('Anvendte oplysninger'!T428&gt;5,1.4,1+0.08*'Anvendte oplysninger'!T428))</f>
        <v/>
      </c>
      <c r="X428" s="6" t="str">
        <f>IF('Anvendte oplysninger'!I428="Nej","",IF('Anvendte oplysninger'!U428=80,1,POWER((80-0.0058*('Anvendte oplysninger'!U428-80)^2+0.2781*('Anvendte oplysninger'!U428-80)-0.2343)/80,1.6)))</f>
        <v/>
      </c>
      <c r="Y428" s="6" t="str">
        <f>IF('Anvendte oplysninger'!I428="Nej","",IF('Anvendte oplysninger'!U428=80,1,POWER((80-0.0058*('Anvendte oplysninger'!U428-80)^2+0.2781*('Anvendte oplysninger'!U428-80)-0.2343)/80,1.5)))</f>
        <v/>
      </c>
      <c r="Z428" s="6" t="str">
        <f>IF('Anvendte oplysninger'!I428="Nej","",IF('Anvendte oplysninger'!U428=80,1,POWER((80-0.0058*('Anvendte oplysninger'!U428-80)^2+0.2781*('Anvendte oplysninger'!U428-80)-0.2343)/80,4.6)))</f>
        <v/>
      </c>
      <c r="AA428" s="6" t="str">
        <f>IF('Anvendte oplysninger'!I428="Nej","",IF('Anvendte oplysninger'!U428=80,1,POWER((80-0.0058*('Anvendte oplysninger'!U428-80)^2+0.2781*('Anvendte oplysninger'!U428-80)-0.2343)/80,3.5)))</f>
        <v/>
      </c>
      <c r="AB428" s="6" t="str">
        <f>IF('Anvendte oplysninger'!I428="Nej","",IF('Anvendte oplysninger'!U428=80,1,POWER((80-0.0058*('Anvendte oplysninger'!U428-80)^2+0.2781*('Anvendte oplysninger'!U428-80)-0.2343)/80,1.4)))</f>
        <v/>
      </c>
      <c r="AC428" s="6"/>
      <c r="AD428" s="7" t="str">
        <f>IF('Anvendte oplysninger'!I428="Nej","",EXP(-10.0958)*POWER(H428,0.8138))</f>
        <v/>
      </c>
      <c r="AE428" s="7" t="str">
        <f>IF('Anvendte oplysninger'!I428="Nej","",EXP(-9.9896)*POWER(H428,0.8381))</f>
        <v/>
      </c>
      <c r="AF428" s="7" t="str">
        <f>IF('Anvendte oplysninger'!I428="Nej","",EXP(-12.5826)*POWER(H428,1.148))</f>
        <v/>
      </c>
      <c r="AG428" s="7" t="str">
        <f>IF('Anvendte oplysninger'!I428="Nej","",EXP(-11.3408)*POWER(H428,0.7373))</f>
        <v/>
      </c>
      <c r="AH428" s="7" t="str">
        <f>IF('Anvendte oplysninger'!I428="Nej","",EXP(-10.8985)*POWER(H428,0.841))</f>
        <v/>
      </c>
      <c r="AI428" s="7" t="str">
        <f>IF('Anvendte oplysninger'!I428="Nej","",EXP(-12.4273)*POWER(H428,1.0197))</f>
        <v/>
      </c>
      <c r="AJ428" s="9" t="str">
        <f>IF('Anvendte oplysninger'!I428="Nej","",SUM(AD428:AE428)*740934+AG428*29492829+AH428*4654307+AI428*608667)</f>
        <v/>
      </c>
    </row>
    <row r="429" spans="1:36" x14ac:dyDescent="0.3">
      <c r="A429" s="4" t="str">
        <f>IF(Inddata!A435="","",Inddata!A435)</f>
        <v/>
      </c>
      <c r="B429" s="4" t="str">
        <f>IF(Inddata!B435="","",Inddata!B435)</f>
        <v/>
      </c>
      <c r="C429" s="4" t="str">
        <f>IF(Inddata!C435="","",Inddata!C435)</f>
        <v/>
      </c>
      <c r="D429" s="4" t="str">
        <f>IF(Inddata!D435="","",Inddata!D435)</f>
        <v/>
      </c>
      <c r="E429" s="4" t="str">
        <f>IF(Inddata!E435="","",Inddata!E435)</f>
        <v/>
      </c>
      <c r="F429" s="4" t="str">
        <f>IF(Inddata!F435="","",Inddata!F435)</f>
        <v/>
      </c>
      <c r="G429" s="20" t="str">
        <f>IF(Inddata!G435=0,"",Inddata!G435)</f>
        <v/>
      </c>
      <c r="H429" s="9" t="str">
        <f>IF(Inddata!H435="","",Inddata!H435)</f>
        <v/>
      </c>
      <c r="I429" s="6" t="str">
        <f>IF('Anvendte oplysninger'!I429="Nej","",IF('Anvendte oplysninger'!L429&lt;10,1.1-'Anvendte oplysninger'!L429*0.01,IF('Anvendte oplysninger'!L429&lt;120,POWER(1.003,'Anvendte oplysninger'!L429)/POWER(1.003,10),1.4)))</f>
        <v/>
      </c>
      <c r="J429" s="6" t="str">
        <f>IF('Anvendte oplysninger'!I429="Nej","",IF('Anvendte oplysninger'!M429&gt;9,1.41,IF('Anvendte oplysninger'!M429&lt;2,0.96+'Anvendte oplysninger'!M429*0.02,POWER(1.05,'Anvendte oplysninger'!M429)/POWER(1.05,2))))</f>
        <v/>
      </c>
      <c r="K429" s="6" t="str">
        <f>IF('Anvendte oplysninger'!I429="Nej","",IF('Anvendte oplysninger'!M429&gt;9,1.15,IF('Anvendte oplysninger'!M429&lt;2,0.98+'Anvendte oplysninger'!M429*0.01,POWER(1.02,'Anvendte oplysninger'!M429)/POWER(1.02,2))))</f>
        <v/>
      </c>
      <c r="L429" s="6" t="str">
        <f>IF('Anvendte oplysninger'!I429="Nej","",IF('Anvendte oplysninger'!N429="Delvis",0.9,IF('Anvendte oplysninger'!N429="Ja",0.75,1)))</f>
        <v/>
      </c>
      <c r="M429" s="6" t="str">
        <f>IF('Anvendte oplysninger'!I429="Nej","",IF('Anvendte oplysninger'!N429="Delvis",0.97,IF('Anvendte oplysninger'!N429="Ja",0.95,1)))</f>
        <v/>
      </c>
      <c r="N429" s="6" t="str">
        <f>IF('Anvendte oplysninger'!I429="Nej","",IF('Anvendte oplysninger'!O429&gt;4.25,1.06,IF('Anvendte oplysninger'!O429&lt;3.75,1.84-'Anvendte oplysninger'!O429*0.24,0.04+'Anvendte oplysninger'!O429*0.24)))</f>
        <v/>
      </c>
      <c r="O429" s="6" t="str">
        <f>IF('Anvendte oplysninger'!I429="Nej","",IF('Anvendte oplysninger'!P429&gt;1.99,0.81,IF('Anvendte oplysninger'!P429&lt;0.2,1.12,1.05-'Anvendte oplysninger'!P429*0.1)))</f>
        <v/>
      </c>
      <c r="P429" s="6" t="str">
        <f>IF('Anvendte oplysninger'!I429="Nej","",IF('Anvendte oplysninger'!Q429&gt;3,0.96,IF('Anvendte oplysninger'!Q429&lt;2,1.12-0.06*'Anvendte oplysninger'!Q429,1.08-0.04*'Anvendte oplysninger'!Q429)))</f>
        <v/>
      </c>
      <c r="Q429" s="6" t="str">
        <f>IF('Anvendte oplysninger'!I429="Nej","",IF('Anvendte oplysninger'!R429="Ja",0.91,1))</f>
        <v/>
      </c>
      <c r="R429" s="6" t="str">
        <f>IF('Anvendte oplysninger'!I429="Nej","",IF('Anvendte oplysninger'!R429="Ja",0.96,1))</f>
        <v/>
      </c>
      <c r="S429" s="6" t="str">
        <f>IF('Anvendte oplysninger'!I429="Nej","",IF('Anvendte oplysninger'!R429="Ja",0.82,1))</f>
        <v/>
      </c>
      <c r="T429" s="6" t="str">
        <f>IF('Anvendte oplysninger'!I429="Nej","",IF('Anvendte oplysninger'!R429="Ja",0.9,1))</f>
        <v/>
      </c>
      <c r="U429" s="6" t="str">
        <f>IF('Anvendte oplysninger'!I429="Nej","",IF('Anvendte oplysninger'!R429="Ja",0.93,1))</f>
        <v/>
      </c>
      <c r="V429" s="6" t="str">
        <f>IF('Anvendte oplysninger'!I429="Nej","",IF('Anvendte oplysninger'!S429="Ja",0.85,1))</f>
        <v/>
      </c>
      <c r="W429" s="6" t="str">
        <f>IF('Anvendte oplysninger'!I429="Nej","",IF('Anvendte oplysninger'!T429&gt;5,1.4,1+0.08*'Anvendte oplysninger'!T429))</f>
        <v/>
      </c>
      <c r="X429" s="6" t="str">
        <f>IF('Anvendte oplysninger'!I429="Nej","",IF('Anvendte oplysninger'!U429=80,1,POWER((80-0.0058*('Anvendte oplysninger'!U429-80)^2+0.2781*('Anvendte oplysninger'!U429-80)-0.2343)/80,1.6)))</f>
        <v/>
      </c>
      <c r="Y429" s="6" t="str">
        <f>IF('Anvendte oplysninger'!I429="Nej","",IF('Anvendte oplysninger'!U429=80,1,POWER((80-0.0058*('Anvendte oplysninger'!U429-80)^2+0.2781*('Anvendte oplysninger'!U429-80)-0.2343)/80,1.5)))</f>
        <v/>
      </c>
      <c r="Z429" s="6" t="str">
        <f>IF('Anvendte oplysninger'!I429="Nej","",IF('Anvendte oplysninger'!U429=80,1,POWER((80-0.0058*('Anvendte oplysninger'!U429-80)^2+0.2781*('Anvendte oplysninger'!U429-80)-0.2343)/80,4.6)))</f>
        <v/>
      </c>
      <c r="AA429" s="6" t="str">
        <f>IF('Anvendte oplysninger'!I429="Nej","",IF('Anvendte oplysninger'!U429=80,1,POWER((80-0.0058*('Anvendte oplysninger'!U429-80)^2+0.2781*('Anvendte oplysninger'!U429-80)-0.2343)/80,3.5)))</f>
        <v/>
      </c>
      <c r="AB429" s="6" t="str">
        <f>IF('Anvendte oplysninger'!I429="Nej","",IF('Anvendte oplysninger'!U429=80,1,POWER((80-0.0058*('Anvendte oplysninger'!U429-80)^2+0.2781*('Anvendte oplysninger'!U429-80)-0.2343)/80,1.4)))</f>
        <v/>
      </c>
      <c r="AC429" s="6"/>
      <c r="AD429" s="7" t="str">
        <f>IF('Anvendte oplysninger'!I429="Nej","",EXP(-10.0958)*POWER(H429,0.8138))</f>
        <v/>
      </c>
      <c r="AE429" s="7" t="str">
        <f>IF('Anvendte oplysninger'!I429="Nej","",EXP(-9.9896)*POWER(H429,0.8381))</f>
        <v/>
      </c>
      <c r="AF429" s="7" t="str">
        <f>IF('Anvendte oplysninger'!I429="Nej","",EXP(-12.5826)*POWER(H429,1.148))</f>
        <v/>
      </c>
      <c r="AG429" s="7" t="str">
        <f>IF('Anvendte oplysninger'!I429="Nej","",EXP(-11.3408)*POWER(H429,0.7373))</f>
        <v/>
      </c>
      <c r="AH429" s="7" t="str">
        <f>IF('Anvendte oplysninger'!I429="Nej","",EXP(-10.8985)*POWER(H429,0.841))</f>
        <v/>
      </c>
      <c r="AI429" s="7" t="str">
        <f>IF('Anvendte oplysninger'!I429="Nej","",EXP(-12.4273)*POWER(H429,1.0197))</f>
        <v/>
      </c>
      <c r="AJ429" s="9" t="str">
        <f>IF('Anvendte oplysninger'!I429="Nej","",SUM(AD429:AE429)*740934+AG429*29492829+AH429*4654307+AI429*608667)</f>
        <v/>
      </c>
    </row>
    <row r="430" spans="1:36" x14ac:dyDescent="0.3">
      <c r="A430" s="4" t="str">
        <f>IF(Inddata!A436="","",Inddata!A436)</f>
        <v/>
      </c>
      <c r="B430" s="4" t="str">
        <f>IF(Inddata!B436="","",Inddata!B436)</f>
        <v/>
      </c>
      <c r="C430" s="4" t="str">
        <f>IF(Inddata!C436="","",Inddata!C436)</f>
        <v/>
      </c>
      <c r="D430" s="4" t="str">
        <f>IF(Inddata!D436="","",Inddata!D436)</f>
        <v/>
      </c>
      <c r="E430" s="4" t="str">
        <f>IF(Inddata!E436="","",Inddata!E436)</f>
        <v/>
      </c>
      <c r="F430" s="4" t="str">
        <f>IF(Inddata!F436="","",Inddata!F436)</f>
        <v/>
      </c>
      <c r="G430" s="20" t="str">
        <f>IF(Inddata!G436=0,"",Inddata!G436)</f>
        <v/>
      </c>
      <c r="H430" s="9" t="str">
        <f>IF(Inddata!H436="","",Inddata!H436)</f>
        <v/>
      </c>
      <c r="I430" s="6" t="str">
        <f>IF('Anvendte oplysninger'!I430="Nej","",IF('Anvendte oplysninger'!L430&lt;10,1.1-'Anvendte oplysninger'!L430*0.01,IF('Anvendte oplysninger'!L430&lt;120,POWER(1.003,'Anvendte oplysninger'!L430)/POWER(1.003,10),1.4)))</f>
        <v/>
      </c>
      <c r="J430" s="6" t="str">
        <f>IF('Anvendte oplysninger'!I430="Nej","",IF('Anvendte oplysninger'!M430&gt;9,1.41,IF('Anvendte oplysninger'!M430&lt;2,0.96+'Anvendte oplysninger'!M430*0.02,POWER(1.05,'Anvendte oplysninger'!M430)/POWER(1.05,2))))</f>
        <v/>
      </c>
      <c r="K430" s="6" t="str">
        <f>IF('Anvendte oplysninger'!I430="Nej","",IF('Anvendte oplysninger'!M430&gt;9,1.15,IF('Anvendte oplysninger'!M430&lt;2,0.98+'Anvendte oplysninger'!M430*0.01,POWER(1.02,'Anvendte oplysninger'!M430)/POWER(1.02,2))))</f>
        <v/>
      </c>
      <c r="L430" s="6" t="str">
        <f>IF('Anvendte oplysninger'!I430="Nej","",IF('Anvendte oplysninger'!N430="Delvis",0.9,IF('Anvendte oplysninger'!N430="Ja",0.75,1)))</f>
        <v/>
      </c>
      <c r="M430" s="6" t="str">
        <f>IF('Anvendte oplysninger'!I430="Nej","",IF('Anvendte oplysninger'!N430="Delvis",0.97,IF('Anvendte oplysninger'!N430="Ja",0.95,1)))</f>
        <v/>
      </c>
      <c r="N430" s="6" t="str">
        <f>IF('Anvendte oplysninger'!I430="Nej","",IF('Anvendte oplysninger'!O430&gt;4.25,1.06,IF('Anvendte oplysninger'!O430&lt;3.75,1.84-'Anvendte oplysninger'!O430*0.24,0.04+'Anvendte oplysninger'!O430*0.24)))</f>
        <v/>
      </c>
      <c r="O430" s="6" t="str">
        <f>IF('Anvendte oplysninger'!I430="Nej","",IF('Anvendte oplysninger'!P430&gt;1.99,0.81,IF('Anvendte oplysninger'!P430&lt;0.2,1.12,1.05-'Anvendte oplysninger'!P430*0.1)))</f>
        <v/>
      </c>
      <c r="P430" s="6" t="str">
        <f>IF('Anvendte oplysninger'!I430="Nej","",IF('Anvendte oplysninger'!Q430&gt;3,0.96,IF('Anvendte oplysninger'!Q430&lt;2,1.12-0.06*'Anvendte oplysninger'!Q430,1.08-0.04*'Anvendte oplysninger'!Q430)))</f>
        <v/>
      </c>
      <c r="Q430" s="6" t="str">
        <f>IF('Anvendte oplysninger'!I430="Nej","",IF('Anvendte oplysninger'!R430="Ja",0.91,1))</f>
        <v/>
      </c>
      <c r="R430" s="6" t="str">
        <f>IF('Anvendte oplysninger'!I430="Nej","",IF('Anvendte oplysninger'!R430="Ja",0.96,1))</f>
        <v/>
      </c>
      <c r="S430" s="6" t="str">
        <f>IF('Anvendte oplysninger'!I430="Nej","",IF('Anvendte oplysninger'!R430="Ja",0.82,1))</f>
        <v/>
      </c>
      <c r="T430" s="6" t="str">
        <f>IF('Anvendte oplysninger'!I430="Nej","",IF('Anvendte oplysninger'!R430="Ja",0.9,1))</f>
        <v/>
      </c>
      <c r="U430" s="6" t="str">
        <f>IF('Anvendte oplysninger'!I430="Nej","",IF('Anvendte oplysninger'!R430="Ja",0.93,1))</f>
        <v/>
      </c>
      <c r="V430" s="6" t="str">
        <f>IF('Anvendte oplysninger'!I430="Nej","",IF('Anvendte oplysninger'!S430="Ja",0.85,1))</f>
        <v/>
      </c>
      <c r="W430" s="6" t="str">
        <f>IF('Anvendte oplysninger'!I430="Nej","",IF('Anvendte oplysninger'!T430&gt;5,1.4,1+0.08*'Anvendte oplysninger'!T430))</f>
        <v/>
      </c>
      <c r="X430" s="6" t="str">
        <f>IF('Anvendte oplysninger'!I430="Nej","",IF('Anvendte oplysninger'!U430=80,1,POWER((80-0.0058*('Anvendte oplysninger'!U430-80)^2+0.2781*('Anvendte oplysninger'!U430-80)-0.2343)/80,1.6)))</f>
        <v/>
      </c>
      <c r="Y430" s="6" t="str">
        <f>IF('Anvendte oplysninger'!I430="Nej","",IF('Anvendte oplysninger'!U430=80,1,POWER((80-0.0058*('Anvendte oplysninger'!U430-80)^2+0.2781*('Anvendte oplysninger'!U430-80)-0.2343)/80,1.5)))</f>
        <v/>
      </c>
      <c r="Z430" s="6" t="str">
        <f>IF('Anvendte oplysninger'!I430="Nej","",IF('Anvendte oplysninger'!U430=80,1,POWER((80-0.0058*('Anvendte oplysninger'!U430-80)^2+0.2781*('Anvendte oplysninger'!U430-80)-0.2343)/80,4.6)))</f>
        <v/>
      </c>
      <c r="AA430" s="6" t="str">
        <f>IF('Anvendte oplysninger'!I430="Nej","",IF('Anvendte oplysninger'!U430=80,1,POWER((80-0.0058*('Anvendte oplysninger'!U430-80)^2+0.2781*('Anvendte oplysninger'!U430-80)-0.2343)/80,3.5)))</f>
        <v/>
      </c>
      <c r="AB430" s="6" t="str">
        <f>IF('Anvendte oplysninger'!I430="Nej","",IF('Anvendte oplysninger'!U430=80,1,POWER((80-0.0058*('Anvendte oplysninger'!U430-80)^2+0.2781*('Anvendte oplysninger'!U430-80)-0.2343)/80,1.4)))</f>
        <v/>
      </c>
      <c r="AC430" s="6"/>
      <c r="AD430" s="7" t="str">
        <f>IF('Anvendte oplysninger'!I430="Nej","",EXP(-10.0958)*POWER(H430,0.8138))</f>
        <v/>
      </c>
      <c r="AE430" s="7" t="str">
        <f>IF('Anvendte oplysninger'!I430="Nej","",EXP(-9.9896)*POWER(H430,0.8381))</f>
        <v/>
      </c>
      <c r="AF430" s="7" t="str">
        <f>IF('Anvendte oplysninger'!I430="Nej","",EXP(-12.5826)*POWER(H430,1.148))</f>
        <v/>
      </c>
      <c r="AG430" s="7" t="str">
        <f>IF('Anvendte oplysninger'!I430="Nej","",EXP(-11.3408)*POWER(H430,0.7373))</f>
        <v/>
      </c>
      <c r="AH430" s="7" t="str">
        <f>IF('Anvendte oplysninger'!I430="Nej","",EXP(-10.8985)*POWER(H430,0.841))</f>
        <v/>
      </c>
      <c r="AI430" s="7" t="str">
        <f>IF('Anvendte oplysninger'!I430="Nej","",EXP(-12.4273)*POWER(H430,1.0197))</f>
        <v/>
      </c>
      <c r="AJ430" s="9" t="str">
        <f>IF('Anvendte oplysninger'!I430="Nej","",SUM(AD430:AE430)*740934+AG430*29492829+AH430*4654307+AI430*608667)</f>
        <v/>
      </c>
    </row>
    <row r="431" spans="1:36" x14ac:dyDescent="0.3">
      <c r="A431" s="4" t="str">
        <f>IF(Inddata!A437="","",Inddata!A437)</f>
        <v/>
      </c>
      <c r="B431" s="4" t="str">
        <f>IF(Inddata!B437="","",Inddata!B437)</f>
        <v/>
      </c>
      <c r="C431" s="4" t="str">
        <f>IF(Inddata!C437="","",Inddata!C437)</f>
        <v/>
      </c>
      <c r="D431" s="4" t="str">
        <f>IF(Inddata!D437="","",Inddata!D437)</f>
        <v/>
      </c>
      <c r="E431" s="4" t="str">
        <f>IF(Inddata!E437="","",Inddata!E437)</f>
        <v/>
      </c>
      <c r="F431" s="4" t="str">
        <f>IF(Inddata!F437="","",Inddata!F437)</f>
        <v/>
      </c>
      <c r="G431" s="20" t="str">
        <f>IF(Inddata!G437=0,"",Inddata!G437)</f>
        <v/>
      </c>
      <c r="H431" s="9" t="str">
        <f>IF(Inddata!H437="","",Inddata!H437)</f>
        <v/>
      </c>
      <c r="I431" s="6" t="str">
        <f>IF('Anvendte oplysninger'!I431="Nej","",IF('Anvendte oplysninger'!L431&lt;10,1.1-'Anvendte oplysninger'!L431*0.01,IF('Anvendte oplysninger'!L431&lt;120,POWER(1.003,'Anvendte oplysninger'!L431)/POWER(1.003,10),1.4)))</f>
        <v/>
      </c>
      <c r="J431" s="6" t="str">
        <f>IF('Anvendte oplysninger'!I431="Nej","",IF('Anvendte oplysninger'!M431&gt;9,1.41,IF('Anvendte oplysninger'!M431&lt;2,0.96+'Anvendte oplysninger'!M431*0.02,POWER(1.05,'Anvendte oplysninger'!M431)/POWER(1.05,2))))</f>
        <v/>
      </c>
      <c r="K431" s="6" t="str">
        <f>IF('Anvendte oplysninger'!I431="Nej","",IF('Anvendte oplysninger'!M431&gt;9,1.15,IF('Anvendte oplysninger'!M431&lt;2,0.98+'Anvendte oplysninger'!M431*0.01,POWER(1.02,'Anvendte oplysninger'!M431)/POWER(1.02,2))))</f>
        <v/>
      </c>
      <c r="L431" s="6" t="str">
        <f>IF('Anvendte oplysninger'!I431="Nej","",IF('Anvendte oplysninger'!N431="Delvis",0.9,IF('Anvendte oplysninger'!N431="Ja",0.75,1)))</f>
        <v/>
      </c>
      <c r="M431" s="6" t="str">
        <f>IF('Anvendte oplysninger'!I431="Nej","",IF('Anvendte oplysninger'!N431="Delvis",0.97,IF('Anvendte oplysninger'!N431="Ja",0.95,1)))</f>
        <v/>
      </c>
      <c r="N431" s="6" t="str">
        <f>IF('Anvendte oplysninger'!I431="Nej","",IF('Anvendte oplysninger'!O431&gt;4.25,1.06,IF('Anvendte oplysninger'!O431&lt;3.75,1.84-'Anvendte oplysninger'!O431*0.24,0.04+'Anvendte oplysninger'!O431*0.24)))</f>
        <v/>
      </c>
      <c r="O431" s="6" t="str">
        <f>IF('Anvendte oplysninger'!I431="Nej","",IF('Anvendte oplysninger'!P431&gt;1.99,0.81,IF('Anvendte oplysninger'!P431&lt;0.2,1.12,1.05-'Anvendte oplysninger'!P431*0.1)))</f>
        <v/>
      </c>
      <c r="P431" s="6" t="str">
        <f>IF('Anvendte oplysninger'!I431="Nej","",IF('Anvendte oplysninger'!Q431&gt;3,0.96,IF('Anvendte oplysninger'!Q431&lt;2,1.12-0.06*'Anvendte oplysninger'!Q431,1.08-0.04*'Anvendte oplysninger'!Q431)))</f>
        <v/>
      </c>
      <c r="Q431" s="6" t="str">
        <f>IF('Anvendte oplysninger'!I431="Nej","",IF('Anvendte oplysninger'!R431="Ja",0.91,1))</f>
        <v/>
      </c>
      <c r="R431" s="6" t="str">
        <f>IF('Anvendte oplysninger'!I431="Nej","",IF('Anvendte oplysninger'!R431="Ja",0.96,1))</f>
        <v/>
      </c>
      <c r="S431" s="6" t="str">
        <f>IF('Anvendte oplysninger'!I431="Nej","",IF('Anvendte oplysninger'!R431="Ja",0.82,1))</f>
        <v/>
      </c>
      <c r="T431" s="6" t="str">
        <f>IF('Anvendte oplysninger'!I431="Nej","",IF('Anvendte oplysninger'!R431="Ja",0.9,1))</f>
        <v/>
      </c>
      <c r="U431" s="6" t="str">
        <f>IF('Anvendte oplysninger'!I431="Nej","",IF('Anvendte oplysninger'!R431="Ja",0.93,1))</f>
        <v/>
      </c>
      <c r="V431" s="6" t="str">
        <f>IF('Anvendte oplysninger'!I431="Nej","",IF('Anvendte oplysninger'!S431="Ja",0.85,1))</f>
        <v/>
      </c>
      <c r="W431" s="6" t="str">
        <f>IF('Anvendte oplysninger'!I431="Nej","",IF('Anvendte oplysninger'!T431&gt;5,1.4,1+0.08*'Anvendte oplysninger'!T431))</f>
        <v/>
      </c>
      <c r="X431" s="6" t="str">
        <f>IF('Anvendte oplysninger'!I431="Nej","",IF('Anvendte oplysninger'!U431=80,1,POWER((80-0.0058*('Anvendte oplysninger'!U431-80)^2+0.2781*('Anvendte oplysninger'!U431-80)-0.2343)/80,1.6)))</f>
        <v/>
      </c>
      <c r="Y431" s="6" t="str">
        <f>IF('Anvendte oplysninger'!I431="Nej","",IF('Anvendte oplysninger'!U431=80,1,POWER((80-0.0058*('Anvendte oplysninger'!U431-80)^2+0.2781*('Anvendte oplysninger'!U431-80)-0.2343)/80,1.5)))</f>
        <v/>
      </c>
      <c r="Z431" s="6" t="str">
        <f>IF('Anvendte oplysninger'!I431="Nej","",IF('Anvendte oplysninger'!U431=80,1,POWER((80-0.0058*('Anvendte oplysninger'!U431-80)^2+0.2781*('Anvendte oplysninger'!U431-80)-0.2343)/80,4.6)))</f>
        <v/>
      </c>
      <c r="AA431" s="6" t="str">
        <f>IF('Anvendte oplysninger'!I431="Nej","",IF('Anvendte oplysninger'!U431=80,1,POWER((80-0.0058*('Anvendte oplysninger'!U431-80)^2+0.2781*('Anvendte oplysninger'!U431-80)-0.2343)/80,3.5)))</f>
        <v/>
      </c>
      <c r="AB431" s="6" t="str">
        <f>IF('Anvendte oplysninger'!I431="Nej","",IF('Anvendte oplysninger'!U431=80,1,POWER((80-0.0058*('Anvendte oplysninger'!U431-80)^2+0.2781*('Anvendte oplysninger'!U431-80)-0.2343)/80,1.4)))</f>
        <v/>
      </c>
      <c r="AC431" s="6"/>
      <c r="AD431" s="7" t="str">
        <f>IF('Anvendte oplysninger'!I431="Nej","",EXP(-10.0958)*POWER(H431,0.8138))</f>
        <v/>
      </c>
      <c r="AE431" s="7" t="str">
        <f>IF('Anvendte oplysninger'!I431="Nej","",EXP(-9.9896)*POWER(H431,0.8381))</f>
        <v/>
      </c>
      <c r="AF431" s="7" t="str">
        <f>IF('Anvendte oplysninger'!I431="Nej","",EXP(-12.5826)*POWER(H431,1.148))</f>
        <v/>
      </c>
      <c r="AG431" s="7" t="str">
        <f>IF('Anvendte oplysninger'!I431="Nej","",EXP(-11.3408)*POWER(H431,0.7373))</f>
        <v/>
      </c>
      <c r="AH431" s="7" t="str">
        <f>IF('Anvendte oplysninger'!I431="Nej","",EXP(-10.8985)*POWER(H431,0.841))</f>
        <v/>
      </c>
      <c r="AI431" s="7" t="str">
        <f>IF('Anvendte oplysninger'!I431="Nej","",EXP(-12.4273)*POWER(H431,1.0197))</f>
        <v/>
      </c>
      <c r="AJ431" s="9" t="str">
        <f>IF('Anvendte oplysninger'!I431="Nej","",SUM(AD431:AE431)*740934+AG431*29492829+AH431*4654307+AI431*608667)</f>
        <v/>
      </c>
    </row>
    <row r="432" spans="1:36" x14ac:dyDescent="0.3">
      <c r="A432" s="4" t="str">
        <f>IF(Inddata!A438="","",Inddata!A438)</f>
        <v/>
      </c>
      <c r="B432" s="4" t="str">
        <f>IF(Inddata!B438="","",Inddata!B438)</f>
        <v/>
      </c>
      <c r="C432" s="4" t="str">
        <f>IF(Inddata!C438="","",Inddata!C438)</f>
        <v/>
      </c>
      <c r="D432" s="4" t="str">
        <f>IF(Inddata!D438="","",Inddata!D438)</f>
        <v/>
      </c>
      <c r="E432" s="4" t="str">
        <f>IF(Inddata!E438="","",Inddata!E438)</f>
        <v/>
      </c>
      <c r="F432" s="4" t="str">
        <f>IF(Inddata!F438="","",Inddata!F438)</f>
        <v/>
      </c>
      <c r="G432" s="20" t="str">
        <f>IF(Inddata!G438=0,"",Inddata!G438)</f>
        <v/>
      </c>
      <c r="H432" s="9" t="str">
        <f>IF(Inddata!H438="","",Inddata!H438)</f>
        <v/>
      </c>
      <c r="I432" s="6" t="str">
        <f>IF('Anvendte oplysninger'!I432="Nej","",IF('Anvendte oplysninger'!L432&lt;10,1.1-'Anvendte oplysninger'!L432*0.01,IF('Anvendte oplysninger'!L432&lt;120,POWER(1.003,'Anvendte oplysninger'!L432)/POWER(1.003,10),1.4)))</f>
        <v/>
      </c>
      <c r="J432" s="6" t="str">
        <f>IF('Anvendte oplysninger'!I432="Nej","",IF('Anvendte oplysninger'!M432&gt;9,1.41,IF('Anvendte oplysninger'!M432&lt;2,0.96+'Anvendte oplysninger'!M432*0.02,POWER(1.05,'Anvendte oplysninger'!M432)/POWER(1.05,2))))</f>
        <v/>
      </c>
      <c r="K432" s="6" t="str">
        <f>IF('Anvendte oplysninger'!I432="Nej","",IF('Anvendte oplysninger'!M432&gt;9,1.15,IF('Anvendte oplysninger'!M432&lt;2,0.98+'Anvendte oplysninger'!M432*0.01,POWER(1.02,'Anvendte oplysninger'!M432)/POWER(1.02,2))))</f>
        <v/>
      </c>
      <c r="L432" s="6" t="str">
        <f>IF('Anvendte oplysninger'!I432="Nej","",IF('Anvendte oplysninger'!N432="Delvis",0.9,IF('Anvendte oplysninger'!N432="Ja",0.75,1)))</f>
        <v/>
      </c>
      <c r="M432" s="6" t="str">
        <f>IF('Anvendte oplysninger'!I432="Nej","",IF('Anvendte oplysninger'!N432="Delvis",0.97,IF('Anvendte oplysninger'!N432="Ja",0.95,1)))</f>
        <v/>
      </c>
      <c r="N432" s="6" t="str">
        <f>IF('Anvendte oplysninger'!I432="Nej","",IF('Anvendte oplysninger'!O432&gt;4.25,1.06,IF('Anvendte oplysninger'!O432&lt;3.75,1.84-'Anvendte oplysninger'!O432*0.24,0.04+'Anvendte oplysninger'!O432*0.24)))</f>
        <v/>
      </c>
      <c r="O432" s="6" t="str">
        <f>IF('Anvendte oplysninger'!I432="Nej","",IF('Anvendte oplysninger'!P432&gt;1.99,0.81,IF('Anvendte oplysninger'!P432&lt;0.2,1.12,1.05-'Anvendte oplysninger'!P432*0.1)))</f>
        <v/>
      </c>
      <c r="P432" s="6" t="str">
        <f>IF('Anvendte oplysninger'!I432="Nej","",IF('Anvendte oplysninger'!Q432&gt;3,0.96,IF('Anvendte oplysninger'!Q432&lt;2,1.12-0.06*'Anvendte oplysninger'!Q432,1.08-0.04*'Anvendte oplysninger'!Q432)))</f>
        <v/>
      </c>
      <c r="Q432" s="6" t="str">
        <f>IF('Anvendte oplysninger'!I432="Nej","",IF('Anvendte oplysninger'!R432="Ja",0.91,1))</f>
        <v/>
      </c>
      <c r="R432" s="6" t="str">
        <f>IF('Anvendte oplysninger'!I432="Nej","",IF('Anvendte oplysninger'!R432="Ja",0.96,1))</f>
        <v/>
      </c>
      <c r="S432" s="6" t="str">
        <f>IF('Anvendte oplysninger'!I432="Nej","",IF('Anvendte oplysninger'!R432="Ja",0.82,1))</f>
        <v/>
      </c>
      <c r="T432" s="6" t="str">
        <f>IF('Anvendte oplysninger'!I432="Nej","",IF('Anvendte oplysninger'!R432="Ja",0.9,1))</f>
        <v/>
      </c>
      <c r="U432" s="6" t="str">
        <f>IF('Anvendte oplysninger'!I432="Nej","",IF('Anvendte oplysninger'!R432="Ja",0.93,1))</f>
        <v/>
      </c>
      <c r="V432" s="6" t="str">
        <f>IF('Anvendte oplysninger'!I432="Nej","",IF('Anvendte oplysninger'!S432="Ja",0.85,1))</f>
        <v/>
      </c>
      <c r="W432" s="6" t="str">
        <f>IF('Anvendte oplysninger'!I432="Nej","",IF('Anvendte oplysninger'!T432&gt;5,1.4,1+0.08*'Anvendte oplysninger'!T432))</f>
        <v/>
      </c>
      <c r="X432" s="6" t="str">
        <f>IF('Anvendte oplysninger'!I432="Nej","",IF('Anvendte oplysninger'!U432=80,1,POWER((80-0.0058*('Anvendte oplysninger'!U432-80)^2+0.2781*('Anvendte oplysninger'!U432-80)-0.2343)/80,1.6)))</f>
        <v/>
      </c>
      <c r="Y432" s="6" t="str">
        <f>IF('Anvendte oplysninger'!I432="Nej","",IF('Anvendte oplysninger'!U432=80,1,POWER((80-0.0058*('Anvendte oplysninger'!U432-80)^2+0.2781*('Anvendte oplysninger'!U432-80)-0.2343)/80,1.5)))</f>
        <v/>
      </c>
      <c r="Z432" s="6" t="str">
        <f>IF('Anvendte oplysninger'!I432="Nej","",IF('Anvendte oplysninger'!U432=80,1,POWER((80-0.0058*('Anvendte oplysninger'!U432-80)^2+0.2781*('Anvendte oplysninger'!U432-80)-0.2343)/80,4.6)))</f>
        <v/>
      </c>
      <c r="AA432" s="6" t="str">
        <f>IF('Anvendte oplysninger'!I432="Nej","",IF('Anvendte oplysninger'!U432=80,1,POWER((80-0.0058*('Anvendte oplysninger'!U432-80)^2+0.2781*('Anvendte oplysninger'!U432-80)-0.2343)/80,3.5)))</f>
        <v/>
      </c>
      <c r="AB432" s="6" t="str">
        <f>IF('Anvendte oplysninger'!I432="Nej","",IF('Anvendte oplysninger'!U432=80,1,POWER((80-0.0058*('Anvendte oplysninger'!U432-80)^2+0.2781*('Anvendte oplysninger'!U432-80)-0.2343)/80,1.4)))</f>
        <v/>
      </c>
      <c r="AC432" s="6"/>
      <c r="AD432" s="7" t="str">
        <f>IF('Anvendte oplysninger'!I432="Nej","",EXP(-10.0958)*POWER(H432,0.8138))</f>
        <v/>
      </c>
      <c r="AE432" s="7" t="str">
        <f>IF('Anvendte oplysninger'!I432="Nej","",EXP(-9.9896)*POWER(H432,0.8381))</f>
        <v/>
      </c>
      <c r="AF432" s="7" t="str">
        <f>IF('Anvendte oplysninger'!I432="Nej","",EXP(-12.5826)*POWER(H432,1.148))</f>
        <v/>
      </c>
      <c r="AG432" s="7" t="str">
        <f>IF('Anvendte oplysninger'!I432="Nej","",EXP(-11.3408)*POWER(H432,0.7373))</f>
        <v/>
      </c>
      <c r="AH432" s="7" t="str">
        <f>IF('Anvendte oplysninger'!I432="Nej","",EXP(-10.8985)*POWER(H432,0.841))</f>
        <v/>
      </c>
      <c r="AI432" s="7" t="str">
        <f>IF('Anvendte oplysninger'!I432="Nej","",EXP(-12.4273)*POWER(H432,1.0197))</f>
        <v/>
      </c>
      <c r="AJ432" s="9" t="str">
        <f>IF('Anvendte oplysninger'!I432="Nej","",SUM(AD432:AE432)*740934+AG432*29492829+AH432*4654307+AI432*608667)</f>
        <v/>
      </c>
    </row>
    <row r="433" spans="1:36" x14ac:dyDescent="0.3">
      <c r="A433" s="4" t="str">
        <f>IF(Inddata!A439="","",Inddata!A439)</f>
        <v/>
      </c>
      <c r="B433" s="4" t="str">
        <f>IF(Inddata!B439="","",Inddata!B439)</f>
        <v/>
      </c>
      <c r="C433" s="4" t="str">
        <f>IF(Inddata!C439="","",Inddata!C439)</f>
        <v/>
      </c>
      <c r="D433" s="4" t="str">
        <f>IF(Inddata!D439="","",Inddata!D439)</f>
        <v/>
      </c>
      <c r="E433" s="4" t="str">
        <f>IF(Inddata!E439="","",Inddata!E439)</f>
        <v/>
      </c>
      <c r="F433" s="4" t="str">
        <f>IF(Inddata!F439="","",Inddata!F439)</f>
        <v/>
      </c>
      <c r="G433" s="20" t="str">
        <f>IF(Inddata!G439=0,"",Inddata!G439)</f>
        <v/>
      </c>
      <c r="H433" s="9" t="str">
        <f>IF(Inddata!H439="","",Inddata!H439)</f>
        <v/>
      </c>
      <c r="I433" s="6" t="str">
        <f>IF('Anvendte oplysninger'!I433="Nej","",IF('Anvendte oplysninger'!L433&lt;10,1.1-'Anvendte oplysninger'!L433*0.01,IF('Anvendte oplysninger'!L433&lt;120,POWER(1.003,'Anvendte oplysninger'!L433)/POWER(1.003,10),1.4)))</f>
        <v/>
      </c>
      <c r="J433" s="6" t="str">
        <f>IF('Anvendte oplysninger'!I433="Nej","",IF('Anvendte oplysninger'!M433&gt;9,1.41,IF('Anvendte oplysninger'!M433&lt;2,0.96+'Anvendte oplysninger'!M433*0.02,POWER(1.05,'Anvendte oplysninger'!M433)/POWER(1.05,2))))</f>
        <v/>
      </c>
      <c r="K433" s="6" t="str">
        <f>IF('Anvendte oplysninger'!I433="Nej","",IF('Anvendte oplysninger'!M433&gt;9,1.15,IF('Anvendte oplysninger'!M433&lt;2,0.98+'Anvendte oplysninger'!M433*0.01,POWER(1.02,'Anvendte oplysninger'!M433)/POWER(1.02,2))))</f>
        <v/>
      </c>
      <c r="L433" s="6" t="str">
        <f>IF('Anvendte oplysninger'!I433="Nej","",IF('Anvendte oplysninger'!N433="Delvis",0.9,IF('Anvendte oplysninger'!N433="Ja",0.75,1)))</f>
        <v/>
      </c>
      <c r="M433" s="6" t="str">
        <f>IF('Anvendte oplysninger'!I433="Nej","",IF('Anvendte oplysninger'!N433="Delvis",0.97,IF('Anvendte oplysninger'!N433="Ja",0.95,1)))</f>
        <v/>
      </c>
      <c r="N433" s="6" t="str">
        <f>IF('Anvendte oplysninger'!I433="Nej","",IF('Anvendte oplysninger'!O433&gt;4.25,1.06,IF('Anvendte oplysninger'!O433&lt;3.75,1.84-'Anvendte oplysninger'!O433*0.24,0.04+'Anvendte oplysninger'!O433*0.24)))</f>
        <v/>
      </c>
      <c r="O433" s="6" t="str">
        <f>IF('Anvendte oplysninger'!I433="Nej","",IF('Anvendte oplysninger'!P433&gt;1.99,0.81,IF('Anvendte oplysninger'!P433&lt;0.2,1.12,1.05-'Anvendte oplysninger'!P433*0.1)))</f>
        <v/>
      </c>
      <c r="P433" s="6" t="str">
        <f>IF('Anvendte oplysninger'!I433="Nej","",IF('Anvendte oplysninger'!Q433&gt;3,0.96,IF('Anvendte oplysninger'!Q433&lt;2,1.12-0.06*'Anvendte oplysninger'!Q433,1.08-0.04*'Anvendte oplysninger'!Q433)))</f>
        <v/>
      </c>
      <c r="Q433" s="6" t="str">
        <f>IF('Anvendte oplysninger'!I433="Nej","",IF('Anvendte oplysninger'!R433="Ja",0.91,1))</f>
        <v/>
      </c>
      <c r="R433" s="6" t="str">
        <f>IF('Anvendte oplysninger'!I433="Nej","",IF('Anvendte oplysninger'!R433="Ja",0.96,1))</f>
        <v/>
      </c>
      <c r="S433" s="6" t="str">
        <f>IF('Anvendte oplysninger'!I433="Nej","",IF('Anvendte oplysninger'!R433="Ja",0.82,1))</f>
        <v/>
      </c>
      <c r="T433" s="6" t="str">
        <f>IF('Anvendte oplysninger'!I433="Nej","",IF('Anvendte oplysninger'!R433="Ja",0.9,1))</f>
        <v/>
      </c>
      <c r="U433" s="6" t="str">
        <f>IF('Anvendte oplysninger'!I433="Nej","",IF('Anvendte oplysninger'!R433="Ja",0.93,1))</f>
        <v/>
      </c>
      <c r="V433" s="6" t="str">
        <f>IF('Anvendte oplysninger'!I433="Nej","",IF('Anvendte oplysninger'!S433="Ja",0.85,1))</f>
        <v/>
      </c>
      <c r="W433" s="6" t="str">
        <f>IF('Anvendte oplysninger'!I433="Nej","",IF('Anvendte oplysninger'!T433&gt;5,1.4,1+0.08*'Anvendte oplysninger'!T433))</f>
        <v/>
      </c>
      <c r="X433" s="6" t="str">
        <f>IF('Anvendte oplysninger'!I433="Nej","",IF('Anvendte oplysninger'!U433=80,1,POWER((80-0.0058*('Anvendte oplysninger'!U433-80)^2+0.2781*('Anvendte oplysninger'!U433-80)-0.2343)/80,1.6)))</f>
        <v/>
      </c>
      <c r="Y433" s="6" t="str">
        <f>IF('Anvendte oplysninger'!I433="Nej","",IF('Anvendte oplysninger'!U433=80,1,POWER((80-0.0058*('Anvendte oplysninger'!U433-80)^2+0.2781*('Anvendte oplysninger'!U433-80)-0.2343)/80,1.5)))</f>
        <v/>
      </c>
      <c r="Z433" s="6" t="str">
        <f>IF('Anvendte oplysninger'!I433="Nej","",IF('Anvendte oplysninger'!U433=80,1,POWER((80-0.0058*('Anvendte oplysninger'!U433-80)^2+0.2781*('Anvendte oplysninger'!U433-80)-0.2343)/80,4.6)))</f>
        <v/>
      </c>
      <c r="AA433" s="6" t="str">
        <f>IF('Anvendte oplysninger'!I433="Nej","",IF('Anvendte oplysninger'!U433=80,1,POWER((80-0.0058*('Anvendte oplysninger'!U433-80)^2+0.2781*('Anvendte oplysninger'!U433-80)-0.2343)/80,3.5)))</f>
        <v/>
      </c>
      <c r="AB433" s="6" t="str">
        <f>IF('Anvendte oplysninger'!I433="Nej","",IF('Anvendte oplysninger'!U433=80,1,POWER((80-0.0058*('Anvendte oplysninger'!U433-80)^2+0.2781*('Anvendte oplysninger'!U433-80)-0.2343)/80,1.4)))</f>
        <v/>
      </c>
      <c r="AC433" s="6"/>
      <c r="AD433" s="7" t="str">
        <f>IF('Anvendte oplysninger'!I433="Nej","",EXP(-10.0958)*POWER(H433,0.8138))</f>
        <v/>
      </c>
      <c r="AE433" s="7" t="str">
        <f>IF('Anvendte oplysninger'!I433="Nej","",EXP(-9.9896)*POWER(H433,0.8381))</f>
        <v/>
      </c>
      <c r="AF433" s="7" t="str">
        <f>IF('Anvendte oplysninger'!I433="Nej","",EXP(-12.5826)*POWER(H433,1.148))</f>
        <v/>
      </c>
      <c r="AG433" s="7" t="str">
        <f>IF('Anvendte oplysninger'!I433="Nej","",EXP(-11.3408)*POWER(H433,0.7373))</f>
        <v/>
      </c>
      <c r="AH433" s="7" t="str">
        <f>IF('Anvendte oplysninger'!I433="Nej","",EXP(-10.8985)*POWER(H433,0.841))</f>
        <v/>
      </c>
      <c r="AI433" s="7" t="str">
        <f>IF('Anvendte oplysninger'!I433="Nej","",EXP(-12.4273)*POWER(H433,1.0197))</f>
        <v/>
      </c>
      <c r="AJ433" s="9" t="str">
        <f>IF('Anvendte oplysninger'!I433="Nej","",SUM(AD433:AE433)*740934+AG433*29492829+AH433*4654307+AI433*608667)</f>
        <v/>
      </c>
    </row>
    <row r="434" spans="1:36" x14ac:dyDescent="0.3">
      <c r="A434" s="4" t="str">
        <f>IF(Inddata!A440="","",Inddata!A440)</f>
        <v/>
      </c>
      <c r="B434" s="4" t="str">
        <f>IF(Inddata!B440="","",Inddata!B440)</f>
        <v/>
      </c>
      <c r="C434" s="4" t="str">
        <f>IF(Inddata!C440="","",Inddata!C440)</f>
        <v/>
      </c>
      <c r="D434" s="4" t="str">
        <f>IF(Inddata!D440="","",Inddata!D440)</f>
        <v/>
      </c>
      <c r="E434" s="4" t="str">
        <f>IF(Inddata!E440="","",Inddata!E440)</f>
        <v/>
      </c>
      <c r="F434" s="4" t="str">
        <f>IF(Inddata!F440="","",Inddata!F440)</f>
        <v/>
      </c>
      <c r="G434" s="20" t="str">
        <f>IF(Inddata!G440=0,"",Inddata!G440)</f>
        <v/>
      </c>
      <c r="H434" s="9" t="str">
        <f>IF(Inddata!H440="","",Inddata!H440)</f>
        <v/>
      </c>
      <c r="I434" s="6" t="str">
        <f>IF('Anvendte oplysninger'!I434="Nej","",IF('Anvendte oplysninger'!L434&lt;10,1.1-'Anvendte oplysninger'!L434*0.01,IF('Anvendte oplysninger'!L434&lt;120,POWER(1.003,'Anvendte oplysninger'!L434)/POWER(1.003,10),1.4)))</f>
        <v/>
      </c>
      <c r="J434" s="6" t="str">
        <f>IF('Anvendte oplysninger'!I434="Nej","",IF('Anvendte oplysninger'!M434&gt;9,1.41,IF('Anvendte oplysninger'!M434&lt;2,0.96+'Anvendte oplysninger'!M434*0.02,POWER(1.05,'Anvendte oplysninger'!M434)/POWER(1.05,2))))</f>
        <v/>
      </c>
      <c r="K434" s="6" t="str">
        <f>IF('Anvendte oplysninger'!I434="Nej","",IF('Anvendte oplysninger'!M434&gt;9,1.15,IF('Anvendte oplysninger'!M434&lt;2,0.98+'Anvendte oplysninger'!M434*0.01,POWER(1.02,'Anvendte oplysninger'!M434)/POWER(1.02,2))))</f>
        <v/>
      </c>
      <c r="L434" s="6" t="str">
        <f>IF('Anvendte oplysninger'!I434="Nej","",IF('Anvendte oplysninger'!N434="Delvis",0.9,IF('Anvendte oplysninger'!N434="Ja",0.75,1)))</f>
        <v/>
      </c>
      <c r="M434" s="6" t="str">
        <f>IF('Anvendte oplysninger'!I434="Nej","",IF('Anvendte oplysninger'!N434="Delvis",0.97,IF('Anvendte oplysninger'!N434="Ja",0.95,1)))</f>
        <v/>
      </c>
      <c r="N434" s="6" t="str">
        <f>IF('Anvendte oplysninger'!I434="Nej","",IF('Anvendte oplysninger'!O434&gt;4.25,1.06,IF('Anvendte oplysninger'!O434&lt;3.75,1.84-'Anvendte oplysninger'!O434*0.24,0.04+'Anvendte oplysninger'!O434*0.24)))</f>
        <v/>
      </c>
      <c r="O434" s="6" t="str">
        <f>IF('Anvendte oplysninger'!I434="Nej","",IF('Anvendte oplysninger'!P434&gt;1.99,0.81,IF('Anvendte oplysninger'!P434&lt;0.2,1.12,1.05-'Anvendte oplysninger'!P434*0.1)))</f>
        <v/>
      </c>
      <c r="P434" s="6" t="str">
        <f>IF('Anvendte oplysninger'!I434="Nej","",IF('Anvendte oplysninger'!Q434&gt;3,0.96,IF('Anvendte oplysninger'!Q434&lt;2,1.12-0.06*'Anvendte oplysninger'!Q434,1.08-0.04*'Anvendte oplysninger'!Q434)))</f>
        <v/>
      </c>
      <c r="Q434" s="6" t="str">
        <f>IF('Anvendte oplysninger'!I434="Nej","",IF('Anvendte oplysninger'!R434="Ja",0.91,1))</f>
        <v/>
      </c>
      <c r="R434" s="6" t="str">
        <f>IF('Anvendte oplysninger'!I434="Nej","",IF('Anvendte oplysninger'!R434="Ja",0.96,1))</f>
        <v/>
      </c>
      <c r="S434" s="6" t="str">
        <f>IF('Anvendte oplysninger'!I434="Nej","",IF('Anvendte oplysninger'!R434="Ja",0.82,1))</f>
        <v/>
      </c>
      <c r="T434" s="6" t="str">
        <f>IF('Anvendte oplysninger'!I434="Nej","",IF('Anvendte oplysninger'!R434="Ja",0.9,1))</f>
        <v/>
      </c>
      <c r="U434" s="6" t="str">
        <f>IF('Anvendte oplysninger'!I434="Nej","",IF('Anvendte oplysninger'!R434="Ja",0.93,1))</f>
        <v/>
      </c>
      <c r="V434" s="6" t="str">
        <f>IF('Anvendte oplysninger'!I434="Nej","",IF('Anvendte oplysninger'!S434="Ja",0.85,1))</f>
        <v/>
      </c>
      <c r="W434" s="6" t="str">
        <f>IF('Anvendte oplysninger'!I434="Nej","",IF('Anvendte oplysninger'!T434&gt;5,1.4,1+0.08*'Anvendte oplysninger'!T434))</f>
        <v/>
      </c>
      <c r="X434" s="6" t="str">
        <f>IF('Anvendte oplysninger'!I434="Nej","",IF('Anvendte oplysninger'!U434=80,1,POWER((80-0.0058*('Anvendte oplysninger'!U434-80)^2+0.2781*('Anvendte oplysninger'!U434-80)-0.2343)/80,1.6)))</f>
        <v/>
      </c>
      <c r="Y434" s="6" t="str">
        <f>IF('Anvendte oplysninger'!I434="Nej","",IF('Anvendte oplysninger'!U434=80,1,POWER((80-0.0058*('Anvendte oplysninger'!U434-80)^2+0.2781*('Anvendte oplysninger'!U434-80)-0.2343)/80,1.5)))</f>
        <v/>
      </c>
      <c r="Z434" s="6" t="str">
        <f>IF('Anvendte oplysninger'!I434="Nej","",IF('Anvendte oplysninger'!U434=80,1,POWER((80-0.0058*('Anvendte oplysninger'!U434-80)^2+0.2781*('Anvendte oplysninger'!U434-80)-0.2343)/80,4.6)))</f>
        <v/>
      </c>
      <c r="AA434" s="6" t="str">
        <f>IF('Anvendte oplysninger'!I434="Nej","",IF('Anvendte oplysninger'!U434=80,1,POWER((80-0.0058*('Anvendte oplysninger'!U434-80)^2+0.2781*('Anvendte oplysninger'!U434-80)-0.2343)/80,3.5)))</f>
        <v/>
      </c>
      <c r="AB434" s="6" t="str">
        <f>IF('Anvendte oplysninger'!I434="Nej","",IF('Anvendte oplysninger'!U434=80,1,POWER((80-0.0058*('Anvendte oplysninger'!U434-80)^2+0.2781*('Anvendte oplysninger'!U434-80)-0.2343)/80,1.4)))</f>
        <v/>
      </c>
      <c r="AC434" s="6"/>
      <c r="AD434" s="7" t="str">
        <f>IF('Anvendte oplysninger'!I434="Nej","",EXP(-10.0958)*POWER(H434,0.8138))</f>
        <v/>
      </c>
      <c r="AE434" s="7" t="str">
        <f>IF('Anvendte oplysninger'!I434="Nej","",EXP(-9.9896)*POWER(H434,0.8381))</f>
        <v/>
      </c>
      <c r="AF434" s="7" t="str">
        <f>IF('Anvendte oplysninger'!I434="Nej","",EXP(-12.5826)*POWER(H434,1.148))</f>
        <v/>
      </c>
      <c r="AG434" s="7" t="str">
        <f>IF('Anvendte oplysninger'!I434="Nej","",EXP(-11.3408)*POWER(H434,0.7373))</f>
        <v/>
      </c>
      <c r="AH434" s="7" t="str">
        <f>IF('Anvendte oplysninger'!I434="Nej","",EXP(-10.8985)*POWER(H434,0.841))</f>
        <v/>
      </c>
      <c r="AI434" s="7" t="str">
        <f>IF('Anvendte oplysninger'!I434="Nej","",EXP(-12.4273)*POWER(H434,1.0197))</f>
        <v/>
      </c>
      <c r="AJ434" s="9" t="str">
        <f>IF('Anvendte oplysninger'!I434="Nej","",SUM(AD434:AE434)*740934+AG434*29492829+AH434*4654307+AI434*608667)</f>
        <v/>
      </c>
    </row>
    <row r="435" spans="1:36" x14ac:dyDescent="0.3">
      <c r="A435" s="4" t="str">
        <f>IF(Inddata!A441="","",Inddata!A441)</f>
        <v/>
      </c>
      <c r="B435" s="4" t="str">
        <f>IF(Inddata!B441="","",Inddata!B441)</f>
        <v/>
      </c>
      <c r="C435" s="4" t="str">
        <f>IF(Inddata!C441="","",Inddata!C441)</f>
        <v/>
      </c>
      <c r="D435" s="4" t="str">
        <f>IF(Inddata!D441="","",Inddata!D441)</f>
        <v/>
      </c>
      <c r="E435" s="4" t="str">
        <f>IF(Inddata!E441="","",Inddata!E441)</f>
        <v/>
      </c>
      <c r="F435" s="4" t="str">
        <f>IF(Inddata!F441="","",Inddata!F441)</f>
        <v/>
      </c>
      <c r="G435" s="20" t="str">
        <f>IF(Inddata!G441=0,"",Inddata!G441)</f>
        <v/>
      </c>
      <c r="H435" s="9" t="str">
        <f>IF(Inddata!H441="","",Inddata!H441)</f>
        <v/>
      </c>
      <c r="I435" s="6" t="str">
        <f>IF('Anvendte oplysninger'!I435="Nej","",IF('Anvendte oplysninger'!L435&lt;10,1.1-'Anvendte oplysninger'!L435*0.01,IF('Anvendte oplysninger'!L435&lt;120,POWER(1.003,'Anvendte oplysninger'!L435)/POWER(1.003,10),1.4)))</f>
        <v/>
      </c>
      <c r="J435" s="6" t="str">
        <f>IF('Anvendte oplysninger'!I435="Nej","",IF('Anvendte oplysninger'!M435&gt;9,1.41,IF('Anvendte oplysninger'!M435&lt;2,0.96+'Anvendte oplysninger'!M435*0.02,POWER(1.05,'Anvendte oplysninger'!M435)/POWER(1.05,2))))</f>
        <v/>
      </c>
      <c r="K435" s="6" t="str">
        <f>IF('Anvendte oplysninger'!I435="Nej","",IF('Anvendte oplysninger'!M435&gt;9,1.15,IF('Anvendte oplysninger'!M435&lt;2,0.98+'Anvendte oplysninger'!M435*0.01,POWER(1.02,'Anvendte oplysninger'!M435)/POWER(1.02,2))))</f>
        <v/>
      </c>
      <c r="L435" s="6" t="str">
        <f>IF('Anvendte oplysninger'!I435="Nej","",IF('Anvendte oplysninger'!N435="Delvis",0.9,IF('Anvendte oplysninger'!N435="Ja",0.75,1)))</f>
        <v/>
      </c>
      <c r="M435" s="6" t="str">
        <f>IF('Anvendte oplysninger'!I435="Nej","",IF('Anvendte oplysninger'!N435="Delvis",0.97,IF('Anvendte oplysninger'!N435="Ja",0.95,1)))</f>
        <v/>
      </c>
      <c r="N435" s="6" t="str">
        <f>IF('Anvendte oplysninger'!I435="Nej","",IF('Anvendte oplysninger'!O435&gt;4.25,1.06,IF('Anvendte oplysninger'!O435&lt;3.75,1.84-'Anvendte oplysninger'!O435*0.24,0.04+'Anvendte oplysninger'!O435*0.24)))</f>
        <v/>
      </c>
      <c r="O435" s="6" t="str">
        <f>IF('Anvendte oplysninger'!I435="Nej","",IF('Anvendte oplysninger'!P435&gt;1.99,0.81,IF('Anvendte oplysninger'!P435&lt;0.2,1.12,1.05-'Anvendte oplysninger'!P435*0.1)))</f>
        <v/>
      </c>
      <c r="P435" s="6" t="str">
        <f>IF('Anvendte oplysninger'!I435="Nej","",IF('Anvendte oplysninger'!Q435&gt;3,0.96,IF('Anvendte oplysninger'!Q435&lt;2,1.12-0.06*'Anvendte oplysninger'!Q435,1.08-0.04*'Anvendte oplysninger'!Q435)))</f>
        <v/>
      </c>
      <c r="Q435" s="6" t="str">
        <f>IF('Anvendte oplysninger'!I435="Nej","",IF('Anvendte oplysninger'!R435="Ja",0.91,1))</f>
        <v/>
      </c>
      <c r="R435" s="6" t="str">
        <f>IF('Anvendte oplysninger'!I435="Nej","",IF('Anvendte oplysninger'!R435="Ja",0.96,1))</f>
        <v/>
      </c>
      <c r="S435" s="6" t="str">
        <f>IF('Anvendte oplysninger'!I435="Nej","",IF('Anvendte oplysninger'!R435="Ja",0.82,1))</f>
        <v/>
      </c>
      <c r="T435" s="6" t="str">
        <f>IF('Anvendte oplysninger'!I435="Nej","",IF('Anvendte oplysninger'!R435="Ja",0.9,1))</f>
        <v/>
      </c>
      <c r="U435" s="6" t="str">
        <f>IF('Anvendte oplysninger'!I435="Nej","",IF('Anvendte oplysninger'!R435="Ja",0.93,1))</f>
        <v/>
      </c>
      <c r="V435" s="6" t="str">
        <f>IF('Anvendte oplysninger'!I435="Nej","",IF('Anvendte oplysninger'!S435="Ja",0.85,1))</f>
        <v/>
      </c>
      <c r="W435" s="6" t="str">
        <f>IF('Anvendte oplysninger'!I435="Nej","",IF('Anvendte oplysninger'!T435&gt;5,1.4,1+0.08*'Anvendte oplysninger'!T435))</f>
        <v/>
      </c>
      <c r="X435" s="6" t="str">
        <f>IF('Anvendte oplysninger'!I435="Nej","",IF('Anvendte oplysninger'!U435=80,1,POWER((80-0.0058*('Anvendte oplysninger'!U435-80)^2+0.2781*('Anvendte oplysninger'!U435-80)-0.2343)/80,1.6)))</f>
        <v/>
      </c>
      <c r="Y435" s="6" t="str">
        <f>IF('Anvendte oplysninger'!I435="Nej","",IF('Anvendte oplysninger'!U435=80,1,POWER((80-0.0058*('Anvendte oplysninger'!U435-80)^2+0.2781*('Anvendte oplysninger'!U435-80)-0.2343)/80,1.5)))</f>
        <v/>
      </c>
      <c r="Z435" s="6" t="str">
        <f>IF('Anvendte oplysninger'!I435="Nej","",IF('Anvendte oplysninger'!U435=80,1,POWER((80-0.0058*('Anvendte oplysninger'!U435-80)^2+0.2781*('Anvendte oplysninger'!U435-80)-0.2343)/80,4.6)))</f>
        <v/>
      </c>
      <c r="AA435" s="6" t="str">
        <f>IF('Anvendte oplysninger'!I435="Nej","",IF('Anvendte oplysninger'!U435=80,1,POWER((80-0.0058*('Anvendte oplysninger'!U435-80)^2+0.2781*('Anvendte oplysninger'!U435-80)-0.2343)/80,3.5)))</f>
        <v/>
      </c>
      <c r="AB435" s="6" t="str">
        <f>IF('Anvendte oplysninger'!I435="Nej","",IF('Anvendte oplysninger'!U435=80,1,POWER((80-0.0058*('Anvendte oplysninger'!U435-80)^2+0.2781*('Anvendte oplysninger'!U435-80)-0.2343)/80,1.4)))</f>
        <v/>
      </c>
      <c r="AC435" s="6"/>
      <c r="AD435" s="7" t="str">
        <f>IF('Anvendte oplysninger'!I435="Nej","",EXP(-10.0958)*POWER(H435,0.8138))</f>
        <v/>
      </c>
      <c r="AE435" s="7" t="str">
        <f>IF('Anvendte oplysninger'!I435="Nej","",EXP(-9.9896)*POWER(H435,0.8381))</f>
        <v/>
      </c>
      <c r="AF435" s="7" t="str">
        <f>IF('Anvendte oplysninger'!I435="Nej","",EXP(-12.5826)*POWER(H435,1.148))</f>
        <v/>
      </c>
      <c r="AG435" s="7" t="str">
        <f>IF('Anvendte oplysninger'!I435="Nej","",EXP(-11.3408)*POWER(H435,0.7373))</f>
        <v/>
      </c>
      <c r="AH435" s="7" t="str">
        <f>IF('Anvendte oplysninger'!I435="Nej","",EXP(-10.8985)*POWER(H435,0.841))</f>
        <v/>
      </c>
      <c r="AI435" s="7" t="str">
        <f>IF('Anvendte oplysninger'!I435="Nej","",EXP(-12.4273)*POWER(H435,1.0197))</f>
        <v/>
      </c>
      <c r="AJ435" s="9" t="str">
        <f>IF('Anvendte oplysninger'!I435="Nej","",SUM(AD435:AE435)*740934+AG435*29492829+AH435*4654307+AI435*608667)</f>
        <v/>
      </c>
    </row>
    <row r="436" spans="1:36" x14ac:dyDescent="0.3">
      <c r="A436" s="4" t="str">
        <f>IF(Inddata!A442="","",Inddata!A442)</f>
        <v/>
      </c>
      <c r="B436" s="4" t="str">
        <f>IF(Inddata!B442="","",Inddata!B442)</f>
        <v/>
      </c>
      <c r="C436" s="4" t="str">
        <f>IF(Inddata!C442="","",Inddata!C442)</f>
        <v/>
      </c>
      <c r="D436" s="4" t="str">
        <f>IF(Inddata!D442="","",Inddata!D442)</f>
        <v/>
      </c>
      <c r="E436" s="4" t="str">
        <f>IF(Inddata!E442="","",Inddata!E442)</f>
        <v/>
      </c>
      <c r="F436" s="4" t="str">
        <f>IF(Inddata!F442="","",Inddata!F442)</f>
        <v/>
      </c>
      <c r="G436" s="20" t="str">
        <f>IF(Inddata!G442=0,"",Inddata!G442)</f>
        <v/>
      </c>
      <c r="H436" s="9" t="str">
        <f>IF(Inddata!H442="","",Inddata!H442)</f>
        <v/>
      </c>
      <c r="I436" s="6" t="str">
        <f>IF('Anvendte oplysninger'!I436="Nej","",IF('Anvendte oplysninger'!L436&lt;10,1.1-'Anvendte oplysninger'!L436*0.01,IF('Anvendte oplysninger'!L436&lt;120,POWER(1.003,'Anvendte oplysninger'!L436)/POWER(1.003,10),1.4)))</f>
        <v/>
      </c>
      <c r="J436" s="6" t="str">
        <f>IF('Anvendte oplysninger'!I436="Nej","",IF('Anvendte oplysninger'!M436&gt;9,1.41,IF('Anvendte oplysninger'!M436&lt;2,0.96+'Anvendte oplysninger'!M436*0.02,POWER(1.05,'Anvendte oplysninger'!M436)/POWER(1.05,2))))</f>
        <v/>
      </c>
      <c r="K436" s="6" t="str">
        <f>IF('Anvendte oplysninger'!I436="Nej","",IF('Anvendte oplysninger'!M436&gt;9,1.15,IF('Anvendte oplysninger'!M436&lt;2,0.98+'Anvendte oplysninger'!M436*0.01,POWER(1.02,'Anvendte oplysninger'!M436)/POWER(1.02,2))))</f>
        <v/>
      </c>
      <c r="L436" s="6" t="str">
        <f>IF('Anvendte oplysninger'!I436="Nej","",IF('Anvendte oplysninger'!N436="Delvis",0.9,IF('Anvendte oplysninger'!N436="Ja",0.75,1)))</f>
        <v/>
      </c>
      <c r="M436" s="6" t="str">
        <f>IF('Anvendte oplysninger'!I436="Nej","",IF('Anvendte oplysninger'!N436="Delvis",0.97,IF('Anvendte oplysninger'!N436="Ja",0.95,1)))</f>
        <v/>
      </c>
      <c r="N436" s="6" t="str">
        <f>IF('Anvendte oplysninger'!I436="Nej","",IF('Anvendte oplysninger'!O436&gt;4.25,1.06,IF('Anvendte oplysninger'!O436&lt;3.75,1.84-'Anvendte oplysninger'!O436*0.24,0.04+'Anvendte oplysninger'!O436*0.24)))</f>
        <v/>
      </c>
      <c r="O436" s="6" t="str">
        <f>IF('Anvendte oplysninger'!I436="Nej","",IF('Anvendte oplysninger'!P436&gt;1.99,0.81,IF('Anvendte oplysninger'!P436&lt;0.2,1.12,1.05-'Anvendte oplysninger'!P436*0.1)))</f>
        <v/>
      </c>
      <c r="P436" s="6" t="str">
        <f>IF('Anvendte oplysninger'!I436="Nej","",IF('Anvendte oplysninger'!Q436&gt;3,0.96,IF('Anvendte oplysninger'!Q436&lt;2,1.12-0.06*'Anvendte oplysninger'!Q436,1.08-0.04*'Anvendte oplysninger'!Q436)))</f>
        <v/>
      </c>
      <c r="Q436" s="6" t="str">
        <f>IF('Anvendte oplysninger'!I436="Nej","",IF('Anvendte oplysninger'!R436="Ja",0.91,1))</f>
        <v/>
      </c>
      <c r="R436" s="6" t="str">
        <f>IF('Anvendte oplysninger'!I436="Nej","",IF('Anvendte oplysninger'!R436="Ja",0.96,1))</f>
        <v/>
      </c>
      <c r="S436" s="6" t="str">
        <f>IF('Anvendte oplysninger'!I436="Nej","",IF('Anvendte oplysninger'!R436="Ja",0.82,1))</f>
        <v/>
      </c>
      <c r="T436" s="6" t="str">
        <f>IF('Anvendte oplysninger'!I436="Nej","",IF('Anvendte oplysninger'!R436="Ja",0.9,1))</f>
        <v/>
      </c>
      <c r="U436" s="6" t="str">
        <f>IF('Anvendte oplysninger'!I436="Nej","",IF('Anvendte oplysninger'!R436="Ja",0.93,1))</f>
        <v/>
      </c>
      <c r="V436" s="6" t="str">
        <f>IF('Anvendte oplysninger'!I436="Nej","",IF('Anvendte oplysninger'!S436="Ja",0.85,1))</f>
        <v/>
      </c>
      <c r="W436" s="6" t="str">
        <f>IF('Anvendte oplysninger'!I436="Nej","",IF('Anvendte oplysninger'!T436&gt;5,1.4,1+0.08*'Anvendte oplysninger'!T436))</f>
        <v/>
      </c>
      <c r="X436" s="6" t="str">
        <f>IF('Anvendte oplysninger'!I436="Nej","",IF('Anvendte oplysninger'!U436=80,1,POWER((80-0.0058*('Anvendte oplysninger'!U436-80)^2+0.2781*('Anvendte oplysninger'!U436-80)-0.2343)/80,1.6)))</f>
        <v/>
      </c>
      <c r="Y436" s="6" t="str">
        <f>IF('Anvendte oplysninger'!I436="Nej","",IF('Anvendte oplysninger'!U436=80,1,POWER((80-0.0058*('Anvendte oplysninger'!U436-80)^2+0.2781*('Anvendte oplysninger'!U436-80)-0.2343)/80,1.5)))</f>
        <v/>
      </c>
      <c r="Z436" s="6" t="str">
        <f>IF('Anvendte oplysninger'!I436="Nej","",IF('Anvendte oplysninger'!U436=80,1,POWER((80-0.0058*('Anvendte oplysninger'!U436-80)^2+0.2781*('Anvendte oplysninger'!U436-80)-0.2343)/80,4.6)))</f>
        <v/>
      </c>
      <c r="AA436" s="6" t="str">
        <f>IF('Anvendte oplysninger'!I436="Nej","",IF('Anvendte oplysninger'!U436=80,1,POWER((80-0.0058*('Anvendte oplysninger'!U436-80)^2+0.2781*('Anvendte oplysninger'!U436-80)-0.2343)/80,3.5)))</f>
        <v/>
      </c>
      <c r="AB436" s="6" t="str">
        <f>IF('Anvendte oplysninger'!I436="Nej","",IF('Anvendte oplysninger'!U436=80,1,POWER((80-0.0058*('Anvendte oplysninger'!U436-80)^2+0.2781*('Anvendte oplysninger'!U436-80)-0.2343)/80,1.4)))</f>
        <v/>
      </c>
      <c r="AC436" s="6"/>
      <c r="AD436" s="7" t="str">
        <f>IF('Anvendte oplysninger'!I436="Nej","",EXP(-10.0958)*POWER(H436,0.8138))</f>
        <v/>
      </c>
      <c r="AE436" s="7" t="str">
        <f>IF('Anvendte oplysninger'!I436="Nej","",EXP(-9.9896)*POWER(H436,0.8381))</f>
        <v/>
      </c>
      <c r="AF436" s="7" t="str">
        <f>IF('Anvendte oplysninger'!I436="Nej","",EXP(-12.5826)*POWER(H436,1.148))</f>
        <v/>
      </c>
      <c r="AG436" s="7" t="str">
        <f>IF('Anvendte oplysninger'!I436="Nej","",EXP(-11.3408)*POWER(H436,0.7373))</f>
        <v/>
      </c>
      <c r="AH436" s="7" t="str">
        <f>IF('Anvendte oplysninger'!I436="Nej","",EXP(-10.8985)*POWER(H436,0.841))</f>
        <v/>
      </c>
      <c r="AI436" s="7" t="str">
        <f>IF('Anvendte oplysninger'!I436="Nej","",EXP(-12.4273)*POWER(H436,1.0197))</f>
        <v/>
      </c>
      <c r="AJ436" s="9" t="str">
        <f>IF('Anvendte oplysninger'!I436="Nej","",SUM(AD436:AE436)*740934+AG436*29492829+AH436*4654307+AI436*608667)</f>
        <v/>
      </c>
    </row>
    <row r="437" spans="1:36" x14ac:dyDescent="0.3">
      <c r="A437" s="4" t="str">
        <f>IF(Inddata!A443="","",Inddata!A443)</f>
        <v/>
      </c>
      <c r="B437" s="4" t="str">
        <f>IF(Inddata!B443="","",Inddata!B443)</f>
        <v/>
      </c>
      <c r="C437" s="4" t="str">
        <f>IF(Inddata!C443="","",Inddata!C443)</f>
        <v/>
      </c>
      <c r="D437" s="4" t="str">
        <f>IF(Inddata!D443="","",Inddata!D443)</f>
        <v/>
      </c>
      <c r="E437" s="4" t="str">
        <f>IF(Inddata!E443="","",Inddata!E443)</f>
        <v/>
      </c>
      <c r="F437" s="4" t="str">
        <f>IF(Inddata!F443="","",Inddata!F443)</f>
        <v/>
      </c>
      <c r="G437" s="20" t="str">
        <f>IF(Inddata!G443=0,"",Inddata!G443)</f>
        <v/>
      </c>
      <c r="H437" s="9" t="str">
        <f>IF(Inddata!H443="","",Inddata!H443)</f>
        <v/>
      </c>
      <c r="I437" s="6" t="str">
        <f>IF('Anvendte oplysninger'!I437="Nej","",IF('Anvendte oplysninger'!L437&lt;10,1.1-'Anvendte oplysninger'!L437*0.01,IF('Anvendte oplysninger'!L437&lt;120,POWER(1.003,'Anvendte oplysninger'!L437)/POWER(1.003,10),1.4)))</f>
        <v/>
      </c>
      <c r="J437" s="6" t="str">
        <f>IF('Anvendte oplysninger'!I437="Nej","",IF('Anvendte oplysninger'!M437&gt;9,1.41,IF('Anvendte oplysninger'!M437&lt;2,0.96+'Anvendte oplysninger'!M437*0.02,POWER(1.05,'Anvendte oplysninger'!M437)/POWER(1.05,2))))</f>
        <v/>
      </c>
      <c r="K437" s="6" t="str">
        <f>IF('Anvendte oplysninger'!I437="Nej","",IF('Anvendte oplysninger'!M437&gt;9,1.15,IF('Anvendte oplysninger'!M437&lt;2,0.98+'Anvendte oplysninger'!M437*0.01,POWER(1.02,'Anvendte oplysninger'!M437)/POWER(1.02,2))))</f>
        <v/>
      </c>
      <c r="L437" s="6" t="str">
        <f>IF('Anvendte oplysninger'!I437="Nej","",IF('Anvendte oplysninger'!N437="Delvis",0.9,IF('Anvendte oplysninger'!N437="Ja",0.75,1)))</f>
        <v/>
      </c>
      <c r="M437" s="6" t="str">
        <f>IF('Anvendte oplysninger'!I437="Nej","",IF('Anvendte oplysninger'!N437="Delvis",0.97,IF('Anvendte oplysninger'!N437="Ja",0.95,1)))</f>
        <v/>
      </c>
      <c r="N437" s="6" t="str">
        <f>IF('Anvendte oplysninger'!I437="Nej","",IF('Anvendte oplysninger'!O437&gt;4.25,1.06,IF('Anvendte oplysninger'!O437&lt;3.75,1.84-'Anvendte oplysninger'!O437*0.24,0.04+'Anvendte oplysninger'!O437*0.24)))</f>
        <v/>
      </c>
      <c r="O437" s="6" t="str">
        <f>IF('Anvendte oplysninger'!I437="Nej","",IF('Anvendte oplysninger'!P437&gt;1.99,0.81,IF('Anvendte oplysninger'!P437&lt;0.2,1.12,1.05-'Anvendte oplysninger'!P437*0.1)))</f>
        <v/>
      </c>
      <c r="P437" s="6" t="str">
        <f>IF('Anvendte oplysninger'!I437="Nej","",IF('Anvendte oplysninger'!Q437&gt;3,0.96,IF('Anvendte oplysninger'!Q437&lt;2,1.12-0.06*'Anvendte oplysninger'!Q437,1.08-0.04*'Anvendte oplysninger'!Q437)))</f>
        <v/>
      </c>
      <c r="Q437" s="6" t="str">
        <f>IF('Anvendte oplysninger'!I437="Nej","",IF('Anvendte oplysninger'!R437="Ja",0.91,1))</f>
        <v/>
      </c>
      <c r="R437" s="6" t="str">
        <f>IF('Anvendte oplysninger'!I437="Nej","",IF('Anvendte oplysninger'!R437="Ja",0.96,1))</f>
        <v/>
      </c>
      <c r="S437" s="6" t="str">
        <f>IF('Anvendte oplysninger'!I437="Nej","",IF('Anvendte oplysninger'!R437="Ja",0.82,1))</f>
        <v/>
      </c>
      <c r="T437" s="6" t="str">
        <f>IF('Anvendte oplysninger'!I437="Nej","",IF('Anvendte oplysninger'!R437="Ja",0.9,1))</f>
        <v/>
      </c>
      <c r="U437" s="6" t="str">
        <f>IF('Anvendte oplysninger'!I437="Nej","",IF('Anvendte oplysninger'!R437="Ja",0.93,1))</f>
        <v/>
      </c>
      <c r="V437" s="6" t="str">
        <f>IF('Anvendte oplysninger'!I437="Nej","",IF('Anvendte oplysninger'!S437="Ja",0.85,1))</f>
        <v/>
      </c>
      <c r="W437" s="6" t="str">
        <f>IF('Anvendte oplysninger'!I437="Nej","",IF('Anvendte oplysninger'!T437&gt;5,1.4,1+0.08*'Anvendte oplysninger'!T437))</f>
        <v/>
      </c>
      <c r="X437" s="6" t="str">
        <f>IF('Anvendte oplysninger'!I437="Nej","",IF('Anvendte oplysninger'!U437=80,1,POWER((80-0.0058*('Anvendte oplysninger'!U437-80)^2+0.2781*('Anvendte oplysninger'!U437-80)-0.2343)/80,1.6)))</f>
        <v/>
      </c>
      <c r="Y437" s="6" t="str">
        <f>IF('Anvendte oplysninger'!I437="Nej","",IF('Anvendte oplysninger'!U437=80,1,POWER((80-0.0058*('Anvendte oplysninger'!U437-80)^2+0.2781*('Anvendte oplysninger'!U437-80)-0.2343)/80,1.5)))</f>
        <v/>
      </c>
      <c r="Z437" s="6" t="str">
        <f>IF('Anvendte oplysninger'!I437="Nej","",IF('Anvendte oplysninger'!U437=80,1,POWER((80-0.0058*('Anvendte oplysninger'!U437-80)^2+0.2781*('Anvendte oplysninger'!U437-80)-0.2343)/80,4.6)))</f>
        <v/>
      </c>
      <c r="AA437" s="6" t="str">
        <f>IF('Anvendte oplysninger'!I437="Nej","",IF('Anvendte oplysninger'!U437=80,1,POWER((80-0.0058*('Anvendte oplysninger'!U437-80)^2+0.2781*('Anvendte oplysninger'!U437-80)-0.2343)/80,3.5)))</f>
        <v/>
      </c>
      <c r="AB437" s="6" t="str">
        <f>IF('Anvendte oplysninger'!I437="Nej","",IF('Anvendte oplysninger'!U437=80,1,POWER((80-0.0058*('Anvendte oplysninger'!U437-80)^2+0.2781*('Anvendte oplysninger'!U437-80)-0.2343)/80,1.4)))</f>
        <v/>
      </c>
      <c r="AC437" s="6"/>
      <c r="AD437" s="7" t="str">
        <f>IF('Anvendte oplysninger'!I437="Nej","",EXP(-10.0958)*POWER(H437,0.8138))</f>
        <v/>
      </c>
      <c r="AE437" s="7" t="str">
        <f>IF('Anvendte oplysninger'!I437="Nej","",EXP(-9.9896)*POWER(H437,0.8381))</f>
        <v/>
      </c>
      <c r="AF437" s="7" t="str">
        <f>IF('Anvendte oplysninger'!I437="Nej","",EXP(-12.5826)*POWER(H437,1.148))</f>
        <v/>
      </c>
      <c r="AG437" s="7" t="str">
        <f>IF('Anvendte oplysninger'!I437="Nej","",EXP(-11.3408)*POWER(H437,0.7373))</f>
        <v/>
      </c>
      <c r="AH437" s="7" t="str">
        <f>IF('Anvendte oplysninger'!I437="Nej","",EXP(-10.8985)*POWER(H437,0.841))</f>
        <v/>
      </c>
      <c r="AI437" s="7" t="str">
        <f>IF('Anvendte oplysninger'!I437="Nej","",EXP(-12.4273)*POWER(H437,1.0197))</f>
        <v/>
      </c>
      <c r="AJ437" s="9" t="str">
        <f>IF('Anvendte oplysninger'!I437="Nej","",SUM(AD437:AE437)*740934+AG437*29492829+AH437*4654307+AI437*608667)</f>
        <v/>
      </c>
    </row>
    <row r="438" spans="1:36" x14ac:dyDescent="0.3">
      <c r="A438" s="4" t="str">
        <f>IF(Inddata!A444="","",Inddata!A444)</f>
        <v/>
      </c>
      <c r="B438" s="4" t="str">
        <f>IF(Inddata!B444="","",Inddata!B444)</f>
        <v/>
      </c>
      <c r="C438" s="4" t="str">
        <f>IF(Inddata!C444="","",Inddata!C444)</f>
        <v/>
      </c>
      <c r="D438" s="4" t="str">
        <f>IF(Inddata!D444="","",Inddata!D444)</f>
        <v/>
      </c>
      <c r="E438" s="4" t="str">
        <f>IF(Inddata!E444="","",Inddata!E444)</f>
        <v/>
      </c>
      <c r="F438" s="4" t="str">
        <f>IF(Inddata!F444="","",Inddata!F444)</f>
        <v/>
      </c>
      <c r="G438" s="20" t="str">
        <f>IF(Inddata!G444=0,"",Inddata!G444)</f>
        <v/>
      </c>
      <c r="H438" s="9" t="str">
        <f>IF(Inddata!H444="","",Inddata!H444)</f>
        <v/>
      </c>
      <c r="I438" s="6" t="str">
        <f>IF('Anvendte oplysninger'!I438="Nej","",IF('Anvendte oplysninger'!L438&lt;10,1.1-'Anvendte oplysninger'!L438*0.01,IF('Anvendte oplysninger'!L438&lt;120,POWER(1.003,'Anvendte oplysninger'!L438)/POWER(1.003,10),1.4)))</f>
        <v/>
      </c>
      <c r="J438" s="6" t="str">
        <f>IF('Anvendte oplysninger'!I438="Nej","",IF('Anvendte oplysninger'!M438&gt;9,1.41,IF('Anvendte oplysninger'!M438&lt;2,0.96+'Anvendte oplysninger'!M438*0.02,POWER(1.05,'Anvendte oplysninger'!M438)/POWER(1.05,2))))</f>
        <v/>
      </c>
      <c r="K438" s="6" t="str">
        <f>IF('Anvendte oplysninger'!I438="Nej","",IF('Anvendte oplysninger'!M438&gt;9,1.15,IF('Anvendte oplysninger'!M438&lt;2,0.98+'Anvendte oplysninger'!M438*0.01,POWER(1.02,'Anvendte oplysninger'!M438)/POWER(1.02,2))))</f>
        <v/>
      </c>
      <c r="L438" s="6" t="str">
        <f>IF('Anvendte oplysninger'!I438="Nej","",IF('Anvendte oplysninger'!N438="Delvis",0.9,IF('Anvendte oplysninger'!N438="Ja",0.75,1)))</f>
        <v/>
      </c>
      <c r="M438" s="6" t="str">
        <f>IF('Anvendte oplysninger'!I438="Nej","",IF('Anvendte oplysninger'!N438="Delvis",0.97,IF('Anvendte oplysninger'!N438="Ja",0.95,1)))</f>
        <v/>
      </c>
      <c r="N438" s="6" t="str">
        <f>IF('Anvendte oplysninger'!I438="Nej","",IF('Anvendte oplysninger'!O438&gt;4.25,1.06,IF('Anvendte oplysninger'!O438&lt;3.75,1.84-'Anvendte oplysninger'!O438*0.24,0.04+'Anvendte oplysninger'!O438*0.24)))</f>
        <v/>
      </c>
      <c r="O438" s="6" t="str">
        <f>IF('Anvendte oplysninger'!I438="Nej","",IF('Anvendte oplysninger'!P438&gt;1.99,0.81,IF('Anvendte oplysninger'!P438&lt;0.2,1.12,1.05-'Anvendte oplysninger'!P438*0.1)))</f>
        <v/>
      </c>
      <c r="P438" s="6" t="str">
        <f>IF('Anvendte oplysninger'!I438="Nej","",IF('Anvendte oplysninger'!Q438&gt;3,0.96,IF('Anvendte oplysninger'!Q438&lt;2,1.12-0.06*'Anvendte oplysninger'!Q438,1.08-0.04*'Anvendte oplysninger'!Q438)))</f>
        <v/>
      </c>
      <c r="Q438" s="6" t="str">
        <f>IF('Anvendte oplysninger'!I438="Nej","",IF('Anvendte oplysninger'!R438="Ja",0.91,1))</f>
        <v/>
      </c>
      <c r="R438" s="6" t="str">
        <f>IF('Anvendte oplysninger'!I438="Nej","",IF('Anvendte oplysninger'!R438="Ja",0.96,1))</f>
        <v/>
      </c>
      <c r="S438" s="6" t="str">
        <f>IF('Anvendte oplysninger'!I438="Nej","",IF('Anvendte oplysninger'!R438="Ja",0.82,1))</f>
        <v/>
      </c>
      <c r="T438" s="6" t="str">
        <f>IF('Anvendte oplysninger'!I438="Nej","",IF('Anvendte oplysninger'!R438="Ja",0.9,1))</f>
        <v/>
      </c>
      <c r="U438" s="6" t="str">
        <f>IF('Anvendte oplysninger'!I438="Nej","",IF('Anvendte oplysninger'!R438="Ja",0.93,1))</f>
        <v/>
      </c>
      <c r="V438" s="6" t="str">
        <f>IF('Anvendte oplysninger'!I438="Nej","",IF('Anvendte oplysninger'!S438="Ja",0.85,1))</f>
        <v/>
      </c>
      <c r="W438" s="6" t="str">
        <f>IF('Anvendte oplysninger'!I438="Nej","",IF('Anvendte oplysninger'!T438&gt;5,1.4,1+0.08*'Anvendte oplysninger'!T438))</f>
        <v/>
      </c>
      <c r="X438" s="6" t="str">
        <f>IF('Anvendte oplysninger'!I438="Nej","",IF('Anvendte oplysninger'!U438=80,1,POWER((80-0.0058*('Anvendte oplysninger'!U438-80)^2+0.2781*('Anvendte oplysninger'!U438-80)-0.2343)/80,1.6)))</f>
        <v/>
      </c>
      <c r="Y438" s="6" t="str">
        <f>IF('Anvendte oplysninger'!I438="Nej","",IF('Anvendte oplysninger'!U438=80,1,POWER((80-0.0058*('Anvendte oplysninger'!U438-80)^2+0.2781*('Anvendte oplysninger'!U438-80)-0.2343)/80,1.5)))</f>
        <v/>
      </c>
      <c r="Z438" s="6" t="str">
        <f>IF('Anvendte oplysninger'!I438="Nej","",IF('Anvendte oplysninger'!U438=80,1,POWER((80-0.0058*('Anvendte oplysninger'!U438-80)^2+0.2781*('Anvendte oplysninger'!U438-80)-0.2343)/80,4.6)))</f>
        <v/>
      </c>
      <c r="AA438" s="6" t="str">
        <f>IF('Anvendte oplysninger'!I438="Nej","",IF('Anvendte oplysninger'!U438=80,1,POWER((80-0.0058*('Anvendte oplysninger'!U438-80)^2+0.2781*('Anvendte oplysninger'!U438-80)-0.2343)/80,3.5)))</f>
        <v/>
      </c>
      <c r="AB438" s="6" t="str">
        <f>IF('Anvendte oplysninger'!I438="Nej","",IF('Anvendte oplysninger'!U438=80,1,POWER((80-0.0058*('Anvendte oplysninger'!U438-80)^2+0.2781*('Anvendte oplysninger'!U438-80)-0.2343)/80,1.4)))</f>
        <v/>
      </c>
      <c r="AC438" s="6"/>
      <c r="AD438" s="7" t="str">
        <f>IF('Anvendte oplysninger'!I438="Nej","",EXP(-10.0958)*POWER(H438,0.8138))</f>
        <v/>
      </c>
      <c r="AE438" s="7" t="str">
        <f>IF('Anvendte oplysninger'!I438="Nej","",EXP(-9.9896)*POWER(H438,0.8381))</f>
        <v/>
      </c>
      <c r="AF438" s="7" t="str">
        <f>IF('Anvendte oplysninger'!I438="Nej","",EXP(-12.5826)*POWER(H438,1.148))</f>
        <v/>
      </c>
      <c r="AG438" s="7" t="str">
        <f>IF('Anvendte oplysninger'!I438="Nej","",EXP(-11.3408)*POWER(H438,0.7373))</f>
        <v/>
      </c>
      <c r="AH438" s="7" t="str">
        <f>IF('Anvendte oplysninger'!I438="Nej","",EXP(-10.8985)*POWER(H438,0.841))</f>
        <v/>
      </c>
      <c r="AI438" s="7" t="str">
        <f>IF('Anvendte oplysninger'!I438="Nej","",EXP(-12.4273)*POWER(H438,1.0197))</f>
        <v/>
      </c>
      <c r="AJ438" s="9" t="str">
        <f>IF('Anvendte oplysninger'!I438="Nej","",SUM(AD438:AE438)*740934+AG438*29492829+AH438*4654307+AI438*608667)</f>
        <v/>
      </c>
    </row>
    <row r="439" spans="1:36" x14ac:dyDescent="0.3">
      <c r="A439" s="4" t="str">
        <f>IF(Inddata!A445="","",Inddata!A445)</f>
        <v/>
      </c>
      <c r="B439" s="4" t="str">
        <f>IF(Inddata!B445="","",Inddata!B445)</f>
        <v/>
      </c>
      <c r="C439" s="4" t="str">
        <f>IF(Inddata!C445="","",Inddata!C445)</f>
        <v/>
      </c>
      <c r="D439" s="4" t="str">
        <f>IF(Inddata!D445="","",Inddata!D445)</f>
        <v/>
      </c>
      <c r="E439" s="4" t="str">
        <f>IF(Inddata!E445="","",Inddata!E445)</f>
        <v/>
      </c>
      <c r="F439" s="4" t="str">
        <f>IF(Inddata!F445="","",Inddata!F445)</f>
        <v/>
      </c>
      <c r="G439" s="20" t="str">
        <f>IF(Inddata!G445=0,"",Inddata!G445)</f>
        <v/>
      </c>
      <c r="H439" s="9" t="str">
        <f>IF(Inddata!H445="","",Inddata!H445)</f>
        <v/>
      </c>
      <c r="I439" s="6" t="str">
        <f>IF('Anvendte oplysninger'!I439="Nej","",IF('Anvendte oplysninger'!L439&lt;10,1.1-'Anvendte oplysninger'!L439*0.01,IF('Anvendte oplysninger'!L439&lt;120,POWER(1.003,'Anvendte oplysninger'!L439)/POWER(1.003,10),1.4)))</f>
        <v/>
      </c>
      <c r="J439" s="6" t="str">
        <f>IF('Anvendte oplysninger'!I439="Nej","",IF('Anvendte oplysninger'!M439&gt;9,1.41,IF('Anvendte oplysninger'!M439&lt;2,0.96+'Anvendte oplysninger'!M439*0.02,POWER(1.05,'Anvendte oplysninger'!M439)/POWER(1.05,2))))</f>
        <v/>
      </c>
      <c r="K439" s="6" t="str">
        <f>IF('Anvendte oplysninger'!I439="Nej","",IF('Anvendte oplysninger'!M439&gt;9,1.15,IF('Anvendte oplysninger'!M439&lt;2,0.98+'Anvendte oplysninger'!M439*0.01,POWER(1.02,'Anvendte oplysninger'!M439)/POWER(1.02,2))))</f>
        <v/>
      </c>
      <c r="L439" s="6" t="str">
        <f>IF('Anvendte oplysninger'!I439="Nej","",IF('Anvendte oplysninger'!N439="Delvis",0.9,IF('Anvendte oplysninger'!N439="Ja",0.75,1)))</f>
        <v/>
      </c>
      <c r="M439" s="6" t="str">
        <f>IF('Anvendte oplysninger'!I439="Nej","",IF('Anvendte oplysninger'!N439="Delvis",0.97,IF('Anvendte oplysninger'!N439="Ja",0.95,1)))</f>
        <v/>
      </c>
      <c r="N439" s="6" t="str">
        <f>IF('Anvendte oplysninger'!I439="Nej","",IF('Anvendte oplysninger'!O439&gt;4.25,1.06,IF('Anvendte oplysninger'!O439&lt;3.75,1.84-'Anvendte oplysninger'!O439*0.24,0.04+'Anvendte oplysninger'!O439*0.24)))</f>
        <v/>
      </c>
      <c r="O439" s="6" t="str">
        <f>IF('Anvendte oplysninger'!I439="Nej","",IF('Anvendte oplysninger'!P439&gt;1.99,0.81,IF('Anvendte oplysninger'!P439&lt;0.2,1.12,1.05-'Anvendte oplysninger'!P439*0.1)))</f>
        <v/>
      </c>
      <c r="P439" s="6" t="str">
        <f>IF('Anvendte oplysninger'!I439="Nej","",IF('Anvendte oplysninger'!Q439&gt;3,0.96,IF('Anvendte oplysninger'!Q439&lt;2,1.12-0.06*'Anvendte oplysninger'!Q439,1.08-0.04*'Anvendte oplysninger'!Q439)))</f>
        <v/>
      </c>
      <c r="Q439" s="6" t="str">
        <f>IF('Anvendte oplysninger'!I439="Nej","",IF('Anvendte oplysninger'!R439="Ja",0.91,1))</f>
        <v/>
      </c>
      <c r="R439" s="6" t="str">
        <f>IF('Anvendte oplysninger'!I439="Nej","",IF('Anvendte oplysninger'!R439="Ja",0.96,1))</f>
        <v/>
      </c>
      <c r="S439" s="6" t="str">
        <f>IF('Anvendte oplysninger'!I439="Nej","",IF('Anvendte oplysninger'!R439="Ja",0.82,1))</f>
        <v/>
      </c>
      <c r="T439" s="6" t="str">
        <f>IF('Anvendte oplysninger'!I439="Nej","",IF('Anvendte oplysninger'!R439="Ja",0.9,1))</f>
        <v/>
      </c>
      <c r="U439" s="6" t="str">
        <f>IF('Anvendte oplysninger'!I439="Nej","",IF('Anvendte oplysninger'!R439="Ja",0.93,1))</f>
        <v/>
      </c>
      <c r="V439" s="6" t="str">
        <f>IF('Anvendte oplysninger'!I439="Nej","",IF('Anvendte oplysninger'!S439="Ja",0.85,1))</f>
        <v/>
      </c>
      <c r="W439" s="6" t="str">
        <f>IF('Anvendte oplysninger'!I439="Nej","",IF('Anvendte oplysninger'!T439&gt;5,1.4,1+0.08*'Anvendte oplysninger'!T439))</f>
        <v/>
      </c>
      <c r="X439" s="6" t="str">
        <f>IF('Anvendte oplysninger'!I439="Nej","",IF('Anvendte oplysninger'!U439=80,1,POWER((80-0.0058*('Anvendte oplysninger'!U439-80)^2+0.2781*('Anvendte oplysninger'!U439-80)-0.2343)/80,1.6)))</f>
        <v/>
      </c>
      <c r="Y439" s="6" t="str">
        <f>IF('Anvendte oplysninger'!I439="Nej","",IF('Anvendte oplysninger'!U439=80,1,POWER((80-0.0058*('Anvendte oplysninger'!U439-80)^2+0.2781*('Anvendte oplysninger'!U439-80)-0.2343)/80,1.5)))</f>
        <v/>
      </c>
      <c r="Z439" s="6" t="str">
        <f>IF('Anvendte oplysninger'!I439="Nej","",IF('Anvendte oplysninger'!U439=80,1,POWER((80-0.0058*('Anvendte oplysninger'!U439-80)^2+0.2781*('Anvendte oplysninger'!U439-80)-0.2343)/80,4.6)))</f>
        <v/>
      </c>
      <c r="AA439" s="6" t="str">
        <f>IF('Anvendte oplysninger'!I439="Nej","",IF('Anvendte oplysninger'!U439=80,1,POWER((80-0.0058*('Anvendte oplysninger'!U439-80)^2+0.2781*('Anvendte oplysninger'!U439-80)-0.2343)/80,3.5)))</f>
        <v/>
      </c>
      <c r="AB439" s="6" t="str">
        <f>IF('Anvendte oplysninger'!I439="Nej","",IF('Anvendte oplysninger'!U439=80,1,POWER((80-0.0058*('Anvendte oplysninger'!U439-80)^2+0.2781*('Anvendte oplysninger'!U439-80)-0.2343)/80,1.4)))</f>
        <v/>
      </c>
      <c r="AC439" s="6"/>
      <c r="AD439" s="7" t="str">
        <f>IF('Anvendte oplysninger'!I439="Nej","",EXP(-10.0958)*POWER(H439,0.8138))</f>
        <v/>
      </c>
      <c r="AE439" s="7" t="str">
        <f>IF('Anvendte oplysninger'!I439="Nej","",EXP(-9.9896)*POWER(H439,0.8381))</f>
        <v/>
      </c>
      <c r="AF439" s="7" t="str">
        <f>IF('Anvendte oplysninger'!I439="Nej","",EXP(-12.5826)*POWER(H439,1.148))</f>
        <v/>
      </c>
      <c r="AG439" s="7" t="str">
        <f>IF('Anvendte oplysninger'!I439="Nej","",EXP(-11.3408)*POWER(H439,0.7373))</f>
        <v/>
      </c>
      <c r="AH439" s="7" t="str">
        <f>IF('Anvendte oplysninger'!I439="Nej","",EXP(-10.8985)*POWER(H439,0.841))</f>
        <v/>
      </c>
      <c r="AI439" s="7" t="str">
        <f>IF('Anvendte oplysninger'!I439="Nej","",EXP(-12.4273)*POWER(H439,1.0197))</f>
        <v/>
      </c>
      <c r="AJ439" s="9" t="str">
        <f>IF('Anvendte oplysninger'!I439="Nej","",SUM(AD439:AE439)*740934+AG439*29492829+AH439*4654307+AI439*608667)</f>
        <v/>
      </c>
    </row>
    <row r="440" spans="1:36" x14ac:dyDescent="0.3">
      <c r="A440" s="4" t="str">
        <f>IF(Inddata!A446="","",Inddata!A446)</f>
        <v/>
      </c>
      <c r="B440" s="4" t="str">
        <f>IF(Inddata!B446="","",Inddata!B446)</f>
        <v/>
      </c>
      <c r="C440" s="4" t="str">
        <f>IF(Inddata!C446="","",Inddata!C446)</f>
        <v/>
      </c>
      <c r="D440" s="4" t="str">
        <f>IF(Inddata!D446="","",Inddata!D446)</f>
        <v/>
      </c>
      <c r="E440" s="4" t="str">
        <f>IF(Inddata!E446="","",Inddata!E446)</f>
        <v/>
      </c>
      <c r="F440" s="4" t="str">
        <f>IF(Inddata!F446="","",Inddata!F446)</f>
        <v/>
      </c>
      <c r="G440" s="20" t="str">
        <f>IF(Inddata!G446=0,"",Inddata!G446)</f>
        <v/>
      </c>
      <c r="H440" s="9" t="str">
        <f>IF(Inddata!H446="","",Inddata!H446)</f>
        <v/>
      </c>
      <c r="I440" s="6" t="str">
        <f>IF('Anvendte oplysninger'!I440="Nej","",IF('Anvendte oplysninger'!L440&lt;10,1.1-'Anvendte oplysninger'!L440*0.01,IF('Anvendte oplysninger'!L440&lt;120,POWER(1.003,'Anvendte oplysninger'!L440)/POWER(1.003,10),1.4)))</f>
        <v/>
      </c>
      <c r="J440" s="6" t="str">
        <f>IF('Anvendte oplysninger'!I440="Nej","",IF('Anvendte oplysninger'!M440&gt;9,1.41,IF('Anvendte oplysninger'!M440&lt;2,0.96+'Anvendte oplysninger'!M440*0.02,POWER(1.05,'Anvendte oplysninger'!M440)/POWER(1.05,2))))</f>
        <v/>
      </c>
      <c r="K440" s="6" t="str">
        <f>IF('Anvendte oplysninger'!I440="Nej","",IF('Anvendte oplysninger'!M440&gt;9,1.15,IF('Anvendte oplysninger'!M440&lt;2,0.98+'Anvendte oplysninger'!M440*0.01,POWER(1.02,'Anvendte oplysninger'!M440)/POWER(1.02,2))))</f>
        <v/>
      </c>
      <c r="L440" s="6" t="str">
        <f>IF('Anvendte oplysninger'!I440="Nej","",IF('Anvendte oplysninger'!N440="Delvis",0.9,IF('Anvendte oplysninger'!N440="Ja",0.75,1)))</f>
        <v/>
      </c>
      <c r="M440" s="6" t="str">
        <f>IF('Anvendte oplysninger'!I440="Nej","",IF('Anvendte oplysninger'!N440="Delvis",0.97,IF('Anvendte oplysninger'!N440="Ja",0.95,1)))</f>
        <v/>
      </c>
      <c r="N440" s="6" t="str">
        <f>IF('Anvendte oplysninger'!I440="Nej","",IF('Anvendte oplysninger'!O440&gt;4.25,1.06,IF('Anvendte oplysninger'!O440&lt;3.75,1.84-'Anvendte oplysninger'!O440*0.24,0.04+'Anvendte oplysninger'!O440*0.24)))</f>
        <v/>
      </c>
      <c r="O440" s="6" t="str">
        <f>IF('Anvendte oplysninger'!I440="Nej","",IF('Anvendte oplysninger'!P440&gt;1.99,0.81,IF('Anvendte oplysninger'!P440&lt;0.2,1.12,1.05-'Anvendte oplysninger'!P440*0.1)))</f>
        <v/>
      </c>
      <c r="P440" s="6" t="str">
        <f>IF('Anvendte oplysninger'!I440="Nej","",IF('Anvendte oplysninger'!Q440&gt;3,0.96,IF('Anvendte oplysninger'!Q440&lt;2,1.12-0.06*'Anvendte oplysninger'!Q440,1.08-0.04*'Anvendte oplysninger'!Q440)))</f>
        <v/>
      </c>
      <c r="Q440" s="6" t="str">
        <f>IF('Anvendte oplysninger'!I440="Nej","",IF('Anvendte oplysninger'!R440="Ja",0.91,1))</f>
        <v/>
      </c>
      <c r="R440" s="6" t="str">
        <f>IF('Anvendte oplysninger'!I440="Nej","",IF('Anvendte oplysninger'!R440="Ja",0.96,1))</f>
        <v/>
      </c>
      <c r="S440" s="6" t="str">
        <f>IF('Anvendte oplysninger'!I440="Nej","",IF('Anvendte oplysninger'!R440="Ja",0.82,1))</f>
        <v/>
      </c>
      <c r="T440" s="6" t="str">
        <f>IF('Anvendte oplysninger'!I440="Nej","",IF('Anvendte oplysninger'!R440="Ja",0.9,1))</f>
        <v/>
      </c>
      <c r="U440" s="6" t="str">
        <f>IF('Anvendte oplysninger'!I440="Nej","",IF('Anvendte oplysninger'!R440="Ja",0.93,1))</f>
        <v/>
      </c>
      <c r="V440" s="6" t="str">
        <f>IF('Anvendte oplysninger'!I440="Nej","",IF('Anvendte oplysninger'!S440="Ja",0.85,1))</f>
        <v/>
      </c>
      <c r="W440" s="6" t="str">
        <f>IF('Anvendte oplysninger'!I440="Nej","",IF('Anvendte oplysninger'!T440&gt;5,1.4,1+0.08*'Anvendte oplysninger'!T440))</f>
        <v/>
      </c>
      <c r="X440" s="6" t="str">
        <f>IF('Anvendte oplysninger'!I440="Nej","",IF('Anvendte oplysninger'!U440=80,1,POWER((80-0.0058*('Anvendte oplysninger'!U440-80)^2+0.2781*('Anvendte oplysninger'!U440-80)-0.2343)/80,1.6)))</f>
        <v/>
      </c>
      <c r="Y440" s="6" t="str">
        <f>IF('Anvendte oplysninger'!I440="Nej","",IF('Anvendte oplysninger'!U440=80,1,POWER((80-0.0058*('Anvendte oplysninger'!U440-80)^2+0.2781*('Anvendte oplysninger'!U440-80)-0.2343)/80,1.5)))</f>
        <v/>
      </c>
      <c r="Z440" s="6" t="str">
        <f>IF('Anvendte oplysninger'!I440="Nej","",IF('Anvendte oplysninger'!U440=80,1,POWER((80-0.0058*('Anvendte oplysninger'!U440-80)^2+0.2781*('Anvendte oplysninger'!U440-80)-0.2343)/80,4.6)))</f>
        <v/>
      </c>
      <c r="AA440" s="6" t="str">
        <f>IF('Anvendte oplysninger'!I440="Nej","",IF('Anvendte oplysninger'!U440=80,1,POWER((80-0.0058*('Anvendte oplysninger'!U440-80)^2+0.2781*('Anvendte oplysninger'!U440-80)-0.2343)/80,3.5)))</f>
        <v/>
      </c>
      <c r="AB440" s="6" t="str">
        <f>IF('Anvendte oplysninger'!I440="Nej","",IF('Anvendte oplysninger'!U440=80,1,POWER((80-0.0058*('Anvendte oplysninger'!U440-80)^2+0.2781*('Anvendte oplysninger'!U440-80)-0.2343)/80,1.4)))</f>
        <v/>
      </c>
      <c r="AC440" s="6"/>
      <c r="AD440" s="7" t="str">
        <f>IF('Anvendte oplysninger'!I440="Nej","",EXP(-10.0958)*POWER(H440,0.8138))</f>
        <v/>
      </c>
      <c r="AE440" s="7" t="str">
        <f>IF('Anvendte oplysninger'!I440="Nej","",EXP(-9.9896)*POWER(H440,0.8381))</f>
        <v/>
      </c>
      <c r="AF440" s="7" t="str">
        <f>IF('Anvendte oplysninger'!I440="Nej","",EXP(-12.5826)*POWER(H440,1.148))</f>
        <v/>
      </c>
      <c r="AG440" s="7" t="str">
        <f>IF('Anvendte oplysninger'!I440="Nej","",EXP(-11.3408)*POWER(H440,0.7373))</f>
        <v/>
      </c>
      <c r="AH440" s="7" t="str">
        <f>IF('Anvendte oplysninger'!I440="Nej","",EXP(-10.8985)*POWER(H440,0.841))</f>
        <v/>
      </c>
      <c r="AI440" s="7" t="str">
        <f>IF('Anvendte oplysninger'!I440="Nej","",EXP(-12.4273)*POWER(H440,1.0197))</f>
        <v/>
      </c>
      <c r="AJ440" s="9" t="str">
        <f>IF('Anvendte oplysninger'!I440="Nej","",SUM(AD440:AE440)*740934+AG440*29492829+AH440*4654307+AI440*608667)</f>
        <v/>
      </c>
    </row>
    <row r="441" spans="1:36" x14ac:dyDescent="0.3">
      <c r="A441" s="4" t="str">
        <f>IF(Inddata!A447="","",Inddata!A447)</f>
        <v/>
      </c>
      <c r="B441" s="4" t="str">
        <f>IF(Inddata!B447="","",Inddata!B447)</f>
        <v/>
      </c>
      <c r="C441" s="4" t="str">
        <f>IF(Inddata!C447="","",Inddata!C447)</f>
        <v/>
      </c>
      <c r="D441" s="4" t="str">
        <f>IF(Inddata!D447="","",Inddata!D447)</f>
        <v/>
      </c>
      <c r="E441" s="4" t="str">
        <f>IF(Inddata!E447="","",Inddata!E447)</f>
        <v/>
      </c>
      <c r="F441" s="4" t="str">
        <f>IF(Inddata!F447="","",Inddata!F447)</f>
        <v/>
      </c>
      <c r="G441" s="20" t="str">
        <f>IF(Inddata!G447=0,"",Inddata!G447)</f>
        <v/>
      </c>
      <c r="H441" s="9" t="str">
        <f>IF(Inddata!H447="","",Inddata!H447)</f>
        <v/>
      </c>
      <c r="I441" s="6" t="str">
        <f>IF('Anvendte oplysninger'!I441="Nej","",IF('Anvendte oplysninger'!L441&lt;10,1.1-'Anvendte oplysninger'!L441*0.01,IF('Anvendte oplysninger'!L441&lt;120,POWER(1.003,'Anvendte oplysninger'!L441)/POWER(1.003,10),1.4)))</f>
        <v/>
      </c>
      <c r="J441" s="6" t="str">
        <f>IF('Anvendte oplysninger'!I441="Nej","",IF('Anvendte oplysninger'!M441&gt;9,1.41,IF('Anvendte oplysninger'!M441&lt;2,0.96+'Anvendte oplysninger'!M441*0.02,POWER(1.05,'Anvendte oplysninger'!M441)/POWER(1.05,2))))</f>
        <v/>
      </c>
      <c r="K441" s="6" t="str">
        <f>IF('Anvendte oplysninger'!I441="Nej","",IF('Anvendte oplysninger'!M441&gt;9,1.15,IF('Anvendte oplysninger'!M441&lt;2,0.98+'Anvendte oplysninger'!M441*0.01,POWER(1.02,'Anvendte oplysninger'!M441)/POWER(1.02,2))))</f>
        <v/>
      </c>
      <c r="L441" s="6" t="str">
        <f>IF('Anvendte oplysninger'!I441="Nej","",IF('Anvendte oplysninger'!N441="Delvis",0.9,IF('Anvendte oplysninger'!N441="Ja",0.75,1)))</f>
        <v/>
      </c>
      <c r="M441" s="6" t="str">
        <f>IF('Anvendte oplysninger'!I441="Nej","",IF('Anvendte oplysninger'!N441="Delvis",0.97,IF('Anvendte oplysninger'!N441="Ja",0.95,1)))</f>
        <v/>
      </c>
      <c r="N441" s="6" t="str">
        <f>IF('Anvendte oplysninger'!I441="Nej","",IF('Anvendte oplysninger'!O441&gt;4.25,1.06,IF('Anvendte oplysninger'!O441&lt;3.75,1.84-'Anvendte oplysninger'!O441*0.24,0.04+'Anvendte oplysninger'!O441*0.24)))</f>
        <v/>
      </c>
      <c r="O441" s="6" t="str">
        <f>IF('Anvendte oplysninger'!I441="Nej","",IF('Anvendte oplysninger'!P441&gt;1.99,0.81,IF('Anvendte oplysninger'!P441&lt;0.2,1.12,1.05-'Anvendte oplysninger'!P441*0.1)))</f>
        <v/>
      </c>
      <c r="P441" s="6" t="str">
        <f>IF('Anvendte oplysninger'!I441="Nej","",IF('Anvendte oplysninger'!Q441&gt;3,0.96,IF('Anvendte oplysninger'!Q441&lt;2,1.12-0.06*'Anvendte oplysninger'!Q441,1.08-0.04*'Anvendte oplysninger'!Q441)))</f>
        <v/>
      </c>
      <c r="Q441" s="6" t="str">
        <f>IF('Anvendte oplysninger'!I441="Nej","",IF('Anvendte oplysninger'!R441="Ja",0.91,1))</f>
        <v/>
      </c>
      <c r="R441" s="6" t="str">
        <f>IF('Anvendte oplysninger'!I441="Nej","",IF('Anvendte oplysninger'!R441="Ja",0.96,1))</f>
        <v/>
      </c>
      <c r="S441" s="6" t="str">
        <f>IF('Anvendte oplysninger'!I441="Nej","",IF('Anvendte oplysninger'!R441="Ja",0.82,1))</f>
        <v/>
      </c>
      <c r="T441" s="6" t="str">
        <f>IF('Anvendte oplysninger'!I441="Nej","",IF('Anvendte oplysninger'!R441="Ja",0.9,1))</f>
        <v/>
      </c>
      <c r="U441" s="6" t="str">
        <f>IF('Anvendte oplysninger'!I441="Nej","",IF('Anvendte oplysninger'!R441="Ja",0.93,1))</f>
        <v/>
      </c>
      <c r="V441" s="6" t="str">
        <f>IF('Anvendte oplysninger'!I441="Nej","",IF('Anvendte oplysninger'!S441="Ja",0.85,1))</f>
        <v/>
      </c>
      <c r="W441" s="6" t="str">
        <f>IF('Anvendte oplysninger'!I441="Nej","",IF('Anvendte oplysninger'!T441&gt;5,1.4,1+0.08*'Anvendte oplysninger'!T441))</f>
        <v/>
      </c>
      <c r="X441" s="6" t="str">
        <f>IF('Anvendte oplysninger'!I441="Nej","",IF('Anvendte oplysninger'!U441=80,1,POWER((80-0.0058*('Anvendte oplysninger'!U441-80)^2+0.2781*('Anvendte oplysninger'!U441-80)-0.2343)/80,1.6)))</f>
        <v/>
      </c>
      <c r="Y441" s="6" t="str">
        <f>IF('Anvendte oplysninger'!I441="Nej","",IF('Anvendte oplysninger'!U441=80,1,POWER((80-0.0058*('Anvendte oplysninger'!U441-80)^2+0.2781*('Anvendte oplysninger'!U441-80)-0.2343)/80,1.5)))</f>
        <v/>
      </c>
      <c r="Z441" s="6" t="str">
        <f>IF('Anvendte oplysninger'!I441="Nej","",IF('Anvendte oplysninger'!U441=80,1,POWER((80-0.0058*('Anvendte oplysninger'!U441-80)^2+0.2781*('Anvendte oplysninger'!U441-80)-0.2343)/80,4.6)))</f>
        <v/>
      </c>
      <c r="AA441" s="6" t="str">
        <f>IF('Anvendte oplysninger'!I441="Nej","",IF('Anvendte oplysninger'!U441=80,1,POWER((80-0.0058*('Anvendte oplysninger'!U441-80)^2+0.2781*('Anvendte oplysninger'!U441-80)-0.2343)/80,3.5)))</f>
        <v/>
      </c>
      <c r="AB441" s="6" t="str">
        <f>IF('Anvendte oplysninger'!I441="Nej","",IF('Anvendte oplysninger'!U441=80,1,POWER((80-0.0058*('Anvendte oplysninger'!U441-80)^2+0.2781*('Anvendte oplysninger'!U441-80)-0.2343)/80,1.4)))</f>
        <v/>
      </c>
      <c r="AC441" s="6"/>
      <c r="AD441" s="7" t="str">
        <f>IF('Anvendte oplysninger'!I441="Nej","",EXP(-10.0958)*POWER(H441,0.8138))</f>
        <v/>
      </c>
      <c r="AE441" s="7" t="str">
        <f>IF('Anvendte oplysninger'!I441="Nej","",EXP(-9.9896)*POWER(H441,0.8381))</f>
        <v/>
      </c>
      <c r="AF441" s="7" t="str">
        <f>IF('Anvendte oplysninger'!I441="Nej","",EXP(-12.5826)*POWER(H441,1.148))</f>
        <v/>
      </c>
      <c r="AG441" s="7" t="str">
        <f>IF('Anvendte oplysninger'!I441="Nej","",EXP(-11.3408)*POWER(H441,0.7373))</f>
        <v/>
      </c>
      <c r="AH441" s="7" t="str">
        <f>IF('Anvendte oplysninger'!I441="Nej","",EXP(-10.8985)*POWER(H441,0.841))</f>
        <v/>
      </c>
      <c r="AI441" s="7" t="str">
        <f>IF('Anvendte oplysninger'!I441="Nej","",EXP(-12.4273)*POWER(H441,1.0197))</f>
        <v/>
      </c>
      <c r="AJ441" s="9" t="str">
        <f>IF('Anvendte oplysninger'!I441="Nej","",SUM(AD441:AE441)*740934+AG441*29492829+AH441*4654307+AI441*608667)</f>
        <v/>
      </c>
    </row>
    <row r="442" spans="1:36" x14ac:dyDescent="0.3">
      <c r="A442" s="4" t="str">
        <f>IF(Inddata!A448="","",Inddata!A448)</f>
        <v/>
      </c>
      <c r="B442" s="4" t="str">
        <f>IF(Inddata!B448="","",Inddata!B448)</f>
        <v/>
      </c>
      <c r="C442" s="4" t="str">
        <f>IF(Inddata!C448="","",Inddata!C448)</f>
        <v/>
      </c>
      <c r="D442" s="4" t="str">
        <f>IF(Inddata!D448="","",Inddata!D448)</f>
        <v/>
      </c>
      <c r="E442" s="4" t="str">
        <f>IF(Inddata!E448="","",Inddata!E448)</f>
        <v/>
      </c>
      <c r="F442" s="4" t="str">
        <f>IF(Inddata!F448="","",Inddata!F448)</f>
        <v/>
      </c>
      <c r="G442" s="20" t="str">
        <f>IF(Inddata!G448=0,"",Inddata!G448)</f>
        <v/>
      </c>
      <c r="H442" s="9" t="str">
        <f>IF(Inddata!H448="","",Inddata!H448)</f>
        <v/>
      </c>
      <c r="I442" s="6" t="str">
        <f>IF('Anvendte oplysninger'!I442="Nej","",IF('Anvendte oplysninger'!L442&lt;10,1.1-'Anvendte oplysninger'!L442*0.01,IF('Anvendte oplysninger'!L442&lt;120,POWER(1.003,'Anvendte oplysninger'!L442)/POWER(1.003,10),1.4)))</f>
        <v/>
      </c>
      <c r="J442" s="6" t="str">
        <f>IF('Anvendte oplysninger'!I442="Nej","",IF('Anvendte oplysninger'!M442&gt;9,1.41,IF('Anvendte oplysninger'!M442&lt;2,0.96+'Anvendte oplysninger'!M442*0.02,POWER(1.05,'Anvendte oplysninger'!M442)/POWER(1.05,2))))</f>
        <v/>
      </c>
      <c r="K442" s="6" t="str">
        <f>IF('Anvendte oplysninger'!I442="Nej","",IF('Anvendte oplysninger'!M442&gt;9,1.15,IF('Anvendte oplysninger'!M442&lt;2,0.98+'Anvendte oplysninger'!M442*0.01,POWER(1.02,'Anvendte oplysninger'!M442)/POWER(1.02,2))))</f>
        <v/>
      </c>
      <c r="L442" s="6" t="str">
        <f>IF('Anvendte oplysninger'!I442="Nej","",IF('Anvendte oplysninger'!N442="Delvis",0.9,IF('Anvendte oplysninger'!N442="Ja",0.75,1)))</f>
        <v/>
      </c>
      <c r="M442" s="6" t="str">
        <f>IF('Anvendte oplysninger'!I442="Nej","",IF('Anvendte oplysninger'!N442="Delvis",0.97,IF('Anvendte oplysninger'!N442="Ja",0.95,1)))</f>
        <v/>
      </c>
      <c r="N442" s="6" t="str">
        <f>IF('Anvendte oplysninger'!I442="Nej","",IF('Anvendte oplysninger'!O442&gt;4.25,1.06,IF('Anvendte oplysninger'!O442&lt;3.75,1.84-'Anvendte oplysninger'!O442*0.24,0.04+'Anvendte oplysninger'!O442*0.24)))</f>
        <v/>
      </c>
      <c r="O442" s="6" t="str">
        <f>IF('Anvendte oplysninger'!I442="Nej","",IF('Anvendte oplysninger'!P442&gt;1.99,0.81,IF('Anvendte oplysninger'!P442&lt;0.2,1.12,1.05-'Anvendte oplysninger'!P442*0.1)))</f>
        <v/>
      </c>
      <c r="P442" s="6" t="str">
        <f>IF('Anvendte oplysninger'!I442="Nej","",IF('Anvendte oplysninger'!Q442&gt;3,0.96,IF('Anvendte oplysninger'!Q442&lt;2,1.12-0.06*'Anvendte oplysninger'!Q442,1.08-0.04*'Anvendte oplysninger'!Q442)))</f>
        <v/>
      </c>
      <c r="Q442" s="6" t="str">
        <f>IF('Anvendte oplysninger'!I442="Nej","",IF('Anvendte oplysninger'!R442="Ja",0.91,1))</f>
        <v/>
      </c>
      <c r="R442" s="6" t="str">
        <f>IF('Anvendte oplysninger'!I442="Nej","",IF('Anvendte oplysninger'!R442="Ja",0.96,1))</f>
        <v/>
      </c>
      <c r="S442" s="6" t="str">
        <f>IF('Anvendte oplysninger'!I442="Nej","",IF('Anvendte oplysninger'!R442="Ja",0.82,1))</f>
        <v/>
      </c>
      <c r="T442" s="6" t="str">
        <f>IF('Anvendte oplysninger'!I442="Nej","",IF('Anvendte oplysninger'!R442="Ja",0.9,1))</f>
        <v/>
      </c>
      <c r="U442" s="6" t="str">
        <f>IF('Anvendte oplysninger'!I442="Nej","",IF('Anvendte oplysninger'!R442="Ja",0.93,1))</f>
        <v/>
      </c>
      <c r="V442" s="6" t="str">
        <f>IF('Anvendte oplysninger'!I442="Nej","",IF('Anvendte oplysninger'!S442="Ja",0.85,1))</f>
        <v/>
      </c>
      <c r="W442" s="6" t="str">
        <f>IF('Anvendte oplysninger'!I442="Nej","",IF('Anvendte oplysninger'!T442&gt;5,1.4,1+0.08*'Anvendte oplysninger'!T442))</f>
        <v/>
      </c>
      <c r="X442" s="6" t="str">
        <f>IF('Anvendte oplysninger'!I442="Nej","",IF('Anvendte oplysninger'!U442=80,1,POWER((80-0.0058*('Anvendte oplysninger'!U442-80)^2+0.2781*('Anvendte oplysninger'!U442-80)-0.2343)/80,1.6)))</f>
        <v/>
      </c>
      <c r="Y442" s="6" t="str">
        <f>IF('Anvendte oplysninger'!I442="Nej","",IF('Anvendte oplysninger'!U442=80,1,POWER((80-0.0058*('Anvendte oplysninger'!U442-80)^2+0.2781*('Anvendte oplysninger'!U442-80)-0.2343)/80,1.5)))</f>
        <v/>
      </c>
      <c r="Z442" s="6" t="str">
        <f>IF('Anvendte oplysninger'!I442="Nej","",IF('Anvendte oplysninger'!U442=80,1,POWER((80-0.0058*('Anvendte oplysninger'!U442-80)^2+0.2781*('Anvendte oplysninger'!U442-80)-0.2343)/80,4.6)))</f>
        <v/>
      </c>
      <c r="AA442" s="6" t="str">
        <f>IF('Anvendte oplysninger'!I442="Nej","",IF('Anvendte oplysninger'!U442=80,1,POWER((80-0.0058*('Anvendte oplysninger'!U442-80)^2+0.2781*('Anvendte oplysninger'!U442-80)-0.2343)/80,3.5)))</f>
        <v/>
      </c>
      <c r="AB442" s="6" t="str">
        <f>IF('Anvendte oplysninger'!I442="Nej","",IF('Anvendte oplysninger'!U442=80,1,POWER((80-0.0058*('Anvendte oplysninger'!U442-80)^2+0.2781*('Anvendte oplysninger'!U442-80)-0.2343)/80,1.4)))</f>
        <v/>
      </c>
      <c r="AC442" s="6"/>
      <c r="AD442" s="7" t="str">
        <f>IF('Anvendte oplysninger'!I442="Nej","",EXP(-10.0958)*POWER(H442,0.8138))</f>
        <v/>
      </c>
      <c r="AE442" s="7" t="str">
        <f>IF('Anvendte oplysninger'!I442="Nej","",EXP(-9.9896)*POWER(H442,0.8381))</f>
        <v/>
      </c>
      <c r="AF442" s="7" t="str">
        <f>IF('Anvendte oplysninger'!I442="Nej","",EXP(-12.5826)*POWER(H442,1.148))</f>
        <v/>
      </c>
      <c r="AG442" s="7" t="str">
        <f>IF('Anvendte oplysninger'!I442="Nej","",EXP(-11.3408)*POWER(H442,0.7373))</f>
        <v/>
      </c>
      <c r="AH442" s="7" t="str">
        <f>IF('Anvendte oplysninger'!I442="Nej","",EXP(-10.8985)*POWER(H442,0.841))</f>
        <v/>
      </c>
      <c r="AI442" s="7" t="str">
        <f>IF('Anvendte oplysninger'!I442="Nej","",EXP(-12.4273)*POWER(H442,1.0197))</f>
        <v/>
      </c>
      <c r="AJ442" s="9" t="str">
        <f>IF('Anvendte oplysninger'!I442="Nej","",SUM(AD442:AE442)*740934+AG442*29492829+AH442*4654307+AI442*608667)</f>
        <v/>
      </c>
    </row>
    <row r="443" spans="1:36" x14ac:dyDescent="0.3">
      <c r="A443" s="4" t="str">
        <f>IF(Inddata!A449="","",Inddata!A449)</f>
        <v/>
      </c>
      <c r="B443" s="4" t="str">
        <f>IF(Inddata!B449="","",Inddata!B449)</f>
        <v/>
      </c>
      <c r="C443" s="4" t="str">
        <f>IF(Inddata!C449="","",Inddata!C449)</f>
        <v/>
      </c>
      <c r="D443" s="4" t="str">
        <f>IF(Inddata!D449="","",Inddata!D449)</f>
        <v/>
      </c>
      <c r="E443" s="4" t="str">
        <f>IF(Inddata!E449="","",Inddata!E449)</f>
        <v/>
      </c>
      <c r="F443" s="4" t="str">
        <f>IF(Inddata!F449="","",Inddata!F449)</f>
        <v/>
      </c>
      <c r="G443" s="20" t="str">
        <f>IF(Inddata!G449=0,"",Inddata!G449)</f>
        <v/>
      </c>
      <c r="H443" s="9" t="str">
        <f>IF(Inddata!H449="","",Inddata!H449)</f>
        <v/>
      </c>
      <c r="I443" s="6" t="str">
        <f>IF('Anvendte oplysninger'!I443="Nej","",IF('Anvendte oplysninger'!L443&lt;10,1.1-'Anvendte oplysninger'!L443*0.01,IF('Anvendte oplysninger'!L443&lt;120,POWER(1.003,'Anvendte oplysninger'!L443)/POWER(1.003,10),1.4)))</f>
        <v/>
      </c>
      <c r="J443" s="6" t="str">
        <f>IF('Anvendte oplysninger'!I443="Nej","",IF('Anvendte oplysninger'!M443&gt;9,1.41,IF('Anvendte oplysninger'!M443&lt;2,0.96+'Anvendte oplysninger'!M443*0.02,POWER(1.05,'Anvendte oplysninger'!M443)/POWER(1.05,2))))</f>
        <v/>
      </c>
      <c r="K443" s="6" t="str">
        <f>IF('Anvendte oplysninger'!I443="Nej","",IF('Anvendte oplysninger'!M443&gt;9,1.15,IF('Anvendte oplysninger'!M443&lt;2,0.98+'Anvendte oplysninger'!M443*0.01,POWER(1.02,'Anvendte oplysninger'!M443)/POWER(1.02,2))))</f>
        <v/>
      </c>
      <c r="L443" s="6" t="str">
        <f>IF('Anvendte oplysninger'!I443="Nej","",IF('Anvendte oplysninger'!N443="Delvis",0.9,IF('Anvendte oplysninger'!N443="Ja",0.75,1)))</f>
        <v/>
      </c>
      <c r="M443" s="6" t="str">
        <f>IF('Anvendte oplysninger'!I443="Nej","",IF('Anvendte oplysninger'!N443="Delvis",0.97,IF('Anvendte oplysninger'!N443="Ja",0.95,1)))</f>
        <v/>
      </c>
      <c r="N443" s="6" t="str">
        <f>IF('Anvendte oplysninger'!I443="Nej","",IF('Anvendte oplysninger'!O443&gt;4.25,1.06,IF('Anvendte oplysninger'!O443&lt;3.75,1.84-'Anvendte oplysninger'!O443*0.24,0.04+'Anvendte oplysninger'!O443*0.24)))</f>
        <v/>
      </c>
      <c r="O443" s="6" t="str">
        <f>IF('Anvendte oplysninger'!I443="Nej","",IF('Anvendte oplysninger'!P443&gt;1.99,0.81,IF('Anvendte oplysninger'!P443&lt;0.2,1.12,1.05-'Anvendte oplysninger'!P443*0.1)))</f>
        <v/>
      </c>
      <c r="P443" s="6" t="str">
        <f>IF('Anvendte oplysninger'!I443="Nej","",IF('Anvendte oplysninger'!Q443&gt;3,0.96,IF('Anvendte oplysninger'!Q443&lt;2,1.12-0.06*'Anvendte oplysninger'!Q443,1.08-0.04*'Anvendte oplysninger'!Q443)))</f>
        <v/>
      </c>
      <c r="Q443" s="6" t="str">
        <f>IF('Anvendte oplysninger'!I443="Nej","",IF('Anvendte oplysninger'!R443="Ja",0.91,1))</f>
        <v/>
      </c>
      <c r="R443" s="6" t="str">
        <f>IF('Anvendte oplysninger'!I443="Nej","",IF('Anvendte oplysninger'!R443="Ja",0.96,1))</f>
        <v/>
      </c>
      <c r="S443" s="6" t="str">
        <f>IF('Anvendte oplysninger'!I443="Nej","",IF('Anvendte oplysninger'!R443="Ja",0.82,1))</f>
        <v/>
      </c>
      <c r="T443" s="6" t="str">
        <f>IF('Anvendte oplysninger'!I443="Nej","",IF('Anvendte oplysninger'!R443="Ja",0.9,1))</f>
        <v/>
      </c>
      <c r="U443" s="6" t="str">
        <f>IF('Anvendte oplysninger'!I443="Nej","",IF('Anvendte oplysninger'!R443="Ja",0.93,1))</f>
        <v/>
      </c>
      <c r="V443" s="6" t="str">
        <f>IF('Anvendte oplysninger'!I443="Nej","",IF('Anvendte oplysninger'!S443="Ja",0.85,1))</f>
        <v/>
      </c>
      <c r="W443" s="6" t="str">
        <f>IF('Anvendte oplysninger'!I443="Nej","",IF('Anvendte oplysninger'!T443&gt;5,1.4,1+0.08*'Anvendte oplysninger'!T443))</f>
        <v/>
      </c>
      <c r="X443" s="6" t="str">
        <f>IF('Anvendte oplysninger'!I443="Nej","",IF('Anvendte oplysninger'!U443=80,1,POWER((80-0.0058*('Anvendte oplysninger'!U443-80)^2+0.2781*('Anvendte oplysninger'!U443-80)-0.2343)/80,1.6)))</f>
        <v/>
      </c>
      <c r="Y443" s="6" t="str">
        <f>IF('Anvendte oplysninger'!I443="Nej","",IF('Anvendte oplysninger'!U443=80,1,POWER((80-0.0058*('Anvendte oplysninger'!U443-80)^2+0.2781*('Anvendte oplysninger'!U443-80)-0.2343)/80,1.5)))</f>
        <v/>
      </c>
      <c r="Z443" s="6" t="str">
        <f>IF('Anvendte oplysninger'!I443="Nej","",IF('Anvendte oplysninger'!U443=80,1,POWER((80-0.0058*('Anvendte oplysninger'!U443-80)^2+0.2781*('Anvendte oplysninger'!U443-80)-0.2343)/80,4.6)))</f>
        <v/>
      </c>
      <c r="AA443" s="6" t="str">
        <f>IF('Anvendte oplysninger'!I443="Nej","",IF('Anvendte oplysninger'!U443=80,1,POWER((80-0.0058*('Anvendte oplysninger'!U443-80)^2+0.2781*('Anvendte oplysninger'!U443-80)-0.2343)/80,3.5)))</f>
        <v/>
      </c>
      <c r="AB443" s="6" t="str">
        <f>IF('Anvendte oplysninger'!I443="Nej","",IF('Anvendte oplysninger'!U443=80,1,POWER((80-0.0058*('Anvendte oplysninger'!U443-80)^2+0.2781*('Anvendte oplysninger'!U443-80)-0.2343)/80,1.4)))</f>
        <v/>
      </c>
      <c r="AC443" s="6"/>
      <c r="AD443" s="7" t="str">
        <f>IF('Anvendte oplysninger'!I443="Nej","",EXP(-10.0958)*POWER(H443,0.8138))</f>
        <v/>
      </c>
      <c r="AE443" s="7" t="str">
        <f>IF('Anvendte oplysninger'!I443="Nej","",EXP(-9.9896)*POWER(H443,0.8381))</f>
        <v/>
      </c>
      <c r="AF443" s="7" t="str">
        <f>IF('Anvendte oplysninger'!I443="Nej","",EXP(-12.5826)*POWER(H443,1.148))</f>
        <v/>
      </c>
      <c r="AG443" s="7" t="str">
        <f>IF('Anvendte oplysninger'!I443="Nej","",EXP(-11.3408)*POWER(H443,0.7373))</f>
        <v/>
      </c>
      <c r="AH443" s="7" t="str">
        <f>IF('Anvendte oplysninger'!I443="Nej","",EXP(-10.8985)*POWER(H443,0.841))</f>
        <v/>
      </c>
      <c r="AI443" s="7" t="str">
        <f>IF('Anvendte oplysninger'!I443="Nej","",EXP(-12.4273)*POWER(H443,1.0197))</f>
        <v/>
      </c>
      <c r="AJ443" s="9" t="str">
        <f>IF('Anvendte oplysninger'!I443="Nej","",SUM(AD443:AE443)*740934+AG443*29492829+AH443*4654307+AI443*608667)</f>
        <v/>
      </c>
    </row>
    <row r="444" spans="1:36" x14ac:dyDescent="0.3">
      <c r="A444" s="4" t="str">
        <f>IF(Inddata!A450="","",Inddata!A450)</f>
        <v/>
      </c>
      <c r="B444" s="4" t="str">
        <f>IF(Inddata!B450="","",Inddata!B450)</f>
        <v/>
      </c>
      <c r="C444" s="4" t="str">
        <f>IF(Inddata!C450="","",Inddata!C450)</f>
        <v/>
      </c>
      <c r="D444" s="4" t="str">
        <f>IF(Inddata!D450="","",Inddata!D450)</f>
        <v/>
      </c>
      <c r="E444" s="4" t="str">
        <f>IF(Inddata!E450="","",Inddata!E450)</f>
        <v/>
      </c>
      <c r="F444" s="4" t="str">
        <f>IF(Inddata!F450="","",Inddata!F450)</f>
        <v/>
      </c>
      <c r="G444" s="20" t="str">
        <f>IF(Inddata!G450=0,"",Inddata!G450)</f>
        <v/>
      </c>
      <c r="H444" s="9" t="str">
        <f>IF(Inddata!H450="","",Inddata!H450)</f>
        <v/>
      </c>
      <c r="I444" s="6" t="str">
        <f>IF('Anvendte oplysninger'!I444="Nej","",IF('Anvendte oplysninger'!L444&lt;10,1.1-'Anvendte oplysninger'!L444*0.01,IF('Anvendte oplysninger'!L444&lt;120,POWER(1.003,'Anvendte oplysninger'!L444)/POWER(1.003,10),1.4)))</f>
        <v/>
      </c>
      <c r="J444" s="6" t="str">
        <f>IF('Anvendte oplysninger'!I444="Nej","",IF('Anvendte oplysninger'!M444&gt;9,1.41,IF('Anvendte oplysninger'!M444&lt;2,0.96+'Anvendte oplysninger'!M444*0.02,POWER(1.05,'Anvendte oplysninger'!M444)/POWER(1.05,2))))</f>
        <v/>
      </c>
      <c r="K444" s="6" t="str">
        <f>IF('Anvendte oplysninger'!I444="Nej","",IF('Anvendte oplysninger'!M444&gt;9,1.15,IF('Anvendte oplysninger'!M444&lt;2,0.98+'Anvendte oplysninger'!M444*0.01,POWER(1.02,'Anvendte oplysninger'!M444)/POWER(1.02,2))))</f>
        <v/>
      </c>
      <c r="L444" s="6" t="str">
        <f>IF('Anvendte oplysninger'!I444="Nej","",IF('Anvendte oplysninger'!N444="Delvis",0.9,IF('Anvendte oplysninger'!N444="Ja",0.75,1)))</f>
        <v/>
      </c>
      <c r="M444" s="6" t="str">
        <f>IF('Anvendte oplysninger'!I444="Nej","",IF('Anvendte oplysninger'!N444="Delvis",0.97,IF('Anvendte oplysninger'!N444="Ja",0.95,1)))</f>
        <v/>
      </c>
      <c r="N444" s="6" t="str">
        <f>IF('Anvendte oplysninger'!I444="Nej","",IF('Anvendte oplysninger'!O444&gt;4.25,1.06,IF('Anvendte oplysninger'!O444&lt;3.75,1.84-'Anvendte oplysninger'!O444*0.24,0.04+'Anvendte oplysninger'!O444*0.24)))</f>
        <v/>
      </c>
      <c r="O444" s="6" t="str">
        <f>IF('Anvendte oplysninger'!I444="Nej","",IF('Anvendte oplysninger'!P444&gt;1.99,0.81,IF('Anvendte oplysninger'!P444&lt;0.2,1.12,1.05-'Anvendte oplysninger'!P444*0.1)))</f>
        <v/>
      </c>
      <c r="P444" s="6" t="str">
        <f>IF('Anvendte oplysninger'!I444="Nej","",IF('Anvendte oplysninger'!Q444&gt;3,0.96,IF('Anvendte oplysninger'!Q444&lt;2,1.12-0.06*'Anvendte oplysninger'!Q444,1.08-0.04*'Anvendte oplysninger'!Q444)))</f>
        <v/>
      </c>
      <c r="Q444" s="6" t="str">
        <f>IF('Anvendte oplysninger'!I444="Nej","",IF('Anvendte oplysninger'!R444="Ja",0.91,1))</f>
        <v/>
      </c>
      <c r="R444" s="6" t="str">
        <f>IF('Anvendte oplysninger'!I444="Nej","",IF('Anvendte oplysninger'!R444="Ja",0.96,1))</f>
        <v/>
      </c>
      <c r="S444" s="6" t="str">
        <f>IF('Anvendte oplysninger'!I444="Nej","",IF('Anvendte oplysninger'!R444="Ja",0.82,1))</f>
        <v/>
      </c>
      <c r="T444" s="6" t="str">
        <f>IF('Anvendte oplysninger'!I444="Nej","",IF('Anvendte oplysninger'!R444="Ja",0.9,1))</f>
        <v/>
      </c>
      <c r="U444" s="6" t="str">
        <f>IF('Anvendte oplysninger'!I444="Nej","",IF('Anvendte oplysninger'!R444="Ja",0.93,1))</f>
        <v/>
      </c>
      <c r="V444" s="6" t="str">
        <f>IF('Anvendte oplysninger'!I444="Nej","",IF('Anvendte oplysninger'!S444="Ja",0.85,1))</f>
        <v/>
      </c>
      <c r="W444" s="6" t="str">
        <f>IF('Anvendte oplysninger'!I444="Nej","",IF('Anvendte oplysninger'!T444&gt;5,1.4,1+0.08*'Anvendte oplysninger'!T444))</f>
        <v/>
      </c>
      <c r="X444" s="6" t="str">
        <f>IF('Anvendte oplysninger'!I444="Nej","",IF('Anvendte oplysninger'!U444=80,1,POWER((80-0.0058*('Anvendte oplysninger'!U444-80)^2+0.2781*('Anvendte oplysninger'!U444-80)-0.2343)/80,1.6)))</f>
        <v/>
      </c>
      <c r="Y444" s="6" t="str">
        <f>IF('Anvendte oplysninger'!I444="Nej","",IF('Anvendte oplysninger'!U444=80,1,POWER((80-0.0058*('Anvendte oplysninger'!U444-80)^2+0.2781*('Anvendte oplysninger'!U444-80)-0.2343)/80,1.5)))</f>
        <v/>
      </c>
      <c r="Z444" s="6" t="str">
        <f>IF('Anvendte oplysninger'!I444="Nej","",IF('Anvendte oplysninger'!U444=80,1,POWER((80-0.0058*('Anvendte oplysninger'!U444-80)^2+0.2781*('Anvendte oplysninger'!U444-80)-0.2343)/80,4.6)))</f>
        <v/>
      </c>
      <c r="AA444" s="6" t="str">
        <f>IF('Anvendte oplysninger'!I444="Nej","",IF('Anvendte oplysninger'!U444=80,1,POWER((80-0.0058*('Anvendte oplysninger'!U444-80)^2+0.2781*('Anvendte oplysninger'!U444-80)-0.2343)/80,3.5)))</f>
        <v/>
      </c>
      <c r="AB444" s="6" t="str">
        <f>IF('Anvendte oplysninger'!I444="Nej","",IF('Anvendte oplysninger'!U444=80,1,POWER((80-0.0058*('Anvendte oplysninger'!U444-80)^2+0.2781*('Anvendte oplysninger'!U444-80)-0.2343)/80,1.4)))</f>
        <v/>
      </c>
      <c r="AC444" s="6"/>
      <c r="AD444" s="7" t="str">
        <f>IF('Anvendte oplysninger'!I444="Nej","",EXP(-10.0958)*POWER(H444,0.8138))</f>
        <v/>
      </c>
      <c r="AE444" s="7" t="str">
        <f>IF('Anvendte oplysninger'!I444="Nej","",EXP(-9.9896)*POWER(H444,0.8381))</f>
        <v/>
      </c>
      <c r="AF444" s="7" t="str">
        <f>IF('Anvendte oplysninger'!I444="Nej","",EXP(-12.5826)*POWER(H444,1.148))</f>
        <v/>
      </c>
      <c r="AG444" s="7" t="str">
        <f>IF('Anvendte oplysninger'!I444="Nej","",EXP(-11.3408)*POWER(H444,0.7373))</f>
        <v/>
      </c>
      <c r="AH444" s="7" t="str">
        <f>IF('Anvendte oplysninger'!I444="Nej","",EXP(-10.8985)*POWER(H444,0.841))</f>
        <v/>
      </c>
      <c r="AI444" s="7" t="str">
        <f>IF('Anvendte oplysninger'!I444="Nej","",EXP(-12.4273)*POWER(H444,1.0197))</f>
        <v/>
      </c>
      <c r="AJ444" s="9" t="str">
        <f>IF('Anvendte oplysninger'!I444="Nej","",SUM(AD444:AE444)*740934+AG444*29492829+AH444*4654307+AI444*608667)</f>
        <v/>
      </c>
    </row>
    <row r="445" spans="1:36" x14ac:dyDescent="0.3">
      <c r="A445" s="4" t="str">
        <f>IF(Inddata!A451="","",Inddata!A451)</f>
        <v/>
      </c>
      <c r="B445" s="4" t="str">
        <f>IF(Inddata!B451="","",Inddata!B451)</f>
        <v/>
      </c>
      <c r="C445" s="4" t="str">
        <f>IF(Inddata!C451="","",Inddata!C451)</f>
        <v/>
      </c>
      <c r="D445" s="4" t="str">
        <f>IF(Inddata!D451="","",Inddata!D451)</f>
        <v/>
      </c>
      <c r="E445" s="4" t="str">
        <f>IF(Inddata!E451="","",Inddata!E451)</f>
        <v/>
      </c>
      <c r="F445" s="4" t="str">
        <f>IF(Inddata!F451="","",Inddata!F451)</f>
        <v/>
      </c>
      <c r="G445" s="20" t="str">
        <f>IF(Inddata!G451=0,"",Inddata!G451)</f>
        <v/>
      </c>
      <c r="H445" s="9" t="str">
        <f>IF(Inddata!H451="","",Inddata!H451)</f>
        <v/>
      </c>
      <c r="I445" s="6" t="str">
        <f>IF('Anvendte oplysninger'!I445="Nej","",IF('Anvendte oplysninger'!L445&lt;10,1.1-'Anvendte oplysninger'!L445*0.01,IF('Anvendte oplysninger'!L445&lt;120,POWER(1.003,'Anvendte oplysninger'!L445)/POWER(1.003,10),1.4)))</f>
        <v/>
      </c>
      <c r="J445" s="6" t="str">
        <f>IF('Anvendte oplysninger'!I445="Nej","",IF('Anvendte oplysninger'!M445&gt;9,1.41,IF('Anvendte oplysninger'!M445&lt;2,0.96+'Anvendte oplysninger'!M445*0.02,POWER(1.05,'Anvendte oplysninger'!M445)/POWER(1.05,2))))</f>
        <v/>
      </c>
      <c r="K445" s="6" t="str">
        <f>IF('Anvendte oplysninger'!I445="Nej","",IF('Anvendte oplysninger'!M445&gt;9,1.15,IF('Anvendte oplysninger'!M445&lt;2,0.98+'Anvendte oplysninger'!M445*0.01,POWER(1.02,'Anvendte oplysninger'!M445)/POWER(1.02,2))))</f>
        <v/>
      </c>
      <c r="L445" s="6" t="str">
        <f>IF('Anvendte oplysninger'!I445="Nej","",IF('Anvendte oplysninger'!N445="Delvis",0.9,IF('Anvendte oplysninger'!N445="Ja",0.75,1)))</f>
        <v/>
      </c>
      <c r="M445" s="6" t="str">
        <f>IF('Anvendte oplysninger'!I445="Nej","",IF('Anvendte oplysninger'!N445="Delvis",0.97,IF('Anvendte oplysninger'!N445="Ja",0.95,1)))</f>
        <v/>
      </c>
      <c r="N445" s="6" t="str">
        <f>IF('Anvendte oplysninger'!I445="Nej","",IF('Anvendte oplysninger'!O445&gt;4.25,1.06,IF('Anvendte oplysninger'!O445&lt;3.75,1.84-'Anvendte oplysninger'!O445*0.24,0.04+'Anvendte oplysninger'!O445*0.24)))</f>
        <v/>
      </c>
      <c r="O445" s="6" t="str">
        <f>IF('Anvendte oplysninger'!I445="Nej","",IF('Anvendte oplysninger'!P445&gt;1.99,0.81,IF('Anvendte oplysninger'!P445&lt;0.2,1.12,1.05-'Anvendte oplysninger'!P445*0.1)))</f>
        <v/>
      </c>
      <c r="P445" s="6" t="str">
        <f>IF('Anvendte oplysninger'!I445="Nej","",IF('Anvendte oplysninger'!Q445&gt;3,0.96,IF('Anvendte oplysninger'!Q445&lt;2,1.12-0.06*'Anvendte oplysninger'!Q445,1.08-0.04*'Anvendte oplysninger'!Q445)))</f>
        <v/>
      </c>
      <c r="Q445" s="6" t="str">
        <f>IF('Anvendte oplysninger'!I445="Nej","",IF('Anvendte oplysninger'!R445="Ja",0.91,1))</f>
        <v/>
      </c>
      <c r="R445" s="6" t="str">
        <f>IF('Anvendte oplysninger'!I445="Nej","",IF('Anvendte oplysninger'!R445="Ja",0.96,1))</f>
        <v/>
      </c>
      <c r="S445" s="6" t="str">
        <f>IF('Anvendte oplysninger'!I445="Nej","",IF('Anvendte oplysninger'!R445="Ja",0.82,1))</f>
        <v/>
      </c>
      <c r="T445" s="6" t="str">
        <f>IF('Anvendte oplysninger'!I445="Nej","",IF('Anvendte oplysninger'!R445="Ja",0.9,1))</f>
        <v/>
      </c>
      <c r="U445" s="6" t="str">
        <f>IF('Anvendte oplysninger'!I445="Nej","",IF('Anvendte oplysninger'!R445="Ja",0.93,1))</f>
        <v/>
      </c>
      <c r="V445" s="6" t="str">
        <f>IF('Anvendte oplysninger'!I445="Nej","",IF('Anvendte oplysninger'!S445="Ja",0.85,1))</f>
        <v/>
      </c>
      <c r="W445" s="6" t="str">
        <f>IF('Anvendte oplysninger'!I445="Nej","",IF('Anvendte oplysninger'!T445&gt;5,1.4,1+0.08*'Anvendte oplysninger'!T445))</f>
        <v/>
      </c>
      <c r="X445" s="6" t="str">
        <f>IF('Anvendte oplysninger'!I445="Nej","",IF('Anvendte oplysninger'!U445=80,1,POWER((80-0.0058*('Anvendte oplysninger'!U445-80)^2+0.2781*('Anvendte oplysninger'!U445-80)-0.2343)/80,1.6)))</f>
        <v/>
      </c>
      <c r="Y445" s="6" t="str">
        <f>IF('Anvendte oplysninger'!I445="Nej","",IF('Anvendte oplysninger'!U445=80,1,POWER((80-0.0058*('Anvendte oplysninger'!U445-80)^2+0.2781*('Anvendte oplysninger'!U445-80)-0.2343)/80,1.5)))</f>
        <v/>
      </c>
      <c r="Z445" s="6" t="str">
        <f>IF('Anvendte oplysninger'!I445="Nej","",IF('Anvendte oplysninger'!U445=80,1,POWER((80-0.0058*('Anvendte oplysninger'!U445-80)^2+0.2781*('Anvendte oplysninger'!U445-80)-0.2343)/80,4.6)))</f>
        <v/>
      </c>
      <c r="AA445" s="6" t="str">
        <f>IF('Anvendte oplysninger'!I445="Nej","",IF('Anvendte oplysninger'!U445=80,1,POWER((80-0.0058*('Anvendte oplysninger'!U445-80)^2+0.2781*('Anvendte oplysninger'!U445-80)-0.2343)/80,3.5)))</f>
        <v/>
      </c>
      <c r="AB445" s="6" t="str">
        <f>IF('Anvendte oplysninger'!I445="Nej","",IF('Anvendte oplysninger'!U445=80,1,POWER((80-0.0058*('Anvendte oplysninger'!U445-80)^2+0.2781*('Anvendte oplysninger'!U445-80)-0.2343)/80,1.4)))</f>
        <v/>
      </c>
      <c r="AC445" s="6"/>
      <c r="AD445" s="7" t="str">
        <f>IF('Anvendte oplysninger'!I445="Nej","",EXP(-10.0958)*POWER(H445,0.8138))</f>
        <v/>
      </c>
      <c r="AE445" s="7" t="str">
        <f>IF('Anvendte oplysninger'!I445="Nej","",EXP(-9.9896)*POWER(H445,0.8381))</f>
        <v/>
      </c>
      <c r="AF445" s="7" t="str">
        <f>IF('Anvendte oplysninger'!I445="Nej","",EXP(-12.5826)*POWER(H445,1.148))</f>
        <v/>
      </c>
      <c r="AG445" s="7" t="str">
        <f>IF('Anvendte oplysninger'!I445="Nej","",EXP(-11.3408)*POWER(H445,0.7373))</f>
        <v/>
      </c>
      <c r="AH445" s="7" t="str">
        <f>IF('Anvendte oplysninger'!I445="Nej","",EXP(-10.8985)*POWER(H445,0.841))</f>
        <v/>
      </c>
      <c r="AI445" s="7" t="str">
        <f>IF('Anvendte oplysninger'!I445="Nej","",EXP(-12.4273)*POWER(H445,1.0197))</f>
        <v/>
      </c>
      <c r="AJ445" s="9" t="str">
        <f>IF('Anvendte oplysninger'!I445="Nej","",SUM(AD445:AE445)*740934+AG445*29492829+AH445*4654307+AI445*608667)</f>
        <v/>
      </c>
    </row>
    <row r="446" spans="1:36" x14ac:dyDescent="0.3">
      <c r="A446" s="4" t="str">
        <f>IF(Inddata!A452="","",Inddata!A452)</f>
        <v/>
      </c>
      <c r="B446" s="4" t="str">
        <f>IF(Inddata!B452="","",Inddata!B452)</f>
        <v/>
      </c>
      <c r="C446" s="4" t="str">
        <f>IF(Inddata!C452="","",Inddata!C452)</f>
        <v/>
      </c>
      <c r="D446" s="4" t="str">
        <f>IF(Inddata!D452="","",Inddata!D452)</f>
        <v/>
      </c>
      <c r="E446" s="4" t="str">
        <f>IF(Inddata!E452="","",Inddata!E452)</f>
        <v/>
      </c>
      <c r="F446" s="4" t="str">
        <f>IF(Inddata!F452="","",Inddata!F452)</f>
        <v/>
      </c>
      <c r="G446" s="20" t="str">
        <f>IF(Inddata!G452=0,"",Inddata!G452)</f>
        <v/>
      </c>
      <c r="H446" s="9" t="str">
        <f>IF(Inddata!H452="","",Inddata!H452)</f>
        <v/>
      </c>
      <c r="I446" s="6" t="str">
        <f>IF('Anvendte oplysninger'!I446="Nej","",IF('Anvendte oplysninger'!L446&lt;10,1.1-'Anvendte oplysninger'!L446*0.01,IF('Anvendte oplysninger'!L446&lt;120,POWER(1.003,'Anvendte oplysninger'!L446)/POWER(1.003,10),1.4)))</f>
        <v/>
      </c>
      <c r="J446" s="6" t="str">
        <f>IF('Anvendte oplysninger'!I446="Nej","",IF('Anvendte oplysninger'!M446&gt;9,1.41,IF('Anvendte oplysninger'!M446&lt;2,0.96+'Anvendte oplysninger'!M446*0.02,POWER(1.05,'Anvendte oplysninger'!M446)/POWER(1.05,2))))</f>
        <v/>
      </c>
      <c r="K446" s="6" t="str">
        <f>IF('Anvendte oplysninger'!I446="Nej","",IF('Anvendte oplysninger'!M446&gt;9,1.15,IF('Anvendte oplysninger'!M446&lt;2,0.98+'Anvendte oplysninger'!M446*0.01,POWER(1.02,'Anvendte oplysninger'!M446)/POWER(1.02,2))))</f>
        <v/>
      </c>
      <c r="L446" s="6" t="str">
        <f>IF('Anvendte oplysninger'!I446="Nej","",IF('Anvendte oplysninger'!N446="Delvis",0.9,IF('Anvendte oplysninger'!N446="Ja",0.75,1)))</f>
        <v/>
      </c>
      <c r="M446" s="6" t="str">
        <f>IF('Anvendte oplysninger'!I446="Nej","",IF('Anvendte oplysninger'!N446="Delvis",0.97,IF('Anvendte oplysninger'!N446="Ja",0.95,1)))</f>
        <v/>
      </c>
      <c r="N446" s="6" t="str">
        <f>IF('Anvendte oplysninger'!I446="Nej","",IF('Anvendte oplysninger'!O446&gt;4.25,1.06,IF('Anvendte oplysninger'!O446&lt;3.75,1.84-'Anvendte oplysninger'!O446*0.24,0.04+'Anvendte oplysninger'!O446*0.24)))</f>
        <v/>
      </c>
      <c r="O446" s="6" t="str">
        <f>IF('Anvendte oplysninger'!I446="Nej","",IF('Anvendte oplysninger'!P446&gt;1.99,0.81,IF('Anvendte oplysninger'!P446&lt;0.2,1.12,1.05-'Anvendte oplysninger'!P446*0.1)))</f>
        <v/>
      </c>
      <c r="P446" s="6" t="str">
        <f>IF('Anvendte oplysninger'!I446="Nej","",IF('Anvendte oplysninger'!Q446&gt;3,0.96,IF('Anvendte oplysninger'!Q446&lt;2,1.12-0.06*'Anvendte oplysninger'!Q446,1.08-0.04*'Anvendte oplysninger'!Q446)))</f>
        <v/>
      </c>
      <c r="Q446" s="6" t="str">
        <f>IF('Anvendte oplysninger'!I446="Nej","",IF('Anvendte oplysninger'!R446="Ja",0.91,1))</f>
        <v/>
      </c>
      <c r="R446" s="6" t="str">
        <f>IF('Anvendte oplysninger'!I446="Nej","",IF('Anvendte oplysninger'!R446="Ja",0.96,1))</f>
        <v/>
      </c>
      <c r="S446" s="6" t="str">
        <f>IF('Anvendte oplysninger'!I446="Nej","",IF('Anvendte oplysninger'!R446="Ja",0.82,1))</f>
        <v/>
      </c>
      <c r="T446" s="6" t="str">
        <f>IF('Anvendte oplysninger'!I446="Nej","",IF('Anvendte oplysninger'!R446="Ja",0.9,1))</f>
        <v/>
      </c>
      <c r="U446" s="6" t="str">
        <f>IF('Anvendte oplysninger'!I446="Nej","",IF('Anvendte oplysninger'!R446="Ja",0.93,1))</f>
        <v/>
      </c>
      <c r="V446" s="6" t="str">
        <f>IF('Anvendte oplysninger'!I446="Nej","",IF('Anvendte oplysninger'!S446="Ja",0.85,1))</f>
        <v/>
      </c>
      <c r="W446" s="6" t="str">
        <f>IF('Anvendte oplysninger'!I446="Nej","",IF('Anvendte oplysninger'!T446&gt;5,1.4,1+0.08*'Anvendte oplysninger'!T446))</f>
        <v/>
      </c>
      <c r="X446" s="6" t="str">
        <f>IF('Anvendte oplysninger'!I446="Nej","",IF('Anvendte oplysninger'!U446=80,1,POWER((80-0.0058*('Anvendte oplysninger'!U446-80)^2+0.2781*('Anvendte oplysninger'!U446-80)-0.2343)/80,1.6)))</f>
        <v/>
      </c>
      <c r="Y446" s="6" t="str">
        <f>IF('Anvendte oplysninger'!I446="Nej","",IF('Anvendte oplysninger'!U446=80,1,POWER((80-0.0058*('Anvendte oplysninger'!U446-80)^2+0.2781*('Anvendte oplysninger'!U446-80)-0.2343)/80,1.5)))</f>
        <v/>
      </c>
      <c r="Z446" s="6" t="str">
        <f>IF('Anvendte oplysninger'!I446="Nej","",IF('Anvendte oplysninger'!U446=80,1,POWER((80-0.0058*('Anvendte oplysninger'!U446-80)^2+0.2781*('Anvendte oplysninger'!U446-80)-0.2343)/80,4.6)))</f>
        <v/>
      </c>
      <c r="AA446" s="6" t="str">
        <f>IF('Anvendte oplysninger'!I446="Nej","",IF('Anvendte oplysninger'!U446=80,1,POWER((80-0.0058*('Anvendte oplysninger'!U446-80)^2+0.2781*('Anvendte oplysninger'!U446-80)-0.2343)/80,3.5)))</f>
        <v/>
      </c>
      <c r="AB446" s="6" t="str">
        <f>IF('Anvendte oplysninger'!I446="Nej","",IF('Anvendte oplysninger'!U446=80,1,POWER((80-0.0058*('Anvendte oplysninger'!U446-80)^2+0.2781*('Anvendte oplysninger'!U446-80)-0.2343)/80,1.4)))</f>
        <v/>
      </c>
      <c r="AC446" s="6"/>
      <c r="AD446" s="7" t="str">
        <f>IF('Anvendte oplysninger'!I446="Nej","",EXP(-10.0958)*POWER(H446,0.8138))</f>
        <v/>
      </c>
      <c r="AE446" s="7" t="str">
        <f>IF('Anvendte oplysninger'!I446="Nej","",EXP(-9.9896)*POWER(H446,0.8381))</f>
        <v/>
      </c>
      <c r="AF446" s="7" t="str">
        <f>IF('Anvendte oplysninger'!I446="Nej","",EXP(-12.5826)*POWER(H446,1.148))</f>
        <v/>
      </c>
      <c r="AG446" s="7" t="str">
        <f>IF('Anvendte oplysninger'!I446="Nej","",EXP(-11.3408)*POWER(H446,0.7373))</f>
        <v/>
      </c>
      <c r="AH446" s="7" t="str">
        <f>IF('Anvendte oplysninger'!I446="Nej","",EXP(-10.8985)*POWER(H446,0.841))</f>
        <v/>
      </c>
      <c r="AI446" s="7" t="str">
        <f>IF('Anvendte oplysninger'!I446="Nej","",EXP(-12.4273)*POWER(H446,1.0197))</f>
        <v/>
      </c>
      <c r="AJ446" s="9" t="str">
        <f>IF('Anvendte oplysninger'!I446="Nej","",SUM(AD446:AE446)*740934+AG446*29492829+AH446*4654307+AI446*608667)</f>
        <v/>
      </c>
    </row>
    <row r="447" spans="1:36" x14ac:dyDescent="0.3">
      <c r="A447" s="4" t="str">
        <f>IF(Inddata!A453="","",Inddata!A453)</f>
        <v/>
      </c>
      <c r="B447" s="4" t="str">
        <f>IF(Inddata!B453="","",Inddata!B453)</f>
        <v/>
      </c>
      <c r="C447" s="4" t="str">
        <f>IF(Inddata!C453="","",Inddata!C453)</f>
        <v/>
      </c>
      <c r="D447" s="4" t="str">
        <f>IF(Inddata!D453="","",Inddata!D453)</f>
        <v/>
      </c>
      <c r="E447" s="4" t="str">
        <f>IF(Inddata!E453="","",Inddata!E453)</f>
        <v/>
      </c>
      <c r="F447" s="4" t="str">
        <f>IF(Inddata!F453="","",Inddata!F453)</f>
        <v/>
      </c>
      <c r="G447" s="20" t="str">
        <f>IF(Inddata!G453=0,"",Inddata!G453)</f>
        <v/>
      </c>
      <c r="H447" s="9" t="str">
        <f>IF(Inddata!H453="","",Inddata!H453)</f>
        <v/>
      </c>
      <c r="I447" s="6" t="str">
        <f>IF('Anvendte oplysninger'!I447="Nej","",IF('Anvendte oplysninger'!L447&lt;10,1.1-'Anvendte oplysninger'!L447*0.01,IF('Anvendte oplysninger'!L447&lt;120,POWER(1.003,'Anvendte oplysninger'!L447)/POWER(1.003,10),1.4)))</f>
        <v/>
      </c>
      <c r="J447" s="6" t="str">
        <f>IF('Anvendte oplysninger'!I447="Nej","",IF('Anvendte oplysninger'!M447&gt;9,1.41,IF('Anvendte oplysninger'!M447&lt;2,0.96+'Anvendte oplysninger'!M447*0.02,POWER(1.05,'Anvendte oplysninger'!M447)/POWER(1.05,2))))</f>
        <v/>
      </c>
      <c r="K447" s="6" t="str">
        <f>IF('Anvendte oplysninger'!I447="Nej","",IF('Anvendte oplysninger'!M447&gt;9,1.15,IF('Anvendte oplysninger'!M447&lt;2,0.98+'Anvendte oplysninger'!M447*0.01,POWER(1.02,'Anvendte oplysninger'!M447)/POWER(1.02,2))))</f>
        <v/>
      </c>
      <c r="L447" s="6" t="str">
        <f>IF('Anvendte oplysninger'!I447="Nej","",IF('Anvendte oplysninger'!N447="Delvis",0.9,IF('Anvendte oplysninger'!N447="Ja",0.75,1)))</f>
        <v/>
      </c>
      <c r="M447" s="6" t="str">
        <f>IF('Anvendte oplysninger'!I447="Nej","",IF('Anvendte oplysninger'!N447="Delvis",0.97,IF('Anvendte oplysninger'!N447="Ja",0.95,1)))</f>
        <v/>
      </c>
      <c r="N447" s="6" t="str">
        <f>IF('Anvendte oplysninger'!I447="Nej","",IF('Anvendte oplysninger'!O447&gt;4.25,1.06,IF('Anvendte oplysninger'!O447&lt;3.75,1.84-'Anvendte oplysninger'!O447*0.24,0.04+'Anvendte oplysninger'!O447*0.24)))</f>
        <v/>
      </c>
      <c r="O447" s="6" t="str">
        <f>IF('Anvendte oplysninger'!I447="Nej","",IF('Anvendte oplysninger'!P447&gt;1.99,0.81,IF('Anvendte oplysninger'!P447&lt;0.2,1.12,1.05-'Anvendte oplysninger'!P447*0.1)))</f>
        <v/>
      </c>
      <c r="P447" s="6" t="str">
        <f>IF('Anvendte oplysninger'!I447="Nej","",IF('Anvendte oplysninger'!Q447&gt;3,0.96,IF('Anvendte oplysninger'!Q447&lt;2,1.12-0.06*'Anvendte oplysninger'!Q447,1.08-0.04*'Anvendte oplysninger'!Q447)))</f>
        <v/>
      </c>
      <c r="Q447" s="6" t="str">
        <f>IF('Anvendte oplysninger'!I447="Nej","",IF('Anvendte oplysninger'!R447="Ja",0.91,1))</f>
        <v/>
      </c>
      <c r="R447" s="6" t="str">
        <f>IF('Anvendte oplysninger'!I447="Nej","",IF('Anvendte oplysninger'!R447="Ja",0.96,1))</f>
        <v/>
      </c>
      <c r="S447" s="6" t="str">
        <f>IF('Anvendte oplysninger'!I447="Nej","",IF('Anvendte oplysninger'!R447="Ja",0.82,1))</f>
        <v/>
      </c>
      <c r="T447" s="6" t="str">
        <f>IF('Anvendte oplysninger'!I447="Nej","",IF('Anvendte oplysninger'!R447="Ja",0.9,1))</f>
        <v/>
      </c>
      <c r="U447" s="6" t="str">
        <f>IF('Anvendte oplysninger'!I447="Nej","",IF('Anvendte oplysninger'!R447="Ja",0.93,1))</f>
        <v/>
      </c>
      <c r="V447" s="6" t="str">
        <f>IF('Anvendte oplysninger'!I447="Nej","",IF('Anvendte oplysninger'!S447="Ja",0.85,1))</f>
        <v/>
      </c>
      <c r="W447" s="6" t="str">
        <f>IF('Anvendte oplysninger'!I447="Nej","",IF('Anvendte oplysninger'!T447&gt;5,1.4,1+0.08*'Anvendte oplysninger'!T447))</f>
        <v/>
      </c>
      <c r="X447" s="6" t="str">
        <f>IF('Anvendte oplysninger'!I447="Nej","",IF('Anvendte oplysninger'!U447=80,1,POWER((80-0.0058*('Anvendte oplysninger'!U447-80)^2+0.2781*('Anvendte oplysninger'!U447-80)-0.2343)/80,1.6)))</f>
        <v/>
      </c>
      <c r="Y447" s="6" t="str">
        <f>IF('Anvendte oplysninger'!I447="Nej","",IF('Anvendte oplysninger'!U447=80,1,POWER((80-0.0058*('Anvendte oplysninger'!U447-80)^2+0.2781*('Anvendte oplysninger'!U447-80)-0.2343)/80,1.5)))</f>
        <v/>
      </c>
      <c r="Z447" s="6" t="str">
        <f>IF('Anvendte oplysninger'!I447="Nej","",IF('Anvendte oplysninger'!U447=80,1,POWER((80-0.0058*('Anvendte oplysninger'!U447-80)^2+0.2781*('Anvendte oplysninger'!U447-80)-0.2343)/80,4.6)))</f>
        <v/>
      </c>
      <c r="AA447" s="6" t="str">
        <f>IF('Anvendte oplysninger'!I447="Nej","",IF('Anvendte oplysninger'!U447=80,1,POWER((80-0.0058*('Anvendte oplysninger'!U447-80)^2+0.2781*('Anvendte oplysninger'!U447-80)-0.2343)/80,3.5)))</f>
        <v/>
      </c>
      <c r="AB447" s="6" t="str">
        <f>IF('Anvendte oplysninger'!I447="Nej","",IF('Anvendte oplysninger'!U447=80,1,POWER((80-0.0058*('Anvendte oplysninger'!U447-80)^2+0.2781*('Anvendte oplysninger'!U447-80)-0.2343)/80,1.4)))</f>
        <v/>
      </c>
      <c r="AC447" s="6"/>
      <c r="AD447" s="7" t="str">
        <f>IF('Anvendte oplysninger'!I447="Nej","",EXP(-10.0958)*POWER(H447,0.8138))</f>
        <v/>
      </c>
      <c r="AE447" s="7" t="str">
        <f>IF('Anvendte oplysninger'!I447="Nej","",EXP(-9.9896)*POWER(H447,0.8381))</f>
        <v/>
      </c>
      <c r="AF447" s="7" t="str">
        <f>IF('Anvendte oplysninger'!I447="Nej","",EXP(-12.5826)*POWER(H447,1.148))</f>
        <v/>
      </c>
      <c r="AG447" s="7" t="str">
        <f>IF('Anvendte oplysninger'!I447="Nej","",EXP(-11.3408)*POWER(H447,0.7373))</f>
        <v/>
      </c>
      <c r="AH447" s="7" t="str">
        <f>IF('Anvendte oplysninger'!I447="Nej","",EXP(-10.8985)*POWER(H447,0.841))</f>
        <v/>
      </c>
      <c r="AI447" s="7" t="str">
        <f>IF('Anvendte oplysninger'!I447="Nej","",EXP(-12.4273)*POWER(H447,1.0197))</f>
        <v/>
      </c>
      <c r="AJ447" s="9" t="str">
        <f>IF('Anvendte oplysninger'!I447="Nej","",SUM(AD447:AE447)*740934+AG447*29492829+AH447*4654307+AI447*608667)</f>
        <v/>
      </c>
    </row>
    <row r="448" spans="1:36" x14ac:dyDescent="0.3">
      <c r="A448" s="4" t="str">
        <f>IF(Inddata!A454="","",Inddata!A454)</f>
        <v/>
      </c>
      <c r="B448" s="4" t="str">
        <f>IF(Inddata!B454="","",Inddata!B454)</f>
        <v/>
      </c>
      <c r="C448" s="4" t="str">
        <f>IF(Inddata!C454="","",Inddata!C454)</f>
        <v/>
      </c>
      <c r="D448" s="4" t="str">
        <f>IF(Inddata!D454="","",Inddata!D454)</f>
        <v/>
      </c>
      <c r="E448" s="4" t="str">
        <f>IF(Inddata!E454="","",Inddata!E454)</f>
        <v/>
      </c>
      <c r="F448" s="4" t="str">
        <f>IF(Inddata!F454="","",Inddata!F454)</f>
        <v/>
      </c>
      <c r="G448" s="20" t="str">
        <f>IF(Inddata!G454=0,"",Inddata!G454)</f>
        <v/>
      </c>
      <c r="H448" s="9" t="str">
        <f>IF(Inddata!H454="","",Inddata!H454)</f>
        <v/>
      </c>
      <c r="I448" s="6" t="str">
        <f>IF('Anvendte oplysninger'!I448="Nej","",IF('Anvendte oplysninger'!L448&lt;10,1.1-'Anvendte oplysninger'!L448*0.01,IF('Anvendte oplysninger'!L448&lt;120,POWER(1.003,'Anvendte oplysninger'!L448)/POWER(1.003,10),1.4)))</f>
        <v/>
      </c>
      <c r="J448" s="6" t="str">
        <f>IF('Anvendte oplysninger'!I448="Nej","",IF('Anvendte oplysninger'!M448&gt;9,1.41,IF('Anvendte oplysninger'!M448&lt;2,0.96+'Anvendte oplysninger'!M448*0.02,POWER(1.05,'Anvendte oplysninger'!M448)/POWER(1.05,2))))</f>
        <v/>
      </c>
      <c r="K448" s="6" t="str">
        <f>IF('Anvendte oplysninger'!I448="Nej","",IF('Anvendte oplysninger'!M448&gt;9,1.15,IF('Anvendte oplysninger'!M448&lt;2,0.98+'Anvendte oplysninger'!M448*0.01,POWER(1.02,'Anvendte oplysninger'!M448)/POWER(1.02,2))))</f>
        <v/>
      </c>
      <c r="L448" s="6" t="str">
        <f>IF('Anvendte oplysninger'!I448="Nej","",IF('Anvendte oplysninger'!N448="Delvis",0.9,IF('Anvendte oplysninger'!N448="Ja",0.75,1)))</f>
        <v/>
      </c>
      <c r="M448" s="6" t="str">
        <f>IF('Anvendte oplysninger'!I448="Nej","",IF('Anvendte oplysninger'!N448="Delvis",0.97,IF('Anvendte oplysninger'!N448="Ja",0.95,1)))</f>
        <v/>
      </c>
      <c r="N448" s="6" t="str">
        <f>IF('Anvendte oplysninger'!I448="Nej","",IF('Anvendte oplysninger'!O448&gt;4.25,1.06,IF('Anvendte oplysninger'!O448&lt;3.75,1.84-'Anvendte oplysninger'!O448*0.24,0.04+'Anvendte oplysninger'!O448*0.24)))</f>
        <v/>
      </c>
      <c r="O448" s="6" t="str">
        <f>IF('Anvendte oplysninger'!I448="Nej","",IF('Anvendte oplysninger'!P448&gt;1.99,0.81,IF('Anvendte oplysninger'!P448&lt;0.2,1.12,1.05-'Anvendte oplysninger'!P448*0.1)))</f>
        <v/>
      </c>
      <c r="P448" s="6" t="str">
        <f>IF('Anvendte oplysninger'!I448="Nej","",IF('Anvendte oplysninger'!Q448&gt;3,0.96,IF('Anvendte oplysninger'!Q448&lt;2,1.12-0.06*'Anvendte oplysninger'!Q448,1.08-0.04*'Anvendte oplysninger'!Q448)))</f>
        <v/>
      </c>
      <c r="Q448" s="6" t="str">
        <f>IF('Anvendte oplysninger'!I448="Nej","",IF('Anvendte oplysninger'!R448="Ja",0.91,1))</f>
        <v/>
      </c>
      <c r="R448" s="6" t="str">
        <f>IF('Anvendte oplysninger'!I448="Nej","",IF('Anvendte oplysninger'!R448="Ja",0.96,1))</f>
        <v/>
      </c>
      <c r="S448" s="6" t="str">
        <f>IF('Anvendte oplysninger'!I448="Nej","",IF('Anvendte oplysninger'!R448="Ja",0.82,1))</f>
        <v/>
      </c>
      <c r="T448" s="6" t="str">
        <f>IF('Anvendte oplysninger'!I448="Nej","",IF('Anvendte oplysninger'!R448="Ja",0.9,1))</f>
        <v/>
      </c>
      <c r="U448" s="6" t="str">
        <f>IF('Anvendte oplysninger'!I448="Nej","",IF('Anvendte oplysninger'!R448="Ja",0.93,1))</f>
        <v/>
      </c>
      <c r="V448" s="6" t="str">
        <f>IF('Anvendte oplysninger'!I448="Nej","",IF('Anvendte oplysninger'!S448="Ja",0.85,1))</f>
        <v/>
      </c>
      <c r="W448" s="6" t="str">
        <f>IF('Anvendte oplysninger'!I448="Nej","",IF('Anvendte oplysninger'!T448&gt;5,1.4,1+0.08*'Anvendte oplysninger'!T448))</f>
        <v/>
      </c>
      <c r="X448" s="6" t="str">
        <f>IF('Anvendte oplysninger'!I448="Nej","",IF('Anvendte oplysninger'!U448=80,1,POWER((80-0.0058*('Anvendte oplysninger'!U448-80)^2+0.2781*('Anvendte oplysninger'!U448-80)-0.2343)/80,1.6)))</f>
        <v/>
      </c>
      <c r="Y448" s="6" t="str">
        <f>IF('Anvendte oplysninger'!I448="Nej","",IF('Anvendte oplysninger'!U448=80,1,POWER((80-0.0058*('Anvendte oplysninger'!U448-80)^2+0.2781*('Anvendte oplysninger'!U448-80)-0.2343)/80,1.5)))</f>
        <v/>
      </c>
      <c r="Z448" s="6" t="str">
        <f>IF('Anvendte oplysninger'!I448="Nej","",IF('Anvendte oplysninger'!U448=80,1,POWER((80-0.0058*('Anvendte oplysninger'!U448-80)^2+0.2781*('Anvendte oplysninger'!U448-80)-0.2343)/80,4.6)))</f>
        <v/>
      </c>
      <c r="AA448" s="6" t="str">
        <f>IF('Anvendte oplysninger'!I448="Nej","",IF('Anvendte oplysninger'!U448=80,1,POWER((80-0.0058*('Anvendte oplysninger'!U448-80)^2+0.2781*('Anvendte oplysninger'!U448-80)-0.2343)/80,3.5)))</f>
        <v/>
      </c>
      <c r="AB448" s="6" t="str">
        <f>IF('Anvendte oplysninger'!I448="Nej","",IF('Anvendte oplysninger'!U448=80,1,POWER((80-0.0058*('Anvendte oplysninger'!U448-80)^2+0.2781*('Anvendte oplysninger'!U448-80)-0.2343)/80,1.4)))</f>
        <v/>
      </c>
      <c r="AC448" s="6"/>
      <c r="AD448" s="7" t="str">
        <f>IF('Anvendte oplysninger'!I448="Nej","",EXP(-10.0958)*POWER(H448,0.8138))</f>
        <v/>
      </c>
      <c r="AE448" s="7" t="str">
        <f>IF('Anvendte oplysninger'!I448="Nej","",EXP(-9.9896)*POWER(H448,0.8381))</f>
        <v/>
      </c>
      <c r="AF448" s="7" t="str">
        <f>IF('Anvendte oplysninger'!I448="Nej","",EXP(-12.5826)*POWER(H448,1.148))</f>
        <v/>
      </c>
      <c r="AG448" s="7" t="str">
        <f>IF('Anvendte oplysninger'!I448="Nej","",EXP(-11.3408)*POWER(H448,0.7373))</f>
        <v/>
      </c>
      <c r="AH448" s="7" t="str">
        <f>IF('Anvendte oplysninger'!I448="Nej","",EXP(-10.8985)*POWER(H448,0.841))</f>
        <v/>
      </c>
      <c r="AI448" s="7" t="str">
        <f>IF('Anvendte oplysninger'!I448="Nej","",EXP(-12.4273)*POWER(H448,1.0197))</f>
        <v/>
      </c>
      <c r="AJ448" s="9" t="str">
        <f>IF('Anvendte oplysninger'!I448="Nej","",SUM(AD448:AE448)*740934+AG448*29492829+AH448*4654307+AI448*608667)</f>
        <v/>
      </c>
    </row>
    <row r="449" spans="1:36" x14ac:dyDescent="0.3">
      <c r="A449" s="4" t="str">
        <f>IF(Inddata!A455="","",Inddata!A455)</f>
        <v/>
      </c>
      <c r="B449" s="4" t="str">
        <f>IF(Inddata!B455="","",Inddata!B455)</f>
        <v/>
      </c>
      <c r="C449" s="4" t="str">
        <f>IF(Inddata!C455="","",Inddata!C455)</f>
        <v/>
      </c>
      <c r="D449" s="4" t="str">
        <f>IF(Inddata!D455="","",Inddata!D455)</f>
        <v/>
      </c>
      <c r="E449" s="4" t="str">
        <f>IF(Inddata!E455="","",Inddata!E455)</f>
        <v/>
      </c>
      <c r="F449" s="4" t="str">
        <f>IF(Inddata!F455="","",Inddata!F455)</f>
        <v/>
      </c>
      <c r="G449" s="20" t="str">
        <f>IF(Inddata!G455=0,"",Inddata!G455)</f>
        <v/>
      </c>
      <c r="H449" s="9" t="str">
        <f>IF(Inddata!H455="","",Inddata!H455)</f>
        <v/>
      </c>
      <c r="I449" s="6" t="str">
        <f>IF('Anvendte oplysninger'!I449="Nej","",IF('Anvendte oplysninger'!L449&lt;10,1.1-'Anvendte oplysninger'!L449*0.01,IF('Anvendte oplysninger'!L449&lt;120,POWER(1.003,'Anvendte oplysninger'!L449)/POWER(1.003,10),1.4)))</f>
        <v/>
      </c>
      <c r="J449" s="6" t="str">
        <f>IF('Anvendte oplysninger'!I449="Nej","",IF('Anvendte oplysninger'!M449&gt;9,1.41,IF('Anvendte oplysninger'!M449&lt;2,0.96+'Anvendte oplysninger'!M449*0.02,POWER(1.05,'Anvendte oplysninger'!M449)/POWER(1.05,2))))</f>
        <v/>
      </c>
      <c r="K449" s="6" t="str">
        <f>IF('Anvendte oplysninger'!I449="Nej","",IF('Anvendte oplysninger'!M449&gt;9,1.15,IF('Anvendte oplysninger'!M449&lt;2,0.98+'Anvendte oplysninger'!M449*0.01,POWER(1.02,'Anvendte oplysninger'!M449)/POWER(1.02,2))))</f>
        <v/>
      </c>
      <c r="L449" s="6" t="str">
        <f>IF('Anvendte oplysninger'!I449="Nej","",IF('Anvendte oplysninger'!N449="Delvis",0.9,IF('Anvendte oplysninger'!N449="Ja",0.75,1)))</f>
        <v/>
      </c>
      <c r="M449" s="6" t="str">
        <f>IF('Anvendte oplysninger'!I449="Nej","",IF('Anvendte oplysninger'!N449="Delvis",0.97,IF('Anvendte oplysninger'!N449="Ja",0.95,1)))</f>
        <v/>
      </c>
      <c r="N449" s="6" t="str">
        <f>IF('Anvendte oplysninger'!I449="Nej","",IF('Anvendte oplysninger'!O449&gt;4.25,1.06,IF('Anvendte oplysninger'!O449&lt;3.75,1.84-'Anvendte oplysninger'!O449*0.24,0.04+'Anvendte oplysninger'!O449*0.24)))</f>
        <v/>
      </c>
      <c r="O449" s="6" t="str">
        <f>IF('Anvendte oplysninger'!I449="Nej","",IF('Anvendte oplysninger'!P449&gt;1.99,0.81,IF('Anvendte oplysninger'!P449&lt;0.2,1.12,1.05-'Anvendte oplysninger'!P449*0.1)))</f>
        <v/>
      </c>
      <c r="P449" s="6" t="str">
        <f>IF('Anvendte oplysninger'!I449="Nej","",IF('Anvendte oplysninger'!Q449&gt;3,0.96,IF('Anvendte oplysninger'!Q449&lt;2,1.12-0.06*'Anvendte oplysninger'!Q449,1.08-0.04*'Anvendte oplysninger'!Q449)))</f>
        <v/>
      </c>
      <c r="Q449" s="6" t="str">
        <f>IF('Anvendte oplysninger'!I449="Nej","",IF('Anvendte oplysninger'!R449="Ja",0.91,1))</f>
        <v/>
      </c>
      <c r="R449" s="6" t="str">
        <f>IF('Anvendte oplysninger'!I449="Nej","",IF('Anvendte oplysninger'!R449="Ja",0.96,1))</f>
        <v/>
      </c>
      <c r="S449" s="6" t="str">
        <f>IF('Anvendte oplysninger'!I449="Nej","",IF('Anvendte oplysninger'!R449="Ja",0.82,1))</f>
        <v/>
      </c>
      <c r="T449" s="6" t="str">
        <f>IF('Anvendte oplysninger'!I449="Nej","",IF('Anvendte oplysninger'!R449="Ja",0.9,1))</f>
        <v/>
      </c>
      <c r="U449" s="6" t="str">
        <f>IF('Anvendte oplysninger'!I449="Nej","",IF('Anvendte oplysninger'!R449="Ja",0.93,1))</f>
        <v/>
      </c>
      <c r="V449" s="6" t="str">
        <f>IF('Anvendte oplysninger'!I449="Nej","",IF('Anvendte oplysninger'!S449="Ja",0.85,1))</f>
        <v/>
      </c>
      <c r="W449" s="6" t="str">
        <f>IF('Anvendte oplysninger'!I449="Nej","",IF('Anvendte oplysninger'!T449&gt;5,1.4,1+0.08*'Anvendte oplysninger'!T449))</f>
        <v/>
      </c>
      <c r="X449" s="6" t="str">
        <f>IF('Anvendte oplysninger'!I449="Nej","",IF('Anvendte oplysninger'!U449=80,1,POWER((80-0.0058*('Anvendte oplysninger'!U449-80)^2+0.2781*('Anvendte oplysninger'!U449-80)-0.2343)/80,1.6)))</f>
        <v/>
      </c>
      <c r="Y449" s="6" t="str">
        <f>IF('Anvendte oplysninger'!I449="Nej","",IF('Anvendte oplysninger'!U449=80,1,POWER((80-0.0058*('Anvendte oplysninger'!U449-80)^2+0.2781*('Anvendte oplysninger'!U449-80)-0.2343)/80,1.5)))</f>
        <v/>
      </c>
      <c r="Z449" s="6" t="str">
        <f>IF('Anvendte oplysninger'!I449="Nej","",IF('Anvendte oplysninger'!U449=80,1,POWER((80-0.0058*('Anvendte oplysninger'!U449-80)^2+0.2781*('Anvendte oplysninger'!U449-80)-0.2343)/80,4.6)))</f>
        <v/>
      </c>
      <c r="AA449" s="6" t="str">
        <f>IF('Anvendte oplysninger'!I449="Nej","",IF('Anvendte oplysninger'!U449=80,1,POWER((80-0.0058*('Anvendte oplysninger'!U449-80)^2+0.2781*('Anvendte oplysninger'!U449-80)-0.2343)/80,3.5)))</f>
        <v/>
      </c>
      <c r="AB449" s="6" t="str">
        <f>IF('Anvendte oplysninger'!I449="Nej","",IF('Anvendte oplysninger'!U449=80,1,POWER((80-0.0058*('Anvendte oplysninger'!U449-80)^2+0.2781*('Anvendte oplysninger'!U449-80)-0.2343)/80,1.4)))</f>
        <v/>
      </c>
      <c r="AC449" s="6"/>
      <c r="AD449" s="7" t="str">
        <f>IF('Anvendte oplysninger'!I449="Nej","",EXP(-10.0958)*POWER(H449,0.8138))</f>
        <v/>
      </c>
      <c r="AE449" s="7" t="str">
        <f>IF('Anvendte oplysninger'!I449="Nej","",EXP(-9.9896)*POWER(H449,0.8381))</f>
        <v/>
      </c>
      <c r="AF449" s="7" t="str">
        <f>IF('Anvendte oplysninger'!I449="Nej","",EXP(-12.5826)*POWER(H449,1.148))</f>
        <v/>
      </c>
      <c r="AG449" s="7" t="str">
        <f>IF('Anvendte oplysninger'!I449="Nej","",EXP(-11.3408)*POWER(H449,0.7373))</f>
        <v/>
      </c>
      <c r="AH449" s="7" t="str">
        <f>IF('Anvendte oplysninger'!I449="Nej","",EXP(-10.8985)*POWER(H449,0.841))</f>
        <v/>
      </c>
      <c r="AI449" s="7" t="str">
        <f>IF('Anvendte oplysninger'!I449="Nej","",EXP(-12.4273)*POWER(H449,1.0197))</f>
        <v/>
      </c>
      <c r="AJ449" s="9" t="str">
        <f>IF('Anvendte oplysninger'!I449="Nej","",SUM(AD449:AE449)*740934+AG449*29492829+AH449*4654307+AI449*608667)</f>
        <v/>
      </c>
    </row>
    <row r="450" spans="1:36" x14ac:dyDescent="0.3">
      <c r="A450" s="4" t="str">
        <f>IF(Inddata!A456="","",Inddata!A456)</f>
        <v/>
      </c>
      <c r="B450" s="4" t="str">
        <f>IF(Inddata!B456="","",Inddata!B456)</f>
        <v/>
      </c>
      <c r="C450" s="4" t="str">
        <f>IF(Inddata!C456="","",Inddata!C456)</f>
        <v/>
      </c>
      <c r="D450" s="4" t="str">
        <f>IF(Inddata!D456="","",Inddata!D456)</f>
        <v/>
      </c>
      <c r="E450" s="4" t="str">
        <f>IF(Inddata!E456="","",Inddata!E456)</f>
        <v/>
      </c>
      <c r="F450" s="4" t="str">
        <f>IF(Inddata!F456="","",Inddata!F456)</f>
        <v/>
      </c>
      <c r="G450" s="20" t="str">
        <f>IF(Inddata!G456=0,"",Inddata!G456)</f>
        <v/>
      </c>
      <c r="H450" s="9" t="str">
        <f>IF(Inddata!H456="","",Inddata!H456)</f>
        <v/>
      </c>
      <c r="I450" s="6" t="str">
        <f>IF('Anvendte oplysninger'!I450="Nej","",IF('Anvendte oplysninger'!L450&lt;10,1.1-'Anvendte oplysninger'!L450*0.01,IF('Anvendte oplysninger'!L450&lt;120,POWER(1.003,'Anvendte oplysninger'!L450)/POWER(1.003,10),1.4)))</f>
        <v/>
      </c>
      <c r="J450" s="6" t="str">
        <f>IF('Anvendte oplysninger'!I450="Nej","",IF('Anvendte oplysninger'!M450&gt;9,1.41,IF('Anvendte oplysninger'!M450&lt;2,0.96+'Anvendte oplysninger'!M450*0.02,POWER(1.05,'Anvendte oplysninger'!M450)/POWER(1.05,2))))</f>
        <v/>
      </c>
      <c r="K450" s="6" t="str">
        <f>IF('Anvendte oplysninger'!I450="Nej","",IF('Anvendte oplysninger'!M450&gt;9,1.15,IF('Anvendte oplysninger'!M450&lt;2,0.98+'Anvendte oplysninger'!M450*0.01,POWER(1.02,'Anvendte oplysninger'!M450)/POWER(1.02,2))))</f>
        <v/>
      </c>
      <c r="L450" s="6" t="str">
        <f>IF('Anvendte oplysninger'!I450="Nej","",IF('Anvendte oplysninger'!N450="Delvis",0.9,IF('Anvendte oplysninger'!N450="Ja",0.75,1)))</f>
        <v/>
      </c>
      <c r="M450" s="6" t="str">
        <f>IF('Anvendte oplysninger'!I450="Nej","",IF('Anvendte oplysninger'!N450="Delvis",0.97,IF('Anvendte oplysninger'!N450="Ja",0.95,1)))</f>
        <v/>
      </c>
      <c r="N450" s="6" t="str">
        <f>IF('Anvendte oplysninger'!I450="Nej","",IF('Anvendte oplysninger'!O450&gt;4.25,1.06,IF('Anvendte oplysninger'!O450&lt;3.75,1.84-'Anvendte oplysninger'!O450*0.24,0.04+'Anvendte oplysninger'!O450*0.24)))</f>
        <v/>
      </c>
      <c r="O450" s="6" t="str">
        <f>IF('Anvendte oplysninger'!I450="Nej","",IF('Anvendte oplysninger'!P450&gt;1.99,0.81,IF('Anvendte oplysninger'!P450&lt;0.2,1.12,1.05-'Anvendte oplysninger'!P450*0.1)))</f>
        <v/>
      </c>
      <c r="P450" s="6" t="str">
        <f>IF('Anvendte oplysninger'!I450="Nej","",IF('Anvendte oplysninger'!Q450&gt;3,0.96,IF('Anvendte oplysninger'!Q450&lt;2,1.12-0.06*'Anvendte oplysninger'!Q450,1.08-0.04*'Anvendte oplysninger'!Q450)))</f>
        <v/>
      </c>
      <c r="Q450" s="6" t="str">
        <f>IF('Anvendte oplysninger'!I450="Nej","",IF('Anvendte oplysninger'!R450="Ja",0.91,1))</f>
        <v/>
      </c>
      <c r="R450" s="6" t="str">
        <f>IF('Anvendte oplysninger'!I450="Nej","",IF('Anvendte oplysninger'!R450="Ja",0.96,1))</f>
        <v/>
      </c>
      <c r="S450" s="6" t="str">
        <f>IF('Anvendte oplysninger'!I450="Nej","",IF('Anvendte oplysninger'!R450="Ja",0.82,1))</f>
        <v/>
      </c>
      <c r="T450" s="6" t="str">
        <f>IF('Anvendte oplysninger'!I450="Nej","",IF('Anvendte oplysninger'!R450="Ja",0.9,1))</f>
        <v/>
      </c>
      <c r="U450" s="6" t="str">
        <f>IF('Anvendte oplysninger'!I450="Nej","",IF('Anvendte oplysninger'!R450="Ja",0.93,1))</f>
        <v/>
      </c>
      <c r="V450" s="6" t="str">
        <f>IF('Anvendte oplysninger'!I450="Nej","",IF('Anvendte oplysninger'!S450="Ja",0.85,1))</f>
        <v/>
      </c>
      <c r="W450" s="6" t="str">
        <f>IF('Anvendte oplysninger'!I450="Nej","",IF('Anvendte oplysninger'!T450&gt;5,1.4,1+0.08*'Anvendte oplysninger'!T450))</f>
        <v/>
      </c>
      <c r="X450" s="6" t="str">
        <f>IF('Anvendte oplysninger'!I450="Nej","",IF('Anvendte oplysninger'!U450=80,1,POWER((80-0.0058*('Anvendte oplysninger'!U450-80)^2+0.2781*('Anvendte oplysninger'!U450-80)-0.2343)/80,1.6)))</f>
        <v/>
      </c>
      <c r="Y450" s="6" t="str">
        <f>IF('Anvendte oplysninger'!I450="Nej","",IF('Anvendte oplysninger'!U450=80,1,POWER((80-0.0058*('Anvendte oplysninger'!U450-80)^2+0.2781*('Anvendte oplysninger'!U450-80)-0.2343)/80,1.5)))</f>
        <v/>
      </c>
      <c r="Z450" s="6" t="str">
        <f>IF('Anvendte oplysninger'!I450="Nej","",IF('Anvendte oplysninger'!U450=80,1,POWER((80-0.0058*('Anvendte oplysninger'!U450-80)^2+0.2781*('Anvendte oplysninger'!U450-80)-0.2343)/80,4.6)))</f>
        <v/>
      </c>
      <c r="AA450" s="6" t="str">
        <f>IF('Anvendte oplysninger'!I450="Nej","",IF('Anvendte oplysninger'!U450=80,1,POWER((80-0.0058*('Anvendte oplysninger'!U450-80)^2+0.2781*('Anvendte oplysninger'!U450-80)-0.2343)/80,3.5)))</f>
        <v/>
      </c>
      <c r="AB450" s="6" t="str">
        <f>IF('Anvendte oplysninger'!I450="Nej","",IF('Anvendte oplysninger'!U450=80,1,POWER((80-0.0058*('Anvendte oplysninger'!U450-80)^2+0.2781*('Anvendte oplysninger'!U450-80)-0.2343)/80,1.4)))</f>
        <v/>
      </c>
      <c r="AC450" s="6"/>
      <c r="AD450" s="7" t="str">
        <f>IF('Anvendte oplysninger'!I450="Nej","",EXP(-10.0958)*POWER(H450,0.8138))</f>
        <v/>
      </c>
      <c r="AE450" s="7" t="str">
        <f>IF('Anvendte oplysninger'!I450="Nej","",EXP(-9.9896)*POWER(H450,0.8381))</f>
        <v/>
      </c>
      <c r="AF450" s="7" t="str">
        <f>IF('Anvendte oplysninger'!I450="Nej","",EXP(-12.5826)*POWER(H450,1.148))</f>
        <v/>
      </c>
      <c r="AG450" s="7" t="str">
        <f>IF('Anvendte oplysninger'!I450="Nej","",EXP(-11.3408)*POWER(H450,0.7373))</f>
        <v/>
      </c>
      <c r="AH450" s="7" t="str">
        <f>IF('Anvendte oplysninger'!I450="Nej","",EXP(-10.8985)*POWER(H450,0.841))</f>
        <v/>
      </c>
      <c r="AI450" s="7" t="str">
        <f>IF('Anvendte oplysninger'!I450="Nej","",EXP(-12.4273)*POWER(H450,1.0197))</f>
        <v/>
      </c>
      <c r="AJ450" s="9" t="str">
        <f>IF('Anvendte oplysninger'!I450="Nej","",SUM(AD450:AE450)*740934+AG450*29492829+AH450*4654307+AI450*608667)</f>
        <v/>
      </c>
    </row>
    <row r="451" spans="1:36" x14ac:dyDescent="0.3">
      <c r="A451" s="4" t="str">
        <f>IF(Inddata!A457="","",Inddata!A457)</f>
        <v/>
      </c>
      <c r="B451" s="4" t="str">
        <f>IF(Inddata!B457="","",Inddata!B457)</f>
        <v/>
      </c>
      <c r="C451" s="4" t="str">
        <f>IF(Inddata!C457="","",Inddata!C457)</f>
        <v/>
      </c>
      <c r="D451" s="4" t="str">
        <f>IF(Inddata!D457="","",Inddata!D457)</f>
        <v/>
      </c>
      <c r="E451" s="4" t="str">
        <f>IF(Inddata!E457="","",Inddata!E457)</f>
        <v/>
      </c>
      <c r="F451" s="4" t="str">
        <f>IF(Inddata!F457="","",Inddata!F457)</f>
        <v/>
      </c>
      <c r="G451" s="20" t="str">
        <f>IF(Inddata!G457=0,"",Inddata!G457)</f>
        <v/>
      </c>
      <c r="H451" s="9" t="str">
        <f>IF(Inddata!H457="","",Inddata!H457)</f>
        <v/>
      </c>
      <c r="I451" s="6" t="str">
        <f>IF('Anvendte oplysninger'!I451="Nej","",IF('Anvendte oplysninger'!L451&lt;10,1.1-'Anvendte oplysninger'!L451*0.01,IF('Anvendte oplysninger'!L451&lt;120,POWER(1.003,'Anvendte oplysninger'!L451)/POWER(1.003,10),1.4)))</f>
        <v/>
      </c>
      <c r="J451" s="6" t="str">
        <f>IF('Anvendte oplysninger'!I451="Nej","",IF('Anvendte oplysninger'!M451&gt;9,1.41,IF('Anvendte oplysninger'!M451&lt;2,0.96+'Anvendte oplysninger'!M451*0.02,POWER(1.05,'Anvendte oplysninger'!M451)/POWER(1.05,2))))</f>
        <v/>
      </c>
      <c r="K451" s="6" t="str">
        <f>IF('Anvendte oplysninger'!I451="Nej","",IF('Anvendte oplysninger'!M451&gt;9,1.15,IF('Anvendte oplysninger'!M451&lt;2,0.98+'Anvendte oplysninger'!M451*0.01,POWER(1.02,'Anvendte oplysninger'!M451)/POWER(1.02,2))))</f>
        <v/>
      </c>
      <c r="L451" s="6" t="str">
        <f>IF('Anvendte oplysninger'!I451="Nej","",IF('Anvendte oplysninger'!N451="Delvis",0.9,IF('Anvendte oplysninger'!N451="Ja",0.75,1)))</f>
        <v/>
      </c>
      <c r="M451" s="6" t="str">
        <f>IF('Anvendte oplysninger'!I451="Nej","",IF('Anvendte oplysninger'!N451="Delvis",0.97,IF('Anvendte oplysninger'!N451="Ja",0.95,1)))</f>
        <v/>
      </c>
      <c r="N451" s="6" t="str">
        <f>IF('Anvendte oplysninger'!I451="Nej","",IF('Anvendte oplysninger'!O451&gt;4.25,1.06,IF('Anvendte oplysninger'!O451&lt;3.75,1.84-'Anvendte oplysninger'!O451*0.24,0.04+'Anvendte oplysninger'!O451*0.24)))</f>
        <v/>
      </c>
      <c r="O451" s="6" t="str">
        <f>IF('Anvendte oplysninger'!I451="Nej","",IF('Anvendte oplysninger'!P451&gt;1.99,0.81,IF('Anvendte oplysninger'!P451&lt;0.2,1.12,1.05-'Anvendte oplysninger'!P451*0.1)))</f>
        <v/>
      </c>
      <c r="P451" s="6" t="str">
        <f>IF('Anvendte oplysninger'!I451="Nej","",IF('Anvendte oplysninger'!Q451&gt;3,0.96,IF('Anvendte oplysninger'!Q451&lt;2,1.12-0.06*'Anvendte oplysninger'!Q451,1.08-0.04*'Anvendte oplysninger'!Q451)))</f>
        <v/>
      </c>
      <c r="Q451" s="6" t="str">
        <f>IF('Anvendte oplysninger'!I451="Nej","",IF('Anvendte oplysninger'!R451="Ja",0.91,1))</f>
        <v/>
      </c>
      <c r="R451" s="6" t="str">
        <f>IF('Anvendte oplysninger'!I451="Nej","",IF('Anvendte oplysninger'!R451="Ja",0.96,1))</f>
        <v/>
      </c>
      <c r="S451" s="6" t="str">
        <f>IF('Anvendte oplysninger'!I451="Nej","",IF('Anvendte oplysninger'!R451="Ja",0.82,1))</f>
        <v/>
      </c>
      <c r="T451" s="6" t="str">
        <f>IF('Anvendte oplysninger'!I451="Nej","",IF('Anvendte oplysninger'!R451="Ja",0.9,1))</f>
        <v/>
      </c>
      <c r="U451" s="6" t="str">
        <f>IF('Anvendte oplysninger'!I451="Nej","",IF('Anvendte oplysninger'!R451="Ja",0.93,1))</f>
        <v/>
      </c>
      <c r="V451" s="6" t="str">
        <f>IF('Anvendte oplysninger'!I451="Nej","",IF('Anvendte oplysninger'!S451="Ja",0.85,1))</f>
        <v/>
      </c>
      <c r="W451" s="6" t="str">
        <f>IF('Anvendte oplysninger'!I451="Nej","",IF('Anvendte oplysninger'!T451&gt;5,1.4,1+0.08*'Anvendte oplysninger'!T451))</f>
        <v/>
      </c>
      <c r="X451" s="6" t="str">
        <f>IF('Anvendte oplysninger'!I451="Nej","",IF('Anvendte oplysninger'!U451=80,1,POWER((80-0.0058*('Anvendte oplysninger'!U451-80)^2+0.2781*('Anvendte oplysninger'!U451-80)-0.2343)/80,1.6)))</f>
        <v/>
      </c>
      <c r="Y451" s="6" t="str">
        <f>IF('Anvendte oplysninger'!I451="Nej","",IF('Anvendte oplysninger'!U451=80,1,POWER((80-0.0058*('Anvendte oplysninger'!U451-80)^2+0.2781*('Anvendte oplysninger'!U451-80)-0.2343)/80,1.5)))</f>
        <v/>
      </c>
      <c r="Z451" s="6" t="str">
        <f>IF('Anvendte oplysninger'!I451="Nej","",IF('Anvendte oplysninger'!U451=80,1,POWER((80-0.0058*('Anvendte oplysninger'!U451-80)^2+0.2781*('Anvendte oplysninger'!U451-80)-0.2343)/80,4.6)))</f>
        <v/>
      </c>
      <c r="AA451" s="6" t="str">
        <f>IF('Anvendte oplysninger'!I451="Nej","",IF('Anvendte oplysninger'!U451=80,1,POWER((80-0.0058*('Anvendte oplysninger'!U451-80)^2+0.2781*('Anvendte oplysninger'!U451-80)-0.2343)/80,3.5)))</f>
        <v/>
      </c>
      <c r="AB451" s="6" t="str">
        <f>IF('Anvendte oplysninger'!I451="Nej","",IF('Anvendte oplysninger'!U451=80,1,POWER((80-0.0058*('Anvendte oplysninger'!U451-80)^2+0.2781*('Anvendte oplysninger'!U451-80)-0.2343)/80,1.4)))</f>
        <v/>
      </c>
      <c r="AC451" s="6"/>
      <c r="AD451" s="7" t="str">
        <f>IF('Anvendte oplysninger'!I451="Nej","",EXP(-10.0958)*POWER(H451,0.8138))</f>
        <v/>
      </c>
      <c r="AE451" s="7" t="str">
        <f>IF('Anvendte oplysninger'!I451="Nej","",EXP(-9.9896)*POWER(H451,0.8381))</f>
        <v/>
      </c>
      <c r="AF451" s="7" t="str">
        <f>IF('Anvendte oplysninger'!I451="Nej","",EXP(-12.5826)*POWER(H451,1.148))</f>
        <v/>
      </c>
      <c r="AG451" s="7" t="str">
        <f>IF('Anvendte oplysninger'!I451="Nej","",EXP(-11.3408)*POWER(H451,0.7373))</f>
        <v/>
      </c>
      <c r="AH451" s="7" t="str">
        <f>IF('Anvendte oplysninger'!I451="Nej","",EXP(-10.8985)*POWER(H451,0.841))</f>
        <v/>
      </c>
      <c r="AI451" s="7" t="str">
        <f>IF('Anvendte oplysninger'!I451="Nej","",EXP(-12.4273)*POWER(H451,1.0197))</f>
        <v/>
      </c>
      <c r="AJ451" s="9" t="str">
        <f>IF('Anvendte oplysninger'!I451="Nej","",SUM(AD451:AE451)*740934+AG451*29492829+AH451*4654307+AI451*608667)</f>
        <v/>
      </c>
    </row>
    <row r="452" spans="1:36" x14ac:dyDescent="0.3">
      <c r="A452" s="4" t="str">
        <f>IF(Inddata!A458="","",Inddata!A458)</f>
        <v/>
      </c>
      <c r="B452" s="4" t="str">
        <f>IF(Inddata!B458="","",Inddata!B458)</f>
        <v/>
      </c>
      <c r="C452" s="4" t="str">
        <f>IF(Inddata!C458="","",Inddata!C458)</f>
        <v/>
      </c>
      <c r="D452" s="4" t="str">
        <f>IF(Inddata!D458="","",Inddata!D458)</f>
        <v/>
      </c>
      <c r="E452" s="4" t="str">
        <f>IF(Inddata!E458="","",Inddata!E458)</f>
        <v/>
      </c>
      <c r="F452" s="4" t="str">
        <f>IF(Inddata!F458="","",Inddata!F458)</f>
        <v/>
      </c>
      <c r="G452" s="20" t="str">
        <f>IF(Inddata!G458=0,"",Inddata!G458)</f>
        <v/>
      </c>
      <c r="H452" s="9" t="str">
        <f>IF(Inddata!H458="","",Inddata!H458)</f>
        <v/>
      </c>
      <c r="I452" s="6" t="str">
        <f>IF('Anvendte oplysninger'!I452="Nej","",IF('Anvendte oplysninger'!L452&lt;10,1.1-'Anvendte oplysninger'!L452*0.01,IF('Anvendte oplysninger'!L452&lt;120,POWER(1.003,'Anvendte oplysninger'!L452)/POWER(1.003,10),1.4)))</f>
        <v/>
      </c>
      <c r="J452" s="6" t="str">
        <f>IF('Anvendte oplysninger'!I452="Nej","",IF('Anvendte oplysninger'!M452&gt;9,1.41,IF('Anvendte oplysninger'!M452&lt;2,0.96+'Anvendte oplysninger'!M452*0.02,POWER(1.05,'Anvendte oplysninger'!M452)/POWER(1.05,2))))</f>
        <v/>
      </c>
      <c r="K452" s="6" t="str">
        <f>IF('Anvendte oplysninger'!I452="Nej","",IF('Anvendte oplysninger'!M452&gt;9,1.15,IF('Anvendte oplysninger'!M452&lt;2,0.98+'Anvendte oplysninger'!M452*0.01,POWER(1.02,'Anvendte oplysninger'!M452)/POWER(1.02,2))))</f>
        <v/>
      </c>
      <c r="L452" s="6" t="str">
        <f>IF('Anvendte oplysninger'!I452="Nej","",IF('Anvendte oplysninger'!N452="Delvis",0.9,IF('Anvendte oplysninger'!N452="Ja",0.75,1)))</f>
        <v/>
      </c>
      <c r="M452" s="6" t="str">
        <f>IF('Anvendte oplysninger'!I452="Nej","",IF('Anvendte oplysninger'!N452="Delvis",0.97,IF('Anvendte oplysninger'!N452="Ja",0.95,1)))</f>
        <v/>
      </c>
      <c r="N452" s="6" t="str">
        <f>IF('Anvendte oplysninger'!I452="Nej","",IF('Anvendte oplysninger'!O452&gt;4.25,1.06,IF('Anvendte oplysninger'!O452&lt;3.75,1.84-'Anvendte oplysninger'!O452*0.24,0.04+'Anvendte oplysninger'!O452*0.24)))</f>
        <v/>
      </c>
      <c r="O452" s="6" t="str">
        <f>IF('Anvendte oplysninger'!I452="Nej","",IF('Anvendte oplysninger'!P452&gt;1.99,0.81,IF('Anvendte oplysninger'!P452&lt;0.2,1.12,1.05-'Anvendte oplysninger'!P452*0.1)))</f>
        <v/>
      </c>
      <c r="P452" s="6" t="str">
        <f>IF('Anvendte oplysninger'!I452="Nej","",IF('Anvendte oplysninger'!Q452&gt;3,0.96,IF('Anvendte oplysninger'!Q452&lt;2,1.12-0.06*'Anvendte oplysninger'!Q452,1.08-0.04*'Anvendte oplysninger'!Q452)))</f>
        <v/>
      </c>
      <c r="Q452" s="6" t="str">
        <f>IF('Anvendte oplysninger'!I452="Nej","",IF('Anvendte oplysninger'!R452="Ja",0.91,1))</f>
        <v/>
      </c>
      <c r="R452" s="6" t="str">
        <f>IF('Anvendte oplysninger'!I452="Nej","",IF('Anvendte oplysninger'!R452="Ja",0.96,1))</f>
        <v/>
      </c>
      <c r="S452" s="6" t="str">
        <f>IF('Anvendte oplysninger'!I452="Nej","",IF('Anvendte oplysninger'!R452="Ja",0.82,1))</f>
        <v/>
      </c>
      <c r="T452" s="6" t="str">
        <f>IF('Anvendte oplysninger'!I452="Nej","",IF('Anvendte oplysninger'!R452="Ja",0.9,1))</f>
        <v/>
      </c>
      <c r="U452" s="6" t="str">
        <f>IF('Anvendte oplysninger'!I452="Nej","",IF('Anvendte oplysninger'!R452="Ja",0.93,1))</f>
        <v/>
      </c>
      <c r="V452" s="6" t="str">
        <f>IF('Anvendte oplysninger'!I452="Nej","",IF('Anvendte oplysninger'!S452="Ja",0.85,1))</f>
        <v/>
      </c>
      <c r="W452" s="6" t="str">
        <f>IF('Anvendte oplysninger'!I452="Nej","",IF('Anvendte oplysninger'!T452&gt;5,1.4,1+0.08*'Anvendte oplysninger'!T452))</f>
        <v/>
      </c>
      <c r="X452" s="6" t="str">
        <f>IF('Anvendte oplysninger'!I452="Nej","",IF('Anvendte oplysninger'!U452=80,1,POWER((80-0.0058*('Anvendte oplysninger'!U452-80)^2+0.2781*('Anvendte oplysninger'!U452-80)-0.2343)/80,1.6)))</f>
        <v/>
      </c>
      <c r="Y452" s="6" t="str">
        <f>IF('Anvendte oplysninger'!I452="Nej","",IF('Anvendte oplysninger'!U452=80,1,POWER((80-0.0058*('Anvendte oplysninger'!U452-80)^2+0.2781*('Anvendte oplysninger'!U452-80)-0.2343)/80,1.5)))</f>
        <v/>
      </c>
      <c r="Z452" s="6" t="str">
        <f>IF('Anvendte oplysninger'!I452="Nej","",IF('Anvendte oplysninger'!U452=80,1,POWER((80-0.0058*('Anvendte oplysninger'!U452-80)^2+0.2781*('Anvendte oplysninger'!U452-80)-0.2343)/80,4.6)))</f>
        <v/>
      </c>
      <c r="AA452" s="6" t="str">
        <f>IF('Anvendte oplysninger'!I452="Nej","",IF('Anvendte oplysninger'!U452=80,1,POWER((80-0.0058*('Anvendte oplysninger'!U452-80)^2+0.2781*('Anvendte oplysninger'!U452-80)-0.2343)/80,3.5)))</f>
        <v/>
      </c>
      <c r="AB452" s="6" t="str">
        <f>IF('Anvendte oplysninger'!I452="Nej","",IF('Anvendte oplysninger'!U452=80,1,POWER((80-0.0058*('Anvendte oplysninger'!U452-80)^2+0.2781*('Anvendte oplysninger'!U452-80)-0.2343)/80,1.4)))</f>
        <v/>
      </c>
      <c r="AC452" s="6"/>
      <c r="AD452" s="7" t="str">
        <f>IF('Anvendte oplysninger'!I452="Nej","",EXP(-10.0958)*POWER(H452,0.8138))</f>
        <v/>
      </c>
      <c r="AE452" s="7" t="str">
        <f>IF('Anvendte oplysninger'!I452="Nej","",EXP(-9.9896)*POWER(H452,0.8381))</f>
        <v/>
      </c>
      <c r="AF452" s="7" t="str">
        <f>IF('Anvendte oplysninger'!I452="Nej","",EXP(-12.5826)*POWER(H452,1.148))</f>
        <v/>
      </c>
      <c r="AG452" s="7" t="str">
        <f>IF('Anvendte oplysninger'!I452="Nej","",EXP(-11.3408)*POWER(H452,0.7373))</f>
        <v/>
      </c>
      <c r="AH452" s="7" t="str">
        <f>IF('Anvendte oplysninger'!I452="Nej","",EXP(-10.8985)*POWER(H452,0.841))</f>
        <v/>
      </c>
      <c r="AI452" s="7" t="str">
        <f>IF('Anvendte oplysninger'!I452="Nej","",EXP(-12.4273)*POWER(H452,1.0197))</f>
        <v/>
      </c>
      <c r="AJ452" s="9" t="str">
        <f>IF('Anvendte oplysninger'!I452="Nej","",SUM(AD452:AE452)*740934+AG452*29492829+AH452*4654307+AI452*608667)</f>
        <v/>
      </c>
    </row>
    <row r="453" spans="1:36" x14ac:dyDescent="0.3">
      <c r="A453" s="4" t="str">
        <f>IF(Inddata!A459="","",Inddata!A459)</f>
        <v/>
      </c>
      <c r="B453" s="4" t="str">
        <f>IF(Inddata!B459="","",Inddata!B459)</f>
        <v/>
      </c>
      <c r="C453" s="4" t="str">
        <f>IF(Inddata!C459="","",Inddata!C459)</f>
        <v/>
      </c>
      <c r="D453" s="4" t="str">
        <f>IF(Inddata!D459="","",Inddata!D459)</f>
        <v/>
      </c>
      <c r="E453" s="4" t="str">
        <f>IF(Inddata!E459="","",Inddata!E459)</f>
        <v/>
      </c>
      <c r="F453" s="4" t="str">
        <f>IF(Inddata!F459="","",Inddata!F459)</f>
        <v/>
      </c>
      <c r="G453" s="20" t="str">
        <f>IF(Inddata!G459=0,"",Inddata!G459)</f>
        <v/>
      </c>
      <c r="H453" s="9" t="str">
        <f>IF(Inddata!H459="","",Inddata!H459)</f>
        <v/>
      </c>
      <c r="I453" s="6" t="str">
        <f>IF('Anvendte oplysninger'!I453="Nej","",IF('Anvendte oplysninger'!L453&lt;10,1.1-'Anvendte oplysninger'!L453*0.01,IF('Anvendte oplysninger'!L453&lt;120,POWER(1.003,'Anvendte oplysninger'!L453)/POWER(1.003,10),1.4)))</f>
        <v/>
      </c>
      <c r="J453" s="6" t="str">
        <f>IF('Anvendte oplysninger'!I453="Nej","",IF('Anvendte oplysninger'!M453&gt;9,1.41,IF('Anvendte oplysninger'!M453&lt;2,0.96+'Anvendte oplysninger'!M453*0.02,POWER(1.05,'Anvendte oplysninger'!M453)/POWER(1.05,2))))</f>
        <v/>
      </c>
      <c r="K453" s="6" t="str">
        <f>IF('Anvendte oplysninger'!I453="Nej","",IF('Anvendte oplysninger'!M453&gt;9,1.15,IF('Anvendte oplysninger'!M453&lt;2,0.98+'Anvendte oplysninger'!M453*0.01,POWER(1.02,'Anvendte oplysninger'!M453)/POWER(1.02,2))))</f>
        <v/>
      </c>
      <c r="L453" s="6" t="str">
        <f>IF('Anvendte oplysninger'!I453="Nej","",IF('Anvendte oplysninger'!N453="Delvis",0.9,IF('Anvendte oplysninger'!N453="Ja",0.75,1)))</f>
        <v/>
      </c>
      <c r="M453" s="6" t="str">
        <f>IF('Anvendte oplysninger'!I453="Nej","",IF('Anvendte oplysninger'!N453="Delvis",0.97,IF('Anvendte oplysninger'!N453="Ja",0.95,1)))</f>
        <v/>
      </c>
      <c r="N453" s="6" t="str">
        <f>IF('Anvendte oplysninger'!I453="Nej","",IF('Anvendte oplysninger'!O453&gt;4.25,1.06,IF('Anvendte oplysninger'!O453&lt;3.75,1.84-'Anvendte oplysninger'!O453*0.24,0.04+'Anvendte oplysninger'!O453*0.24)))</f>
        <v/>
      </c>
      <c r="O453" s="6" t="str">
        <f>IF('Anvendte oplysninger'!I453="Nej","",IF('Anvendte oplysninger'!P453&gt;1.99,0.81,IF('Anvendte oplysninger'!P453&lt;0.2,1.12,1.05-'Anvendte oplysninger'!P453*0.1)))</f>
        <v/>
      </c>
      <c r="P453" s="6" t="str">
        <f>IF('Anvendte oplysninger'!I453="Nej","",IF('Anvendte oplysninger'!Q453&gt;3,0.96,IF('Anvendte oplysninger'!Q453&lt;2,1.12-0.06*'Anvendte oplysninger'!Q453,1.08-0.04*'Anvendte oplysninger'!Q453)))</f>
        <v/>
      </c>
      <c r="Q453" s="6" t="str">
        <f>IF('Anvendte oplysninger'!I453="Nej","",IF('Anvendte oplysninger'!R453="Ja",0.91,1))</f>
        <v/>
      </c>
      <c r="R453" s="6" t="str">
        <f>IF('Anvendte oplysninger'!I453="Nej","",IF('Anvendte oplysninger'!R453="Ja",0.96,1))</f>
        <v/>
      </c>
      <c r="S453" s="6" t="str">
        <f>IF('Anvendte oplysninger'!I453="Nej","",IF('Anvendte oplysninger'!R453="Ja",0.82,1))</f>
        <v/>
      </c>
      <c r="T453" s="6" t="str">
        <f>IF('Anvendte oplysninger'!I453="Nej","",IF('Anvendte oplysninger'!R453="Ja",0.9,1))</f>
        <v/>
      </c>
      <c r="U453" s="6" t="str">
        <f>IF('Anvendte oplysninger'!I453="Nej","",IF('Anvendte oplysninger'!R453="Ja",0.93,1))</f>
        <v/>
      </c>
      <c r="V453" s="6" t="str">
        <f>IF('Anvendte oplysninger'!I453="Nej","",IF('Anvendte oplysninger'!S453="Ja",0.85,1))</f>
        <v/>
      </c>
      <c r="W453" s="6" t="str">
        <f>IF('Anvendte oplysninger'!I453="Nej","",IF('Anvendte oplysninger'!T453&gt;5,1.4,1+0.08*'Anvendte oplysninger'!T453))</f>
        <v/>
      </c>
      <c r="X453" s="6" t="str">
        <f>IF('Anvendte oplysninger'!I453="Nej","",IF('Anvendte oplysninger'!U453=80,1,POWER((80-0.0058*('Anvendte oplysninger'!U453-80)^2+0.2781*('Anvendte oplysninger'!U453-80)-0.2343)/80,1.6)))</f>
        <v/>
      </c>
      <c r="Y453" s="6" t="str">
        <f>IF('Anvendte oplysninger'!I453="Nej","",IF('Anvendte oplysninger'!U453=80,1,POWER((80-0.0058*('Anvendte oplysninger'!U453-80)^2+0.2781*('Anvendte oplysninger'!U453-80)-0.2343)/80,1.5)))</f>
        <v/>
      </c>
      <c r="Z453" s="6" t="str">
        <f>IF('Anvendte oplysninger'!I453="Nej","",IF('Anvendte oplysninger'!U453=80,1,POWER((80-0.0058*('Anvendte oplysninger'!U453-80)^2+0.2781*('Anvendte oplysninger'!U453-80)-0.2343)/80,4.6)))</f>
        <v/>
      </c>
      <c r="AA453" s="6" t="str">
        <f>IF('Anvendte oplysninger'!I453="Nej","",IF('Anvendte oplysninger'!U453=80,1,POWER((80-0.0058*('Anvendte oplysninger'!U453-80)^2+0.2781*('Anvendte oplysninger'!U453-80)-0.2343)/80,3.5)))</f>
        <v/>
      </c>
      <c r="AB453" s="6" t="str">
        <f>IF('Anvendte oplysninger'!I453="Nej","",IF('Anvendte oplysninger'!U453=80,1,POWER((80-0.0058*('Anvendte oplysninger'!U453-80)^2+0.2781*('Anvendte oplysninger'!U453-80)-0.2343)/80,1.4)))</f>
        <v/>
      </c>
      <c r="AC453" s="6"/>
      <c r="AD453" s="7" t="str">
        <f>IF('Anvendte oplysninger'!I453="Nej","",EXP(-10.0958)*POWER(H453,0.8138))</f>
        <v/>
      </c>
      <c r="AE453" s="7" t="str">
        <f>IF('Anvendte oplysninger'!I453="Nej","",EXP(-9.9896)*POWER(H453,0.8381))</f>
        <v/>
      </c>
      <c r="AF453" s="7" t="str">
        <f>IF('Anvendte oplysninger'!I453="Nej","",EXP(-12.5826)*POWER(H453,1.148))</f>
        <v/>
      </c>
      <c r="AG453" s="7" t="str">
        <f>IF('Anvendte oplysninger'!I453="Nej","",EXP(-11.3408)*POWER(H453,0.7373))</f>
        <v/>
      </c>
      <c r="AH453" s="7" t="str">
        <f>IF('Anvendte oplysninger'!I453="Nej","",EXP(-10.8985)*POWER(H453,0.841))</f>
        <v/>
      </c>
      <c r="AI453" s="7" t="str">
        <f>IF('Anvendte oplysninger'!I453="Nej","",EXP(-12.4273)*POWER(H453,1.0197))</f>
        <v/>
      </c>
      <c r="AJ453" s="9" t="str">
        <f>IF('Anvendte oplysninger'!I453="Nej","",SUM(AD453:AE453)*740934+AG453*29492829+AH453*4654307+AI453*608667)</f>
        <v/>
      </c>
    </row>
    <row r="454" spans="1:36" x14ac:dyDescent="0.3">
      <c r="A454" s="4" t="str">
        <f>IF(Inddata!A460="","",Inddata!A460)</f>
        <v/>
      </c>
      <c r="B454" s="4" t="str">
        <f>IF(Inddata!B460="","",Inddata!B460)</f>
        <v/>
      </c>
      <c r="C454" s="4" t="str">
        <f>IF(Inddata!C460="","",Inddata!C460)</f>
        <v/>
      </c>
      <c r="D454" s="4" t="str">
        <f>IF(Inddata!D460="","",Inddata!D460)</f>
        <v/>
      </c>
      <c r="E454" s="4" t="str">
        <f>IF(Inddata!E460="","",Inddata!E460)</f>
        <v/>
      </c>
      <c r="F454" s="4" t="str">
        <f>IF(Inddata!F460="","",Inddata!F460)</f>
        <v/>
      </c>
      <c r="G454" s="20" t="str">
        <f>IF(Inddata!G460=0,"",Inddata!G460)</f>
        <v/>
      </c>
      <c r="H454" s="9" t="str">
        <f>IF(Inddata!H460="","",Inddata!H460)</f>
        <v/>
      </c>
      <c r="I454" s="6" t="str">
        <f>IF('Anvendte oplysninger'!I454="Nej","",IF('Anvendte oplysninger'!L454&lt;10,1.1-'Anvendte oplysninger'!L454*0.01,IF('Anvendte oplysninger'!L454&lt;120,POWER(1.003,'Anvendte oplysninger'!L454)/POWER(1.003,10),1.4)))</f>
        <v/>
      </c>
      <c r="J454" s="6" t="str">
        <f>IF('Anvendte oplysninger'!I454="Nej","",IF('Anvendte oplysninger'!M454&gt;9,1.41,IF('Anvendte oplysninger'!M454&lt;2,0.96+'Anvendte oplysninger'!M454*0.02,POWER(1.05,'Anvendte oplysninger'!M454)/POWER(1.05,2))))</f>
        <v/>
      </c>
      <c r="K454" s="6" t="str">
        <f>IF('Anvendte oplysninger'!I454="Nej","",IF('Anvendte oplysninger'!M454&gt;9,1.15,IF('Anvendte oplysninger'!M454&lt;2,0.98+'Anvendte oplysninger'!M454*0.01,POWER(1.02,'Anvendte oplysninger'!M454)/POWER(1.02,2))))</f>
        <v/>
      </c>
      <c r="L454" s="6" t="str">
        <f>IF('Anvendte oplysninger'!I454="Nej","",IF('Anvendte oplysninger'!N454="Delvis",0.9,IF('Anvendte oplysninger'!N454="Ja",0.75,1)))</f>
        <v/>
      </c>
      <c r="M454" s="6" t="str">
        <f>IF('Anvendte oplysninger'!I454="Nej","",IF('Anvendte oplysninger'!N454="Delvis",0.97,IF('Anvendte oplysninger'!N454="Ja",0.95,1)))</f>
        <v/>
      </c>
      <c r="N454" s="6" t="str">
        <f>IF('Anvendte oplysninger'!I454="Nej","",IF('Anvendte oplysninger'!O454&gt;4.25,1.06,IF('Anvendte oplysninger'!O454&lt;3.75,1.84-'Anvendte oplysninger'!O454*0.24,0.04+'Anvendte oplysninger'!O454*0.24)))</f>
        <v/>
      </c>
      <c r="O454" s="6" t="str">
        <f>IF('Anvendte oplysninger'!I454="Nej","",IF('Anvendte oplysninger'!P454&gt;1.99,0.81,IF('Anvendte oplysninger'!P454&lt;0.2,1.12,1.05-'Anvendte oplysninger'!P454*0.1)))</f>
        <v/>
      </c>
      <c r="P454" s="6" t="str">
        <f>IF('Anvendte oplysninger'!I454="Nej","",IF('Anvendte oplysninger'!Q454&gt;3,0.96,IF('Anvendte oplysninger'!Q454&lt;2,1.12-0.06*'Anvendte oplysninger'!Q454,1.08-0.04*'Anvendte oplysninger'!Q454)))</f>
        <v/>
      </c>
      <c r="Q454" s="6" t="str">
        <f>IF('Anvendte oplysninger'!I454="Nej","",IF('Anvendte oplysninger'!R454="Ja",0.91,1))</f>
        <v/>
      </c>
      <c r="R454" s="6" t="str">
        <f>IF('Anvendte oplysninger'!I454="Nej","",IF('Anvendte oplysninger'!R454="Ja",0.96,1))</f>
        <v/>
      </c>
      <c r="S454" s="6" t="str">
        <f>IF('Anvendte oplysninger'!I454="Nej","",IF('Anvendte oplysninger'!R454="Ja",0.82,1))</f>
        <v/>
      </c>
      <c r="T454" s="6" t="str">
        <f>IF('Anvendte oplysninger'!I454="Nej","",IF('Anvendte oplysninger'!R454="Ja",0.9,1))</f>
        <v/>
      </c>
      <c r="U454" s="6" t="str">
        <f>IF('Anvendte oplysninger'!I454="Nej","",IF('Anvendte oplysninger'!R454="Ja",0.93,1))</f>
        <v/>
      </c>
      <c r="V454" s="6" t="str">
        <f>IF('Anvendte oplysninger'!I454="Nej","",IF('Anvendte oplysninger'!S454="Ja",0.85,1))</f>
        <v/>
      </c>
      <c r="W454" s="6" t="str">
        <f>IF('Anvendte oplysninger'!I454="Nej","",IF('Anvendte oplysninger'!T454&gt;5,1.4,1+0.08*'Anvendte oplysninger'!T454))</f>
        <v/>
      </c>
      <c r="X454" s="6" t="str">
        <f>IF('Anvendte oplysninger'!I454="Nej","",IF('Anvendte oplysninger'!U454=80,1,POWER((80-0.0058*('Anvendte oplysninger'!U454-80)^2+0.2781*('Anvendte oplysninger'!U454-80)-0.2343)/80,1.6)))</f>
        <v/>
      </c>
      <c r="Y454" s="6" t="str">
        <f>IF('Anvendte oplysninger'!I454="Nej","",IF('Anvendte oplysninger'!U454=80,1,POWER((80-0.0058*('Anvendte oplysninger'!U454-80)^2+0.2781*('Anvendte oplysninger'!U454-80)-0.2343)/80,1.5)))</f>
        <v/>
      </c>
      <c r="Z454" s="6" t="str">
        <f>IF('Anvendte oplysninger'!I454="Nej","",IF('Anvendte oplysninger'!U454=80,1,POWER((80-0.0058*('Anvendte oplysninger'!U454-80)^2+0.2781*('Anvendte oplysninger'!U454-80)-0.2343)/80,4.6)))</f>
        <v/>
      </c>
      <c r="AA454" s="6" t="str">
        <f>IF('Anvendte oplysninger'!I454="Nej","",IF('Anvendte oplysninger'!U454=80,1,POWER((80-0.0058*('Anvendte oplysninger'!U454-80)^2+0.2781*('Anvendte oplysninger'!U454-80)-0.2343)/80,3.5)))</f>
        <v/>
      </c>
      <c r="AB454" s="6" t="str">
        <f>IF('Anvendte oplysninger'!I454="Nej","",IF('Anvendte oplysninger'!U454=80,1,POWER((80-0.0058*('Anvendte oplysninger'!U454-80)^2+0.2781*('Anvendte oplysninger'!U454-80)-0.2343)/80,1.4)))</f>
        <v/>
      </c>
      <c r="AC454" s="6"/>
      <c r="AD454" s="7" t="str">
        <f>IF('Anvendte oplysninger'!I454="Nej","",EXP(-10.0958)*POWER(H454,0.8138))</f>
        <v/>
      </c>
      <c r="AE454" s="7" t="str">
        <f>IF('Anvendte oplysninger'!I454="Nej","",EXP(-9.9896)*POWER(H454,0.8381))</f>
        <v/>
      </c>
      <c r="AF454" s="7" t="str">
        <f>IF('Anvendte oplysninger'!I454="Nej","",EXP(-12.5826)*POWER(H454,1.148))</f>
        <v/>
      </c>
      <c r="AG454" s="7" t="str">
        <f>IF('Anvendte oplysninger'!I454="Nej","",EXP(-11.3408)*POWER(H454,0.7373))</f>
        <v/>
      </c>
      <c r="AH454" s="7" t="str">
        <f>IF('Anvendte oplysninger'!I454="Nej","",EXP(-10.8985)*POWER(H454,0.841))</f>
        <v/>
      </c>
      <c r="AI454" s="7" t="str">
        <f>IF('Anvendte oplysninger'!I454="Nej","",EXP(-12.4273)*POWER(H454,1.0197))</f>
        <v/>
      </c>
      <c r="AJ454" s="9" t="str">
        <f>IF('Anvendte oplysninger'!I454="Nej","",SUM(AD454:AE454)*740934+AG454*29492829+AH454*4654307+AI454*608667)</f>
        <v/>
      </c>
    </row>
    <row r="455" spans="1:36" x14ac:dyDescent="0.3">
      <c r="A455" s="4" t="str">
        <f>IF(Inddata!A461="","",Inddata!A461)</f>
        <v/>
      </c>
      <c r="B455" s="4" t="str">
        <f>IF(Inddata!B461="","",Inddata!B461)</f>
        <v/>
      </c>
      <c r="C455" s="4" t="str">
        <f>IF(Inddata!C461="","",Inddata!C461)</f>
        <v/>
      </c>
      <c r="D455" s="4" t="str">
        <f>IF(Inddata!D461="","",Inddata!D461)</f>
        <v/>
      </c>
      <c r="E455" s="4" t="str">
        <f>IF(Inddata!E461="","",Inddata!E461)</f>
        <v/>
      </c>
      <c r="F455" s="4" t="str">
        <f>IF(Inddata!F461="","",Inddata!F461)</f>
        <v/>
      </c>
      <c r="G455" s="20" t="str">
        <f>IF(Inddata!G461=0,"",Inddata!G461)</f>
        <v/>
      </c>
      <c r="H455" s="9" t="str">
        <f>IF(Inddata!H461="","",Inddata!H461)</f>
        <v/>
      </c>
      <c r="I455" s="6" t="str">
        <f>IF('Anvendte oplysninger'!I455="Nej","",IF('Anvendte oplysninger'!L455&lt;10,1.1-'Anvendte oplysninger'!L455*0.01,IF('Anvendte oplysninger'!L455&lt;120,POWER(1.003,'Anvendte oplysninger'!L455)/POWER(1.003,10),1.4)))</f>
        <v/>
      </c>
      <c r="J455" s="6" t="str">
        <f>IF('Anvendte oplysninger'!I455="Nej","",IF('Anvendte oplysninger'!M455&gt;9,1.41,IF('Anvendte oplysninger'!M455&lt;2,0.96+'Anvendte oplysninger'!M455*0.02,POWER(1.05,'Anvendte oplysninger'!M455)/POWER(1.05,2))))</f>
        <v/>
      </c>
      <c r="K455" s="6" t="str">
        <f>IF('Anvendte oplysninger'!I455="Nej","",IF('Anvendte oplysninger'!M455&gt;9,1.15,IF('Anvendte oplysninger'!M455&lt;2,0.98+'Anvendte oplysninger'!M455*0.01,POWER(1.02,'Anvendte oplysninger'!M455)/POWER(1.02,2))))</f>
        <v/>
      </c>
      <c r="L455" s="6" t="str">
        <f>IF('Anvendte oplysninger'!I455="Nej","",IF('Anvendte oplysninger'!N455="Delvis",0.9,IF('Anvendte oplysninger'!N455="Ja",0.75,1)))</f>
        <v/>
      </c>
      <c r="M455" s="6" t="str">
        <f>IF('Anvendte oplysninger'!I455="Nej","",IF('Anvendte oplysninger'!N455="Delvis",0.97,IF('Anvendte oplysninger'!N455="Ja",0.95,1)))</f>
        <v/>
      </c>
      <c r="N455" s="6" t="str">
        <f>IF('Anvendte oplysninger'!I455="Nej","",IF('Anvendte oplysninger'!O455&gt;4.25,1.06,IF('Anvendte oplysninger'!O455&lt;3.75,1.84-'Anvendte oplysninger'!O455*0.24,0.04+'Anvendte oplysninger'!O455*0.24)))</f>
        <v/>
      </c>
      <c r="O455" s="6" t="str">
        <f>IF('Anvendte oplysninger'!I455="Nej","",IF('Anvendte oplysninger'!P455&gt;1.99,0.81,IF('Anvendte oplysninger'!P455&lt;0.2,1.12,1.05-'Anvendte oplysninger'!P455*0.1)))</f>
        <v/>
      </c>
      <c r="P455" s="6" t="str">
        <f>IF('Anvendte oplysninger'!I455="Nej","",IF('Anvendte oplysninger'!Q455&gt;3,0.96,IF('Anvendte oplysninger'!Q455&lt;2,1.12-0.06*'Anvendte oplysninger'!Q455,1.08-0.04*'Anvendte oplysninger'!Q455)))</f>
        <v/>
      </c>
      <c r="Q455" s="6" t="str">
        <f>IF('Anvendte oplysninger'!I455="Nej","",IF('Anvendte oplysninger'!R455="Ja",0.91,1))</f>
        <v/>
      </c>
      <c r="R455" s="6" t="str">
        <f>IF('Anvendte oplysninger'!I455="Nej","",IF('Anvendte oplysninger'!R455="Ja",0.96,1))</f>
        <v/>
      </c>
      <c r="S455" s="6" t="str">
        <f>IF('Anvendte oplysninger'!I455="Nej","",IF('Anvendte oplysninger'!R455="Ja",0.82,1))</f>
        <v/>
      </c>
      <c r="T455" s="6" t="str">
        <f>IF('Anvendte oplysninger'!I455="Nej","",IF('Anvendte oplysninger'!R455="Ja",0.9,1))</f>
        <v/>
      </c>
      <c r="U455" s="6" t="str">
        <f>IF('Anvendte oplysninger'!I455="Nej","",IF('Anvendte oplysninger'!R455="Ja",0.93,1))</f>
        <v/>
      </c>
      <c r="V455" s="6" t="str">
        <f>IF('Anvendte oplysninger'!I455="Nej","",IF('Anvendte oplysninger'!S455="Ja",0.85,1))</f>
        <v/>
      </c>
      <c r="W455" s="6" t="str">
        <f>IF('Anvendte oplysninger'!I455="Nej","",IF('Anvendte oplysninger'!T455&gt;5,1.4,1+0.08*'Anvendte oplysninger'!T455))</f>
        <v/>
      </c>
      <c r="X455" s="6" t="str">
        <f>IF('Anvendte oplysninger'!I455="Nej","",IF('Anvendte oplysninger'!U455=80,1,POWER((80-0.0058*('Anvendte oplysninger'!U455-80)^2+0.2781*('Anvendte oplysninger'!U455-80)-0.2343)/80,1.6)))</f>
        <v/>
      </c>
      <c r="Y455" s="6" t="str">
        <f>IF('Anvendte oplysninger'!I455="Nej","",IF('Anvendte oplysninger'!U455=80,1,POWER((80-0.0058*('Anvendte oplysninger'!U455-80)^2+0.2781*('Anvendte oplysninger'!U455-80)-0.2343)/80,1.5)))</f>
        <v/>
      </c>
      <c r="Z455" s="6" t="str">
        <f>IF('Anvendte oplysninger'!I455="Nej","",IF('Anvendte oplysninger'!U455=80,1,POWER((80-0.0058*('Anvendte oplysninger'!U455-80)^2+0.2781*('Anvendte oplysninger'!U455-80)-0.2343)/80,4.6)))</f>
        <v/>
      </c>
      <c r="AA455" s="6" t="str">
        <f>IF('Anvendte oplysninger'!I455="Nej","",IF('Anvendte oplysninger'!U455=80,1,POWER((80-0.0058*('Anvendte oplysninger'!U455-80)^2+0.2781*('Anvendte oplysninger'!U455-80)-0.2343)/80,3.5)))</f>
        <v/>
      </c>
      <c r="AB455" s="6" t="str">
        <f>IF('Anvendte oplysninger'!I455="Nej","",IF('Anvendte oplysninger'!U455=80,1,POWER((80-0.0058*('Anvendte oplysninger'!U455-80)^2+0.2781*('Anvendte oplysninger'!U455-80)-0.2343)/80,1.4)))</f>
        <v/>
      </c>
      <c r="AC455" s="6"/>
      <c r="AD455" s="7" t="str">
        <f>IF('Anvendte oplysninger'!I455="Nej","",EXP(-10.0958)*POWER(H455,0.8138))</f>
        <v/>
      </c>
      <c r="AE455" s="7" t="str">
        <f>IF('Anvendte oplysninger'!I455="Nej","",EXP(-9.9896)*POWER(H455,0.8381))</f>
        <v/>
      </c>
      <c r="AF455" s="7" t="str">
        <f>IF('Anvendte oplysninger'!I455="Nej","",EXP(-12.5826)*POWER(H455,1.148))</f>
        <v/>
      </c>
      <c r="AG455" s="7" t="str">
        <f>IF('Anvendte oplysninger'!I455="Nej","",EXP(-11.3408)*POWER(H455,0.7373))</f>
        <v/>
      </c>
      <c r="AH455" s="7" t="str">
        <f>IF('Anvendte oplysninger'!I455="Nej","",EXP(-10.8985)*POWER(H455,0.841))</f>
        <v/>
      </c>
      <c r="AI455" s="7" t="str">
        <f>IF('Anvendte oplysninger'!I455="Nej","",EXP(-12.4273)*POWER(H455,1.0197))</f>
        <v/>
      </c>
      <c r="AJ455" s="9" t="str">
        <f>IF('Anvendte oplysninger'!I455="Nej","",SUM(AD455:AE455)*740934+AG455*29492829+AH455*4654307+AI455*608667)</f>
        <v/>
      </c>
    </row>
    <row r="456" spans="1:36" x14ac:dyDescent="0.3">
      <c r="A456" s="4" t="str">
        <f>IF(Inddata!A462="","",Inddata!A462)</f>
        <v/>
      </c>
      <c r="B456" s="4" t="str">
        <f>IF(Inddata!B462="","",Inddata!B462)</f>
        <v/>
      </c>
      <c r="C456" s="4" t="str">
        <f>IF(Inddata!C462="","",Inddata!C462)</f>
        <v/>
      </c>
      <c r="D456" s="4" t="str">
        <f>IF(Inddata!D462="","",Inddata!D462)</f>
        <v/>
      </c>
      <c r="E456" s="4" t="str">
        <f>IF(Inddata!E462="","",Inddata!E462)</f>
        <v/>
      </c>
      <c r="F456" s="4" t="str">
        <f>IF(Inddata!F462="","",Inddata!F462)</f>
        <v/>
      </c>
      <c r="G456" s="20" t="str">
        <f>IF(Inddata!G462=0,"",Inddata!G462)</f>
        <v/>
      </c>
      <c r="H456" s="9" t="str">
        <f>IF(Inddata!H462="","",Inddata!H462)</f>
        <v/>
      </c>
      <c r="I456" s="6" t="str">
        <f>IF('Anvendte oplysninger'!I456="Nej","",IF('Anvendte oplysninger'!L456&lt;10,1.1-'Anvendte oplysninger'!L456*0.01,IF('Anvendte oplysninger'!L456&lt;120,POWER(1.003,'Anvendte oplysninger'!L456)/POWER(1.003,10),1.4)))</f>
        <v/>
      </c>
      <c r="J456" s="6" t="str">
        <f>IF('Anvendte oplysninger'!I456="Nej","",IF('Anvendte oplysninger'!M456&gt;9,1.41,IF('Anvendte oplysninger'!M456&lt;2,0.96+'Anvendte oplysninger'!M456*0.02,POWER(1.05,'Anvendte oplysninger'!M456)/POWER(1.05,2))))</f>
        <v/>
      </c>
      <c r="K456" s="6" t="str">
        <f>IF('Anvendte oplysninger'!I456="Nej","",IF('Anvendte oplysninger'!M456&gt;9,1.15,IF('Anvendte oplysninger'!M456&lt;2,0.98+'Anvendte oplysninger'!M456*0.01,POWER(1.02,'Anvendte oplysninger'!M456)/POWER(1.02,2))))</f>
        <v/>
      </c>
      <c r="L456" s="6" t="str">
        <f>IF('Anvendte oplysninger'!I456="Nej","",IF('Anvendte oplysninger'!N456="Delvis",0.9,IF('Anvendte oplysninger'!N456="Ja",0.75,1)))</f>
        <v/>
      </c>
      <c r="M456" s="6" t="str">
        <f>IF('Anvendte oplysninger'!I456="Nej","",IF('Anvendte oplysninger'!N456="Delvis",0.97,IF('Anvendte oplysninger'!N456="Ja",0.95,1)))</f>
        <v/>
      </c>
      <c r="N456" s="6" t="str">
        <f>IF('Anvendte oplysninger'!I456="Nej","",IF('Anvendte oplysninger'!O456&gt;4.25,1.06,IF('Anvendte oplysninger'!O456&lt;3.75,1.84-'Anvendte oplysninger'!O456*0.24,0.04+'Anvendte oplysninger'!O456*0.24)))</f>
        <v/>
      </c>
      <c r="O456" s="6" t="str">
        <f>IF('Anvendte oplysninger'!I456="Nej","",IF('Anvendte oplysninger'!P456&gt;1.99,0.81,IF('Anvendte oplysninger'!P456&lt;0.2,1.12,1.05-'Anvendte oplysninger'!P456*0.1)))</f>
        <v/>
      </c>
      <c r="P456" s="6" t="str">
        <f>IF('Anvendte oplysninger'!I456="Nej","",IF('Anvendte oplysninger'!Q456&gt;3,0.96,IF('Anvendte oplysninger'!Q456&lt;2,1.12-0.06*'Anvendte oplysninger'!Q456,1.08-0.04*'Anvendte oplysninger'!Q456)))</f>
        <v/>
      </c>
      <c r="Q456" s="6" t="str">
        <f>IF('Anvendte oplysninger'!I456="Nej","",IF('Anvendte oplysninger'!R456="Ja",0.91,1))</f>
        <v/>
      </c>
      <c r="R456" s="6" t="str">
        <f>IF('Anvendte oplysninger'!I456="Nej","",IF('Anvendte oplysninger'!R456="Ja",0.96,1))</f>
        <v/>
      </c>
      <c r="S456" s="6" t="str">
        <f>IF('Anvendte oplysninger'!I456="Nej","",IF('Anvendte oplysninger'!R456="Ja",0.82,1))</f>
        <v/>
      </c>
      <c r="T456" s="6" t="str">
        <f>IF('Anvendte oplysninger'!I456="Nej","",IF('Anvendte oplysninger'!R456="Ja",0.9,1))</f>
        <v/>
      </c>
      <c r="U456" s="6" t="str">
        <f>IF('Anvendte oplysninger'!I456="Nej","",IF('Anvendte oplysninger'!R456="Ja",0.93,1))</f>
        <v/>
      </c>
      <c r="V456" s="6" t="str">
        <f>IF('Anvendte oplysninger'!I456="Nej","",IF('Anvendte oplysninger'!S456="Ja",0.85,1))</f>
        <v/>
      </c>
      <c r="W456" s="6" t="str">
        <f>IF('Anvendte oplysninger'!I456="Nej","",IF('Anvendte oplysninger'!T456&gt;5,1.4,1+0.08*'Anvendte oplysninger'!T456))</f>
        <v/>
      </c>
      <c r="X456" s="6" t="str">
        <f>IF('Anvendte oplysninger'!I456="Nej","",IF('Anvendte oplysninger'!U456=80,1,POWER((80-0.0058*('Anvendte oplysninger'!U456-80)^2+0.2781*('Anvendte oplysninger'!U456-80)-0.2343)/80,1.6)))</f>
        <v/>
      </c>
      <c r="Y456" s="6" t="str">
        <f>IF('Anvendte oplysninger'!I456="Nej","",IF('Anvendte oplysninger'!U456=80,1,POWER((80-0.0058*('Anvendte oplysninger'!U456-80)^2+0.2781*('Anvendte oplysninger'!U456-80)-0.2343)/80,1.5)))</f>
        <v/>
      </c>
      <c r="Z456" s="6" t="str">
        <f>IF('Anvendte oplysninger'!I456="Nej","",IF('Anvendte oplysninger'!U456=80,1,POWER((80-0.0058*('Anvendte oplysninger'!U456-80)^2+0.2781*('Anvendte oplysninger'!U456-80)-0.2343)/80,4.6)))</f>
        <v/>
      </c>
      <c r="AA456" s="6" t="str">
        <f>IF('Anvendte oplysninger'!I456="Nej","",IF('Anvendte oplysninger'!U456=80,1,POWER((80-0.0058*('Anvendte oplysninger'!U456-80)^2+0.2781*('Anvendte oplysninger'!U456-80)-0.2343)/80,3.5)))</f>
        <v/>
      </c>
      <c r="AB456" s="6" t="str">
        <f>IF('Anvendte oplysninger'!I456="Nej","",IF('Anvendte oplysninger'!U456=80,1,POWER((80-0.0058*('Anvendte oplysninger'!U456-80)^2+0.2781*('Anvendte oplysninger'!U456-80)-0.2343)/80,1.4)))</f>
        <v/>
      </c>
      <c r="AC456" s="6"/>
      <c r="AD456" s="7" t="str">
        <f>IF('Anvendte oplysninger'!I456="Nej","",EXP(-10.0958)*POWER(H456,0.8138))</f>
        <v/>
      </c>
      <c r="AE456" s="7" t="str">
        <f>IF('Anvendte oplysninger'!I456="Nej","",EXP(-9.9896)*POWER(H456,0.8381))</f>
        <v/>
      </c>
      <c r="AF456" s="7" t="str">
        <f>IF('Anvendte oplysninger'!I456="Nej","",EXP(-12.5826)*POWER(H456,1.148))</f>
        <v/>
      </c>
      <c r="AG456" s="7" t="str">
        <f>IF('Anvendte oplysninger'!I456="Nej","",EXP(-11.3408)*POWER(H456,0.7373))</f>
        <v/>
      </c>
      <c r="AH456" s="7" t="str">
        <f>IF('Anvendte oplysninger'!I456="Nej","",EXP(-10.8985)*POWER(H456,0.841))</f>
        <v/>
      </c>
      <c r="AI456" s="7" t="str">
        <f>IF('Anvendte oplysninger'!I456="Nej","",EXP(-12.4273)*POWER(H456,1.0197))</f>
        <v/>
      </c>
      <c r="AJ456" s="9" t="str">
        <f>IF('Anvendte oplysninger'!I456="Nej","",SUM(AD456:AE456)*740934+AG456*29492829+AH456*4654307+AI456*608667)</f>
        <v/>
      </c>
    </row>
    <row r="457" spans="1:36" x14ac:dyDescent="0.3">
      <c r="A457" s="4" t="str">
        <f>IF(Inddata!A463="","",Inddata!A463)</f>
        <v/>
      </c>
      <c r="B457" s="4" t="str">
        <f>IF(Inddata!B463="","",Inddata!B463)</f>
        <v/>
      </c>
      <c r="C457" s="4" t="str">
        <f>IF(Inddata!C463="","",Inddata!C463)</f>
        <v/>
      </c>
      <c r="D457" s="4" t="str">
        <f>IF(Inddata!D463="","",Inddata!D463)</f>
        <v/>
      </c>
      <c r="E457" s="4" t="str">
        <f>IF(Inddata!E463="","",Inddata!E463)</f>
        <v/>
      </c>
      <c r="F457" s="4" t="str">
        <f>IF(Inddata!F463="","",Inddata!F463)</f>
        <v/>
      </c>
      <c r="G457" s="20" t="str">
        <f>IF(Inddata!G463=0,"",Inddata!G463)</f>
        <v/>
      </c>
      <c r="H457" s="9" t="str">
        <f>IF(Inddata!H463="","",Inddata!H463)</f>
        <v/>
      </c>
      <c r="I457" s="6" t="str">
        <f>IF('Anvendte oplysninger'!I457="Nej","",IF('Anvendte oplysninger'!L457&lt;10,1.1-'Anvendte oplysninger'!L457*0.01,IF('Anvendte oplysninger'!L457&lt;120,POWER(1.003,'Anvendte oplysninger'!L457)/POWER(1.003,10),1.4)))</f>
        <v/>
      </c>
      <c r="J457" s="6" t="str">
        <f>IF('Anvendte oplysninger'!I457="Nej","",IF('Anvendte oplysninger'!M457&gt;9,1.41,IF('Anvendte oplysninger'!M457&lt;2,0.96+'Anvendte oplysninger'!M457*0.02,POWER(1.05,'Anvendte oplysninger'!M457)/POWER(1.05,2))))</f>
        <v/>
      </c>
      <c r="K457" s="6" t="str">
        <f>IF('Anvendte oplysninger'!I457="Nej","",IF('Anvendte oplysninger'!M457&gt;9,1.15,IF('Anvendte oplysninger'!M457&lt;2,0.98+'Anvendte oplysninger'!M457*0.01,POWER(1.02,'Anvendte oplysninger'!M457)/POWER(1.02,2))))</f>
        <v/>
      </c>
      <c r="L457" s="6" t="str">
        <f>IF('Anvendte oplysninger'!I457="Nej","",IF('Anvendte oplysninger'!N457="Delvis",0.9,IF('Anvendte oplysninger'!N457="Ja",0.75,1)))</f>
        <v/>
      </c>
      <c r="M457" s="6" t="str">
        <f>IF('Anvendte oplysninger'!I457="Nej","",IF('Anvendte oplysninger'!N457="Delvis",0.97,IF('Anvendte oplysninger'!N457="Ja",0.95,1)))</f>
        <v/>
      </c>
      <c r="N457" s="6" t="str">
        <f>IF('Anvendte oplysninger'!I457="Nej","",IF('Anvendte oplysninger'!O457&gt;4.25,1.06,IF('Anvendte oplysninger'!O457&lt;3.75,1.84-'Anvendte oplysninger'!O457*0.24,0.04+'Anvendte oplysninger'!O457*0.24)))</f>
        <v/>
      </c>
      <c r="O457" s="6" t="str">
        <f>IF('Anvendte oplysninger'!I457="Nej","",IF('Anvendte oplysninger'!P457&gt;1.99,0.81,IF('Anvendte oplysninger'!P457&lt;0.2,1.12,1.05-'Anvendte oplysninger'!P457*0.1)))</f>
        <v/>
      </c>
      <c r="P457" s="6" t="str">
        <f>IF('Anvendte oplysninger'!I457="Nej","",IF('Anvendte oplysninger'!Q457&gt;3,0.96,IF('Anvendte oplysninger'!Q457&lt;2,1.12-0.06*'Anvendte oplysninger'!Q457,1.08-0.04*'Anvendte oplysninger'!Q457)))</f>
        <v/>
      </c>
      <c r="Q457" s="6" t="str">
        <f>IF('Anvendte oplysninger'!I457="Nej","",IF('Anvendte oplysninger'!R457="Ja",0.91,1))</f>
        <v/>
      </c>
      <c r="R457" s="6" t="str">
        <f>IF('Anvendte oplysninger'!I457="Nej","",IF('Anvendte oplysninger'!R457="Ja",0.96,1))</f>
        <v/>
      </c>
      <c r="S457" s="6" t="str">
        <f>IF('Anvendte oplysninger'!I457="Nej","",IF('Anvendte oplysninger'!R457="Ja",0.82,1))</f>
        <v/>
      </c>
      <c r="T457" s="6" t="str">
        <f>IF('Anvendte oplysninger'!I457="Nej","",IF('Anvendte oplysninger'!R457="Ja",0.9,1))</f>
        <v/>
      </c>
      <c r="U457" s="6" t="str">
        <f>IF('Anvendte oplysninger'!I457="Nej","",IF('Anvendte oplysninger'!R457="Ja",0.93,1))</f>
        <v/>
      </c>
      <c r="V457" s="6" t="str">
        <f>IF('Anvendte oplysninger'!I457="Nej","",IF('Anvendte oplysninger'!S457="Ja",0.85,1))</f>
        <v/>
      </c>
      <c r="W457" s="6" t="str">
        <f>IF('Anvendte oplysninger'!I457="Nej","",IF('Anvendte oplysninger'!T457&gt;5,1.4,1+0.08*'Anvendte oplysninger'!T457))</f>
        <v/>
      </c>
      <c r="X457" s="6" t="str">
        <f>IF('Anvendte oplysninger'!I457="Nej","",IF('Anvendte oplysninger'!U457=80,1,POWER((80-0.0058*('Anvendte oplysninger'!U457-80)^2+0.2781*('Anvendte oplysninger'!U457-80)-0.2343)/80,1.6)))</f>
        <v/>
      </c>
      <c r="Y457" s="6" t="str">
        <f>IF('Anvendte oplysninger'!I457="Nej","",IF('Anvendte oplysninger'!U457=80,1,POWER((80-0.0058*('Anvendte oplysninger'!U457-80)^2+0.2781*('Anvendte oplysninger'!U457-80)-0.2343)/80,1.5)))</f>
        <v/>
      </c>
      <c r="Z457" s="6" t="str">
        <f>IF('Anvendte oplysninger'!I457="Nej","",IF('Anvendte oplysninger'!U457=80,1,POWER((80-0.0058*('Anvendte oplysninger'!U457-80)^2+0.2781*('Anvendte oplysninger'!U457-80)-0.2343)/80,4.6)))</f>
        <v/>
      </c>
      <c r="AA457" s="6" t="str">
        <f>IF('Anvendte oplysninger'!I457="Nej","",IF('Anvendte oplysninger'!U457=80,1,POWER((80-0.0058*('Anvendte oplysninger'!U457-80)^2+0.2781*('Anvendte oplysninger'!U457-80)-0.2343)/80,3.5)))</f>
        <v/>
      </c>
      <c r="AB457" s="6" t="str">
        <f>IF('Anvendte oplysninger'!I457="Nej","",IF('Anvendte oplysninger'!U457=80,1,POWER((80-0.0058*('Anvendte oplysninger'!U457-80)^2+0.2781*('Anvendte oplysninger'!U457-80)-0.2343)/80,1.4)))</f>
        <v/>
      </c>
      <c r="AC457" s="6"/>
      <c r="AD457" s="7" t="str">
        <f>IF('Anvendte oplysninger'!I457="Nej","",EXP(-10.0958)*POWER(H457,0.8138))</f>
        <v/>
      </c>
      <c r="AE457" s="7" t="str">
        <f>IF('Anvendte oplysninger'!I457="Nej","",EXP(-9.9896)*POWER(H457,0.8381))</f>
        <v/>
      </c>
      <c r="AF457" s="7" t="str">
        <f>IF('Anvendte oplysninger'!I457="Nej","",EXP(-12.5826)*POWER(H457,1.148))</f>
        <v/>
      </c>
      <c r="AG457" s="7" t="str">
        <f>IF('Anvendte oplysninger'!I457="Nej","",EXP(-11.3408)*POWER(H457,0.7373))</f>
        <v/>
      </c>
      <c r="AH457" s="7" t="str">
        <f>IF('Anvendte oplysninger'!I457="Nej","",EXP(-10.8985)*POWER(H457,0.841))</f>
        <v/>
      </c>
      <c r="AI457" s="7" t="str">
        <f>IF('Anvendte oplysninger'!I457="Nej","",EXP(-12.4273)*POWER(H457,1.0197))</f>
        <v/>
      </c>
      <c r="AJ457" s="9" t="str">
        <f>IF('Anvendte oplysninger'!I457="Nej","",SUM(AD457:AE457)*740934+AG457*29492829+AH457*4654307+AI457*608667)</f>
        <v/>
      </c>
    </row>
    <row r="458" spans="1:36" x14ac:dyDescent="0.3">
      <c r="A458" s="4" t="str">
        <f>IF(Inddata!A464="","",Inddata!A464)</f>
        <v/>
      </c>
      <c r="B458" s="4" t="str">
        <f>IF(Inddata!B464="","",Inddata!B464)</f>
        <v/>
      </c>
      <c r="C458" s="4" t="str">
        <f>IF(Inddata!C464="","",Inddata!C464)</f>
        <v/>
      </c>
      <c r="D458" s="4" t="str">
        <f>IF(Inddata!D464="","",Inddata!D464)</f>
        <v/>
      </c>
      <c r="E458" s="4" t="str">
        <f>IF(Inddata!E464="","",Inddata!E464)</f>
        <v/>
      </c>
      <c r="F458" s="4" t="str">
        <f>IF(Inddata!F464="","",Inddata!F464)</f>
        <v/>
      </c>
      <c r="G458" s="20" t="str">
        <f>IF(Inddata!G464=0,"",Inddata!G464)</f>
        <v/>
      </c>
      <c r="H458" s="9" t="str">
        <f>IF(Inddata!H464="","",Inddata!H464)</f>
        <v/>
      </c>
      <c r="I458" s="6" t="str">
        <f>IF('Anvendte oplysninger'!I458="Nej","",IF('Anvendte oplysninger'!L458&lt;10,1.1-'Anvendte oplysninger'!L458*0.01,IF('Anvendte oplysninger'!L458&lt;120,POWER(1.003,'Anvendte oplysninger'!L458)/POWER(1.003,10),1.4)))</f>
        <v/>
      </c>
      <c r="J458" s="6" t="str">
        <f>IF('Anvendte oplysninger'!I458="Nej","",IF('Anvendte oplysninger'!M458&gt;9,1.41,IF('Anvendte oplysninger'!M458&lt;2,0.96+'Anvendte oplysninger'!M458*0.02,POWER(1.05,'Anvendte oplysninger'!M458)/POWER(1.05,2))))</f>
        <v/>
      </c>
      <c r="K458" s="6" t="str">
        <f>IF('Anvendte oplysninger'!I458="Nej","",IF('Anvendte oplysninger'!M458&gt;9,1.15,IF('Anvendte oplysninger'!M458&lt;2,0.98+'Anvendte oplysninger'!M458*0.01,POWER(1.02,'Anvendte oplysninger'!M458)/POWER(1.02,2))))</f>
        <v/>
      </c>
      <c r="L458" s="6" t="str">
        <f>IF('Anvendte oplysninger'!I458="Nej","",IF('Anvendte oplysninger'!N458="Delvis",0.9,IF('Anvendte oplysninger'!N458="Ja",0.75,1)))</f>
        <v/>
      </c>
      <c r="M458" s="6" t="str">
        <f>IF('Anvendte oplysninger'!I458="Nej","",IF('Anvendte oplysninger'!N458="Delvis",0.97,IF('Anvendte oplysninger'!N458="Ja",0.95,1)))</f>
        <v/>
      </c>
      <c r="N458" s="6" t="str">
        <f>IF('Anvendte oplysninger'!I458="Nej","",IF('Anvendte oplysninger'!O458&gt;4.25,1.06,IF('Anvendte oplysninger'!O458&lt;3.75,1.84-'Anvendte oplysninger'!O458*0.24,0.04+'Anvendte oplysninger'!O458*0.24)))</f>
        <v/>
      </c>
      <c r="O458" s="6" t="str">
        <f>IF('Anvendte oplysninger'!I458="Nej","",IF('Anvendte oplysninger'!P458&gt;1.99,0.81,IF('Anvendte oplysninger'!P458&lt;0.2,1.12,1.05-'Anvendte oplysninger'!P458*0.1)))</f>
        <v/>
      </c>
      <c r="P458" s="6" t="str">
        <f>IF('Anvendte oplysninger'!I458="Nej","",IF('Anvendte oplysninger'!Q458&gt;3,0.96,IF('Anvendte oplysninger'!Q458&lt;2,1.12-0.06*'Anvendte oplysninger'!Q458,1.08-0.04*'Anvendte oplysninger'!Q458)))</f>
        <v/>
      </c>
      <c r="Q458" s="6" t="str">
        <f>IF('Anvendte oplysninger'!I458="Nej","",IF('Anvendte oplysninger'!R458="Ja",0.91,1))</f>
        <v/>
      </c>
      <c r="R458" s="6" t="str">
        <f>IF('Anvendte oplysninger'!I458="Nej","",IF('Anvendte oplysninger'!R458="Ja",0.96,1))</f>
        <v/>
      </c>
      <c r="S458" s="6" t="str">
        <f>IF('Anvendte oplysninger'!I458="Nej","",IF('Anvendte oplysninger'!R458="Ja",0.82,1))</f>
        <v/>
      </c>
      <c r="T458" s="6" t="str">
        <f>IF('Anvendte oplysninger'!I458="Nej","",IF('Anvendte oplysninger'!R458="Ja",0.9,1))</f>
        <v/>
      </c>
      <c r="U458" s="6" t="str">
        <f>IF('Anvendte oplysninger'!I458="Nej","",IF('Anvendte oplysninger'!R458="Ja",0.93,1))</f>
        <v/>
      </c>
      <c r="V458" s="6" t="str">
        <f>IF('Anvendte oplysninger'!I458="Nej","",IF('Anvendte oplysninger'!S458="Ja",0.85,1))</f>
        <v/>
      </c>
      <c r="W458" s="6" t="str">
        <f>IF('Anvendte oplysninger'!I458="Nej","",IF('Anvendte oplysninger'!T458&gt;5,1.4,1+0.08*'Anvendte oplysninger'!T458))</f>
        <v/>
      </c>
      <c r="X458" s="6" t="str">
        <f>IF('Anvendte oplysninger'!I458="Nej","",IF('Anvendte oplysninger'!U458=80,1,POWER((80-0.0058*('Anvendte oplysninger'!U458-80)^2+0.2781*('Anvendte oplysninger'!U458-80)-0.2343)/80,1.6)))</f>
        <v/>
      </c>
      <c r="Y458" s="6" t="str">
        <f>IF('Anvendte oplysninger'!I458="Nej","",IF('Anvendte oplysninger'!U458=80,1,POWER((80-0.0058*('Anvendte oplysninger'!U458-80)^2+0.2781*('Anvendte oplysninger'!U458-80)-0.2343)/80,1.5)))</f>
        <v/>
      </c>
      <c r="Z458" s="6" t="str">
        <f>IF('Anvendte oplysninger'!I458="Nej","",IF('Anvendte oplysninger'!U458=80,1,POWER((80-0.0058*('Anvendte oplysninger'!U458-80)^2+0.2781*('Anvendte oplysninger'!U458-80)-0.2343)/80,4.6)))</f>
        <v/>
      </c>
      <c r="AA458" s="6" t="str">
        <f>IF('Anvendte oplysninger'!I458="Nej","",IF('Anvendte oplysninger'!U458=80,1,POWER((80-0.0058*('Anvendte oplysninger'!U458-80)^2+0.2781*('Anvendte oplysninger'!U458-80)-0.2343)/80,3.5)))</f>
        <v/>
      </c>
      <c r="AB458" s="6" t="str">
        <f>IF('Anvendte oplysninger'!I458="Nej","",IF('Anvendte oplysninger'!U458=80,1,POWER((80-0.0058*('Anvendte oplysninger'!U458-80)^2+0.2781*('Anvendte oplysninger'!U458-80)-0.2343)/80,1.4)))</f>
        <v/>
      </c>
      <c r="AC458" s="6"/>
      <c r="AD458" s="7" t="str">
        <f>IF('Anvendte oplysninger'!I458="Nej","",EXP(-10.0958)*POWER(H458,0.8138))</f>
        <v/>
      </c>
      <c r="AE458" s="7" t="str">
        <f>IF('Anvendte oplysninger'!I458="Nej","",EXP(-9.9896)*POWER(H458,0.8381))</f>
        <v/>
      </c>
      <c r="AF458" s="7" t="str">
        <f>IF('Anvendte oplysninger'!I458="Nej","",EXP(-12.5826)*POWER(H458,1.148))</f>
        <v/>
      </c>
      <c r="AG458" s="7" t="str">
        <f>IF('Anvendte oplysninger'!I458="Nej","",EXP(-11.3408)*POWER(H458,0.7373))</f>
        <v/>
      </c>
      <c r="AH458" s="7" t="str">
        <f>IF('Anvendte oplysninger'!I458="Nej","",EXP(-10.8985)*POWER(H458,0.841))</f>
        <v/>
      </c>
      <c r="AI458" s="7" t="str">
        <f>IF('Anvendte oplysninger'!I458="Nej","",EXP(-12.4273)*POWER(H458,1.0197))</f>
        <v/>
      </c>
      <c r="AJ458" s="9" t="str">
        <f>IF('Anvendte oplysninger'!I458="Nej","",SUM(AD458:AE458)*740934+AG458*29492829+AH458*4654307+AI458*608667)</f>
        <v/>
      </c>
    </row>
    <row r="459" spans="1:36" x14ac:dyDescent="0.3">
      <c r="A459" s="4" t="str">
        <f>IF(Inddata!A465="","",Inddata!A465)</f>
        <v/>
      </c>
      <c r="B459" s="4" t="str">
        <f>IF(Inddata!B465="","",Inddata!B465)</f>
        <v/>
      </c>
      <c r="C459" s="4" t="str">
        <f>IF(Inddata!C465="","",Inddata!C465)</f>
        <v/>
      </c>
      <c r="D459" s="4" t="str">
        <f>IF(Inddata!D465="","",Inddata!D465)</f>
        <v/>
      </c>
      <c r="E459" s="4" t="str">
        <f>IF(Inddata!E465="","",Inddata!E465)</f>
        <v/>
      </c>
      <c r="F459" s="4" t="str">
        <f>IF(Inddata!F465="","",Inddata!F465)</f>
        <v/>
      </c>
      <c r="G459" s="20" t="str">
        <f>IF(Inddata!G465=0,"",Inddata!G465)</f>
        <v/>
      </c>
      <c r="H459" s="9" t="str">
        <f>IF(Inddata!H465="","",Inddata!H465)</f>
        <v/>
      </c>
      <c r="I459" s="6" t="str">
        <f>IF('Anvendte oplysninger'!I459="Nej","",IF('Anvendte oplysninger'!L459&lt;10,1.1-'Anvendte oplysninger'!L459*0.01,IF('Anvendte oplysninger'!L459&lt;120,POWER(1.003,'Anvendte oplysninger'!L459)/POWER(1.003,10),1.4)))</f>
        <v/>
      </c>
      <c r="J459" s="6" t="str">
        <f>IF('Anvendte oplysninger'!I459="Nej","",IF('Anvendte oplysninger'!M459&gt;9,1.41,IF('Anvendte oplysninger'!M459&lt;2,0.96+'Anvendte oplysninger'!M459*0.02,POWER(1.05,'Anvendte oplysninger'!M459)/POWER(1.05,2))))</f>
        <v/>
      </c>
      <c r="K459" s="6" t="str">
        <f>IF('Anvendte oplysninger'!I459="Nej","",IF('Anvendte oplysninger'!M459&gt;9,1.15,IF('Anvendte oplysninger'!M459&lt;2,0.98+'Anvendte oplysninger'!M459*0.01,POWER(1.02,'Anvendte oplysninger'!M459)/POWER(1.02,2))))</f>
        <v/>
      </c>
      <c r="L459" s="6" t="str">
        <f>IF('Anvendte oplysninger'!I459="Nej","",IF('Anvendte oplysninger'!N459="Delvis",0.9,IF('Anvendte oplysninger'!N459="Ja",0.75,1)))</f>
        <v/>
      </c>
      <c r="M459" s="6" t="str">
        <f>IF('Anvendte oplysninger'!I459="Nej","",IF('Anvendte oplysninger'!N459="Delvis",0.97,IF('Anvendte oplysninger'!N459="Ja",0.95,1)))</f>
        <v/>
      </c>
      <c r="N459" s="6" t="str">
        <f>IF('Anvendte oplysninger'!I459="Nej","",IF('Anvendte oplysninger'!O459&gt;4.25,1.06,IF('Anvendte oplysninger'!O459&lt;3.75,1.84-'Anvendte oplysninger'!O459*0.24,0.04+'Anvendte oplysninger'!O459*0.24)))</f>
        <v/>
      </c>
      <c r="O459" s="6" t="str">
        <f>IF('Anvendte oplysninger'!I459="Nej","",IF('Anvendte oplysninger'!P459&gt;1.99,0.81,IF('Anvendte oplysninger'!P459&lt;0.2,1.12,1.05-'Anvendte oplysninger'!P459*0.1)))</f>
        <v/>
      </c>
      <c r="P459" s="6" t="str">
        <f>IF('Anvendte oplysninger'!I459="Nej","",IF('Anvendte oplysninger'!Q459&gt;3,0.96,IF('Anvendte oplysninger'!Q459&lt;2,1.12-0.06*'Anvendte oplysninger'!Q459,1.08-0.04*'Anvendte oplysninger'!Q459)))</f>
        <v/>
      </c>
      <c r="Q459" s="6" t="str">
        <f>IF('Anvendte oplysninger'!I459="Nej","",IF('Anvendte oplysninger'!R459="Ja",0.91,1))</f>
        <v/>
      </c>
      <c r="R459" s="6" t="str">
        <f>IF('Anvendte oplysninger'!I459="Nej","",IF('Anvendte oplysninger'!R459="Ja",0.96,1))</f>
        <v/>
      </c>
      <c r="S459" s="6" t="str">
        <f>IF('Anvendte oplysninger'!I459="Nej","",IF('Anvendte oplysninger'!R459="Ja",0.82,1))</f>
        <v/>
      </c>
      <c r="T459" s="6" t="str">
        <f>IF('Anvendte oplysninger'!I459="Nej","",IF('Anvendte oplysninger'!R459="Ja",0.9,1))</f>
        <v/>
      </c>
      <c r="U459" s="6" t="str">
        <f>IF('Anvendte oplysninger'!I459="Nej","",IF('Anvendte oplysninger'!R459="Ja",0.93,1))</f>
        <v/>
      </c>
      <c r="V459" s="6" t="str">
        <f>IF('Anvendte oplysninger'!I459="Nej","",IF('Anvendte oplysninger'!S459="Ja",0.85,1))</f>
        <v/>
      </c>
      <c r="W459" s="6" t="str">
        <f>IF('Anvendte oplysninger'!I459="Nej","",IF('Anvendte oplysninger'!T459&gt;5,1.4,1+0.08*'Anvendte oplysninger'!T459))</f>
        <v/>
      </c>
      <c r="X459" s="6" t="str">
        <f>IF('Anvendte oplysninger'!I459="Nej","",IF('Anvendte oplysninger'!U459=80,1,POWER((80-0.0058*('Anvendte oplysninger'!U459-80)^2+0.2781*('Anvendte oplysninger'!U459-80)-0.2343)/80,1.6)))</f>
        <v/>
      </c>
      <c r="Y459" s="6" t="str">
        <f>IF('Anvendte oplysninger'!I459="Nej","",IF('Anvendte oplysninger'!U459=80,1,POWER((80-0.0058*('Anvendte oplysninger'!U459-80)^2+0.2781*('Anvendte oplysninger'!U459-80)-0.2343)/80,1.5)))</f>
        <v/>
      </c>
      <c r="Z459" s="6" t="str">
        <f>IF('Anvendte oplysninger'!I459="Nej","",IF('Anvendte oplysninger'!U459=80,1,POWER((80-0.0058*('Anvendte oplysninger'!U459-80)^2+0.2781*('Anvendte oplysninger'!U459-80)-0.2343)/80,4.6)))</f>
        <v/>
      </c>
      <c r="AA459" s="6" t="str">
        <f>IF('Anvendte oplysninger'!I459="Nej","",IF('Anvendte oplysninger'!U459=80,1,POWER((80-0.0058*('Anvendte oplysninger'!U459-80)^2+0.2781*('Anvendte oplysninger'!U459-80)-0.2343)/80,3.5)))</f>
        <v/>
      </c>
      <c r="AB459" s="6" t="str">
        <f>IF('Anvendte oplysninger'!I459="Nej","",IF('Anvendte oplysninger'!U459=80,1,POWER((80-0.0058*('Anvendte oplysninger'!U459-80)^2+0.2781*('Anvendte oplysninger'!U459-80)-0.2343)/80,1.4)))</f>
        <v/>
      </c>
      <c r="AC459" s="6"/>
      <c r="AD459" s="7" t="str">
        <f>IF('Anvendte oplysninger'!I459="Nej","",EXP(-10.0958)*POWER(H459,0.8138))</f>
        <v/>
      </c>
      <c r="AE459" s="7" t="str">
        <f>IF('Anvendte oplysninger'!I459="Nej","",EXP(-9.9896)*POWER(H459,0.8381))</f>
        <v/>
      </c>
      <c r="AF459" s="7" t="str">
        <f>IF('Anvendte oplysninger'!I459="Nej","",EXP(-12.5826)*POWER(H459,1.148))</f>
        <v/>
      </c>
      <c r="AG459" s="7" t="str">
        <f>IF('Anvendte oplysninger'!I459="Nej","",EXP(-11.3408)*POWER(H459,0.7373))</f>
        <v/>
      </c>
      <c r="AH459" s="7" t="str">
        <f>IF('Anvendte oplysninger'!I459="Nej","",EXP(-10.8985)*POWER(H459,0.841))</f>
        <v/>
      </c>
      <c r="AI459" s="7" t="str">
        <f>IF('Anvendte oplysninger'!I459="Nej","",EXP(-12.4273)*POWER(H459,1.0197))</f>
        <v/>
      </c>
      <c r="AJ459" s="9" t="str">
        <f>IF('Anvendte oplysninger'!I459="Nej","",SUM(AD459:AE459)*740934+AG459*29492829+AH459*4654307+AI459*608667)</f>
        <v/>
      </c>
    </row>
    <row r="460" spans="1:36" x14ac:dyDescent="0.3">
      <c r="A460" s="4" t="str">
        <f>IF(Inddata!A466="","",Inddata!A466)</f>
        <v/>
      </c>
      <c r="B460" s="4" t="str">
        <f>IF(Inddata!B466="","",Inddata!B466)</f>
        <v/>
      </c>
      <c r="C460" s="4" t="str">
        <f>IF(Inddata!C466="","",Inddata!C466)</f>
        <v/>
      </c>
      <c r="D460" s="4" t="str">
        <f>IF(Inddata!D466="","",Inddata!D466)</f>
        <v/>
      </c>
      <c r="E460" s="4" t="str">
        <f>IF(Inddata!E466="","",Inddata!E466)</f>
        <v/>
      </c>
      <c r="F460" s="4" t="str">
        <f>IF(Inddata!F466="","",Inddata!F466)</f>
        <v/>
      </c>
      <c r="G460" s="20" t="str">
        <f>IF(Inddata!G466=0,"",Inddata!G466)</f>
        <v/>
      </c>
      <c r="H460" s="9" t="str">
        <f>IF(Inddata!H466="","",Inddata!H466)</f>
        <v/>
      </c>
      <c r="I460" s="6" t="str">
        <f>IF('Anvendte oplysninger'!I460="Nej","",IF('Anvendte oplysninger'!L460&lt;10,1.1-'Anvendte oplysninger'!L460*0.01,IF('Anvendte oplysninger'!L460&lt;120,POWER(1.003,'Anvendte oplysninger'!L460)/POWER(1.003,10),1.4)))</f>
        <v/>
      </c>
      <c r="J460" s="6" t="str">
        <f>IF('Anvendte oplysninger'!I460="Nej","",IF('Anvendte oplysninger'!M460&gt;9,1.41,IF('Anvendte oplysninger'!M460&lt;2,0.96+'Anvendte oplysninger'!M460*0.02,POWER(1.05,'Anvendte oplysninger'!M460)/POWER(1.05,2))))</f>
        <v/>
      </c>
      <c r="K460" s="6" t="str">
        <f>IF('Anvendte oplysninger'!I460="Nej","",IF('Anvendte oplysninger'!M460&gt;9,1.15,IF('Anvendte oplysninger'!M460&lt;2,0.98+'Anvendte oplysninger'!M460*0.01,POWER(1.02,'Anvendte oplysninger'!M460)/POWER(1.02,2))))</f>
        <v/>
      </c>
      <c r="L460" s="6" t="str">
        <f>IF('Anvendte oplysninger'!I460="Nej","",IF('Anvendte oplysninger'!N460="Delvis",0.9,IF('Anvendte oplysninger'!N460="Ja",0.75,1)))</f>
        <v/>
      </c>
      <c r="M460" s="6" t="str">
        <f>IF('Anvendte oplysninger'!I460="Nej","",IF('Anvendte oplysninger'!N460="Delvis",0.97,IF('Anvendte oplysninger'!N460="Ja",0.95,1)))</f>
        <v/>
      </c>
      <c r="N460" s="6" t="str">
        <f>IF('Anvendte oplysninger'!I460="Nej","",IF('Anvendte oplysninger'!O460&gt;4.25,1.06,IF('Anvendte oplysninger'!O460&lt;3.75,1.84-'Anvendte oplysninger'!O460*0.24,0.04+'Anvendte oplysninger'!O460*0.24)))</f>
        <v/>
      </c>
      <c r="O460" s="6" t="str">
        <f>IF('Anvendte oplysninger'!I460="Nej","",IF('Anvendte oplysninger'!P460&gt;1.99,0.81,IF('Anvendte oplysninger'!P460&lt;0.2,1.12,1.05-'Anvendte oplysninger'!P460*0.1)))</f>
        <v/>
      </c>
      <c r="P460" s="6" t="str">
        <f>IF('Anvendte oplysninger'!I460="Nej","",IF('Anvendte oplysninger'!Q460&gt;3,0.96,IF('Anvendte oplysninger'!Q460&lt;2,1.12-0.06*'Anvendte oplysninger'!Q460,1.08-0.04*'Anvendte oplysninger'!Q460)))</f>
        <v/>
      </c>
      <c r="Q460" s="6" t="str">
        <f>IF('Anvendte oplysninger'!I460="Nej","",IF('Anvendte oplysninger'!R460="Ja",0.91,1))</f>
        <v/>
      </c>
      <c r="R460" s="6" t="str">
        <f>IF('Anvendte oplysninger'!I460="Nej","",IF('Anvendte oplysninger'!R460="Ja",0.96,1))</f>
        <v/>
      </c>
      <c r="S460" s="6" t="str">
        <f>IF('Anvendte oplysninger'!I460="Nej","",IF('Anvendte oplysninger'!R460="Ja",0.82,1))</f>
        <v/>
      </c>
      <c r="T460" s="6" t="str">
        <f>IF('Anvendte oplysninger'!I460="Nej","",IF('Anvendte oplysninger'!R460="Ja",0.9,1))</f>
        <v/>
      </c>
      <c r="U460" s="6" t="str">
        <f>IF('Anvendte oplysninger'!I460="Nej","",IF('Anvendte oplysninger'!R460="Ja",0.93,1))</f>
        <v/>
      </c>
      <c r="V460" s="6" t="str">
        <f>IF('Anvendte oplysninger'!I460="Nej","",IF('Anvendte oplysninger'!S460="Ja",0.85,1))</f>
        <v/>
      </c>
      <c r="W460" s="6" t="str">
        <f>IF('Anvendte oplysninger'!I460="Nej","",IF('Anvendte oplysninger'!T460&gt;5,1.4,1+0.08*'Anvendte oplysninger'!T460))</f>
        <v/>
      </c>
      <c r="X460" s="6" t="str">
        <f>IF('Anvendte oplysninger'!I460="Nej","",IF('Anvendte oplysninger'!U460=80,1,POWER((80-0.0058*('Anvendte oplysninger'!U460-80)^2+0.2781*('Anvendte oplysninger'!U460-80)-0.2343)/80,1.6)))</f>
        <v/>
      </c>
      <c r="Y460" s="6" t="str">
        <f>IF('Anvendte oplysninger'!I460="Nej","",IF('Anvendte oplysninger'!U460=80,1,POWER((80-0.0058*('Anvendte oplysninger'!U460-80)^2+0.2781*('Anvendte oplysninger'!U460-80)-0.2343)/80,1.5)))</f>
        <v/>
      </c>
      <c r="Z460" s="6" t="str">
        <f>IF('Anvendte oplysninger'!I460="Nej","",IF('Anvendte oplysninger'!U460=80,1,POWER((80-0.0058*('Anvendte oplysninger'!U460-80)^2+0.2781*('Anvendte oplysninger'!U460-80)-0.2343)/80,4.6)))</f>
        <v/>
      </c>
      <c r="AA460" s="6" t="str">
        <f>IF('Anvendte oplysninger'!I460="Nej","",IF('Anvendte oplysninger'!U460=80,1,POWER((80-0.0058*('Anvendte oplysninger'!U460-80)^2+0.2781*('Anvendte oplysninger'!U460-80)-0.2343)/80,3.5)))</f>
        <v/>
      </c>
      <c r="AB460" s="6" t="str">
        <f>IF('Anvendte oplysninger'!I460="Nej","",IF('Anvendte oplysninger'!U460=80,1,POWER((80-0.0058*('Anvendte oplysninger'!U460-80)^2+0.2781*('Anvendte oplysninger'!U460-80)-0.2343)/80,1.4)))</f>
        <v/>
      </c>
      <c r="AC460" s="6"/>
      <c r="AD460" s="7" t="str">
        <f>IF('Anvendte oplysninger'!I460="Nej","",EXP(-10.0958)*POWER(H460,0.8138))</f>
        <v/>
      </c>
      <c r="AE460" s="7" t="str">
        <f>IF('Anvendte oplysninger'!I460="Nej","",EXP(-9.9896)*POWER(H460,0.8381))</f>
        <v/>
      </c>
      <c r="AF460" s="7" t="str">
        <f>IF('Anvendte oplysninger'!I460="Nej","",EXP(-12.5826)*POWER(H460,1.148))</f>
        <v/>
      </c>
      <c r="AG460" s="7" t="str">
        <f>IF('Anvendte oplysninger'!I460="Nej","",EXP(-11.3408)*POWER(H460,0.7373))</f>
        <v/>
      </c>
      <c r="AH460" s="7" t="str">
        <f>IF('Anvendte oplysninger'!I460="Nej","",EXP(-10.8985)*POWER(H460,0.841))</f>
        <v/>
      </c>
      <c r="AI460" s="7" t="str">
        <f>IF('Anvendte oplysninger'!I460="Nej","",EXP(-12.4273)*POWER(H460,1.0197))</f>
        <v/>
      </c>
      <c r="AJ460" s="9" t="str">
        <f>IF('Anvendte oplysninger'!I460="Nej","",SUM(AD460:AE460)*740934+AG460*29492829+AH460*4654307+AI460*608667)</f>
        <v/>
      </c>
    </row>
    <row r="461" spans="1:36" x14ac:dyDescent="0.3">
      <c r="A461" s="4" t="str">
        <f>IF(Inddata!A467="","",Inddata!A467)</f>
        <v/>
      </c>
      <c r="B461" s="4" t="str">
        <f>IF(Inddata!B467="","",Inddata!B467)</f>
        <v/>
      </c>
      <c r="C461" s="4" t="str">
        <f>IF(Inddata!C467="","",Inddata!C467)</f>
        <v/>
      </c>
      <c r="D461" s="4" t="str">
        <f>IF(Inddata!D467="","",Inddata!D467)</f>
        <v/>
      </c>
      <c r="E461" s="4" t="str">
        <f>IF(Inddata!E467="","",Inddata!E467)</f>
        <v/>
      </c>
      <c r="F461" s="4" t="str">
        <f>IF(Inddata!F467="","",Inddata!F467)</f>
        <v/>
      </c>
      <c r="G461" s="20" t="str">
        <f>IF(Inddata!G467=0,"",Inddata!G467)</f>
        <v/>
      </c>
      <c r="H461" s="9" t="str">
        <f>IF(Inddata!H467="","",Inddata!H467)</f>
        <v/>
      </c>
      <c r="I461" s="6" t="str">
        <f>IF('Anvendte oplysninger'!I461="Nej","",IF('Anvendte oplysninger'!L461&lt;10,1.1-'Anvendte oplysninger'!L461*0.01,IF('Anvendte oplysninger'!L461&lt;120,POWER(1.003,'Anvendte oplysninger'!L461)/POWER(1.003,10),1.4)))</f>
        <v/>
      </c>
      <c r="J461" s="6" t="str">
        <f>IF('Anvendte oplysninger'!I461="Nej","",IF('Anvendte oplysninger'!M461&gt;9,1.41,IF('Anvendte oplysninger'!M461&lt;2,0.96+'Anvendte oplysninger'!M461*0.02,POWER(1.05,'Anvendte oplysninger'!M461)/POWER(1.05,2))))</f>
        <v/>
      </c>
      <c r="K461" s="6" t="str">
        <f>IF('Anvendte oplysninger'!I461="Nej","",IF('Anvendte oplysninger'!M461&gt;9,1.15,IF('Anvendte oplysninger'!M461&lt;2,0.98+'Anvendte oplysninger'!M461*0.01,POWER(1.02,'Anvendte oplysninger'!M461)/POWER(1.02,2))))</f>
        <v/>
      </c>
      <c r="L461" s="6" t="str">
        <f>IF('Anvendte oplysninger'!I461="Nej","",IF('Anvendte oplysninger'!N461="Delvis",0.9,IF('Anvendte oplysninger'!N461="Ja",0.75,1)))</f>
        <v/>
      </c>
      <c r="M461" s="6" t="str">
        <f>IF('Anvendte oplysninger'!I461="Nej","",IF('Anvendte oplysninger'!N461="Delvis",0.97,IF('Anvendte oplysninger'!N461="Ja",0.95,1)))</f>
        <v/>
      </c>
      <c r="N461" s="6" t="str">
        <f>IF('Anvendte oplysninger'!I461="Nej","",IF('Anvendte oplysninger'!O461&gt;4.25,1.06,IF('Anvendte oplysninger'!O461&lt;3.75,1.84-'Anvendte oplysninger'!O461*0.24,0.04+'Anvendte oplysninger'!O461*0.24)))</f>
        <v/>
      </c>
      <c r="O461" s="6" t="str">
        <f>IF('Anvendte oplysninger'!I461="Nej","",IF('Anvendte oplysninger'!P461&gt;1.99,0.81,IF('Anvendte oplysninger'!P461&lt;0.2,1.12,1.05-'Anvendte oplysninger'!P461*0.1)))</f>
        <v/>
      </c>
      <c r="P461" s="6" t="str">
        <f>IF('Anvendte oplysninger'!I461="Nej","",IF('Anvendte oplysninger'!Q461&gt;3,0.96,IF('Anvendte oplysninger'!Q461&lt;2,1.12-0.06*'Anvendte oplysninger'!Q461,1.08-0.04*'Anvendte oplysninger'!Q461)))</f>
        <v/>
      </c>
      <c r="Q461" s="6" t="str">
        <f>IF('Anvendte oplysninger'!I461="Nej","",IF('Anvendte oplysninger'!R461="Ja",0.91,1))</f>
        <v/>
      </c>
      <c r="R461" s="6" t="str">
        <f>IF('Anvendte oplysninger'!I461="Nej","",IF('Anvendte oplysninger'!R461="Ja",0.96,1))</f>
        <v/>
      </c>
      <c r="S461" s="6" t="str">
        <f>IF('Anvendte oplysninger'!I461="Nej","",IF('Anvendte oplysninger'!R461="Ja",0.82,1))</f>
        <v/>
      </c>
      <c r="T461" s="6" t="str">
        <f>IF('Anvendte oplysninger'!I461="Nej","",IF('Anvendte oplysninger'!R461="Ja",0.9,1))</f>
        <v/>
      </c>
      <c r="U461" s="6" t="str">
        <f>IF('Anvendte oplysninger'!I461="Nej","",IF('Anvendte oplysninger'!R461="Ja",0.93,1))</f>
        <v/>
      </c>
      <c r="V461" s="6" t="str">
        <f>IF('Anvendte oplysninger'!I461="Nej","",IF('Anvendte oplysninger'!S461="Ja",0.85,1))</f>
        <v/>
      </c>
      <c r="W461" s="6" t="str">
        <f>IF('Anvendte oplysninger'!I461="Nej","",IF('Anvendte oplysninger'!T461&gt;5,1.4,1+0.08*'Anvendte oplysninger'!T461))</f>
        <v/>
      </c>
      <c r="X461" s="6" t="str">
        <f>IF('Anvendte oplysninger'!I461="Nej","",IF('Anvendte oplysninger'!U461=80,1,POWER((80-0.0058*('Anvendte oplysninger'!U461-80)^2+0.2781*('Anvendte oplysninger'!U461-80)-0.2343)/80,1.6)))</f>
        <v/>
      </c>
      <c r="Y461" s="6" t="str">
        <f>IF('Anvendte oplysninger'!I461="Nej","",IF('Anvendte oplysninger'!U461=80,1,POWER((80-0.0058*('Anvendte oplysninger'!U461-80)^2+0.2781*('Anvendte oplysninger'!U461-80)-0.2343)/80,1.5)))</f>
        <v/>
      </c>
      <c r="Z461" s="6" t="str">
        <f>IF('Anvendte oplysninger'!I461="Nej","",IF('Anvendte oplysninger'!U461=80,1,POWER((80-0.0058*('Anvendte oplysninger'!U461-80)^2+0.2781*('Anvendte oplysninger'!U461-80)-0.2343)/80,4.6)))</f>
        <v/>
      </c>
      <c r="AA461" s="6" t="str">
        <f>IF('Anvendte oplysninger'!I461="Nej","",IF('Anvendte oplysninger'!U461=80,1,POWER((80-0.0058*('Anvendte oplysninger'!U461-80)^2+0.2781*('Anvendte oplysninger'!U461-80)-0.2343)/80,3.5)))</f>
        <v/>
      </c>
      <c r="AB461" s="6" t="str">
        <f>IF('Anvendte oplysninger'!I461="Nej","",IF('Anvendte oplysninger'!U461=80,1,POWER((80-0.0058*('Anvendte oplysninger'!U461-80)^2+0.2781*('Anvendte oplysninger'!U461-80)-0.2343)/80,1.4)))</f>
        <v/>
      </c>
      <c r="AC461" s="6"/>
      <c r="AD461" s="7" t="str">
        <f>IF('Anvendte oplysninger'!I461="Nej","",EXP(-10.0958)*POWER(H461,0.8138))</f>
        <v/>
      </c>
      <c r="AE461" s="7" t="str">
        <f>IF('Anvendte oplysninger'!I461="Nej","",EXP(-9.9896)*POWER(H461,0.8381))</f>
        <v/>
      </c>
      <c r="AF461" s="7" t="str">
        <f>IF('Anvendte oplysninger'!I461="Nej","",EXP(-12.5826)*POWER(H461,1.148))</f>
        <v/>
      </c>
      <c r="AG461" s="7" t="str">
        <f>IF('Anvendte oplysninger'!I461="Nej","",EXP(-11.3408)*POWER(H461,0.7373))</f>
        <v/>
      </c>
      <c r="AH461" s="7" t="str">
        <f>IF('Anvendte oplysninger'!I461="Nej","",EXP(-10.8985)*POWER(H461,0.841))</f>
        <v/>
      </c>
      <c r="AI461" s="7" t="str">
        <f>IF('Anvendte oplysninger'!I461="Nej","",EXP(-12.4273)*POWER(H461,1.0197))</f>
        <v/>
      </c>
      <c r="AJ461" s="9" t="str">
        <f>IF('Anvendte oplysninger'!I461="Nej","",SUM(AD461:AE461)*740934+AG461*29492829+AH461*4654307+AI461*608667)</f>
        <v/>
      </c>
    </row>
    <row r="462" spans="1:36" x14ac:dyDescent="0.3">
      <c r="A462" s="4" t="str">
        <f>IF(Inddata!A468="","",Inddata!A468)</f>
        <v/>
      </c>
      <c r="B462" s="4" t="str">
        <f>IF(Inddata!B468="","",Inddata!B468)</f>
        <v/>
      </c>
      <c r="C462" s="4" t="str">
        <f>IF(Inddata!C468="","",Inddata!C468)</f>
        <v/>
      </c>
      <c r="D462" s="4" t="str">
        <f>IF(Inddata!D468="","",Inddata!D468)</f>
        <v/>
      </c>
      <c r="E462" s="4" t="str">
        <f>IF(Inddata!E468="","",Inddata!E468)</f>
        <v/>
      </c>
      <c r="F462" s="4" t="str">
        <f>IF(Inddata!F468="","",Inddata!F468)</f>
        <v/>
      </c>
      <c r="G462" s="20" t="str">
        <f>IF(Inddata!G468=0,"",Inddata!G468)</f>
        <v/>
      </c>
      <c r="H462" s="9" t="str">
        <f>IF(Inddata!H468="","",Inddata!H468)</f>
        <v/>
      </c>
      <c r="I462" s="6" t="str">
        <f>IF('Anvendte oplysninger'!I462="Nej","",IF('Anvendte oplysninger'!L462&lt;10,1.1-'Anvendte oplysninger'!L462*0.01,IF('Anvendte oplysninger'!L462&lt;120,POWER(1.003,'Anvendte oplysninger'!L462)/POWER(1.003,10),1.4)))</f>
        <v/>
      </c>
      <c r="J462" s="6" t="str">
        <f>IF('Anvendte oplysninger'!I462="Nej","",IF('Anvendte oplysninger'!M462&gt;9,1.41,IF('Anvendte oplysninger'!M462&lt;2,0.96+'Anvendte oplysninger'!M462*0.02,POWER(1.05,'Anvendte oplysninger'!M462)/POWER(1.05,2))))</f>
        <v/>
      </c>
      <c r="K462" s="6" t="str">
        <f>IF('Anvendte oplysninger'!I462="Nej","",IF('Anvendte oplysninger'!M462&gt;9,1.15,IF('Anvendte oplysninger'!M462&lt;2,0.98+'Anvendte oplysninger'!M462*0.01,POWER(1.02,'Anvendte oplysninger'!M462)/POWER(1.02,2))))</f>
        <v/>
      </c>
      <c r="L462" s="6" t="str">
        <f>IF('Anvendte oplysninger'!I462="Nej","",IF('Anvendte oplysninger'!N462="Delvis",0.9,IF('Anvendte oplysninger'!N462="Ja",0.75,1)))</f>
        <v/>
      </c>
      <c r="M462" s="6" t="str">
        <f>IF('Anvendte oplysninger'!I462="Nej","",IF('Anvendte oplysninger'!N462="Delvis",0.97,IF('Anvendte oplysninger'!N462="Ja",0.95,1)))</f>
        <v/>
      </c>
      <c r="N462" s="6" t="str">
        <f>IF('Anvendte oplysninger'!I462="Nej","",IF('Anvendte oplysninger'!O462&gt;4.25,1.06,IF('Anvendte oplysninger'!O462&lt;3.75,1.84-'Anvendte oplysninger'!O462*0.24,0.04+'Anvendte oplysninger'!O462*0.24)))</f>
        <v/>
      </c>
      <c r="O462" s="6" t="str">
        <f>IF('Anvendte oplysninger'!I462="Nej","",IF('Anvendte oplysninger'!P462&gt;1.99,0.81,IF('Anvendte oplysninger'!P462&lt;0.2,1.12,1.05-'Anvendte oplysninger'!P462*0.1)))</f>
        <v/>
      </c>
      <c r="P462" s="6" t="str">
        <f>IF('Anvendte oplysninger'!I462="Nej","",IF('Anvendte oplysninger'!Q462&gt;3,0.96,IF('Anvendte oplysninger'!Q462&lt;2,1.12-0.06*'Anvendte oplysninger'!Q462,1.08-0.04*'Anvendte oplysninger'!Q462)))</f>
        <v/>
      </c>
      <c r="Q462" s="6" t="str">
        <f>IF('Anvendte oplysninger'!I462="Nej","",IF('Anvendte oplysninger'!R462="Ja",0.91,1))</f>
        <v/>
      </c>
      <c r="R462" s="6" t="str">
        <f>IF('Anvendte oplysninger'!I462="Nej","",IF('Anvendte oplysninger'!R462="Ja",0.96,1))</f>
        <v/>
      </c>
      <c r="S462" s="6" t="str">
        <f>IF('Anvendte oplysninger'!I462="Nej","",IF('Anvendte oplysninger'!R462="Ja",0.82,1))</f>
        <v/>
      </c>
      <c r="T462" s="6" t="str">
        <f>IF('Anvendte oplysninger'!I462="Nej","",IF('Anvendte oplysninger'!R462="Ja",0.9,1))</f>
        <v/>
      </c>
      <c r="U462" s="6" t="str">
        <f>IF('Anvendte oplysninger'!I462="Nej","",IF('Anvendte oplysninger'!R462="Ja",0.93,1))</f>
        <v/>
      </c>
      <c r="V462" s="6" t="str">
        <f>IF('Anvendte oplysninger'!I462="Nej","",IF('Anvendte oplysninger'!S462="Ja",0.85,1))</f>
        <v/>
      </c>
      <c r="W462" s="6" t="str">
        <f>IF('Anvendte oplysninger'!I462="Nej","",IF('Anvendte oplysninger'!T462&gt;5,1.4,1+0.08*'Anvendte oplysninger'!T462))</f>
        <v/>
      </c>
      <c r="X462" s="6" t="str">
        <f>IF('Anvendte oplysninger'!I462="Nej","",IF('Anvendte oplysninger'!U462=80,1,POWER((80-0.0058*('Anvendte oplysninger'!U462-80)^2+0.2781*('Anvendte oplysninger'!U462-80)-0.2343)/80,1.6)))</f>
        <v/>
      </c>
      <c r="Y462" s="6" t="str">
        <f>IF('Anvendte oplysninger'!I462="Nej","",IF('Anvendte oplysninger'!U462=80,1,POWER((80-0.0058*('Anvendte oplysninger'!U462-80)^2+0.2781*('Anvendte oplysninger'!U462-80)-0.2343)/80,1.5)))</f>
        <v/>
      </c>
      <c r="Z462" s="6" t="str">
        <f>IF('Anvendte oplysninger'!I462="Nej","",IF('Anvendte oplysninger'!U462=80,1,POWER((80-0.0058*('Anvendte oplysninger'!U462-80)^2+0.2781*('Anvendte oplysninger'!U462-80)-0.2343)/80,4.6)))</f>
        <v/>
      </c>
      <c r="AA462" s="6" t="str">
        <f>IF('Anvendte oplysninger'!I462="Nej","",IF('Anvendte oplysninger'!U462=80,1,POWER((80-0.0058*('Anvendte oplysninger'!U462-80)^2+0.2781*('Anvendte oplysninger'!U462-80)-0.2343)/80,3.5)))</f>
        <v/>
      </c>
      <c r="AB462" s="6" t="str">
        <f>IF('Anvendte oplysninger'!I462="Nej","",IF('Anvendte oplysninger'!U462=80,1,POWER((80-0.0058*('Anvendte oplysninger'!U462-80)^2+0.2781*('Anvendte oplysninger'!U462-80)-0.2343)/80,1.4)))</f>
        <v/>
      </c>
      <c r="AC462" s="6"/>
      <c r="AD462" s="7" t="str">
        <f>IF('Anvendte oplysninger'!I462="Nej","",EXP(-10.0958)*POWER(H462,0.8138))</f>
        <v/>
      </c>
      <c r="AE462" s="7" t="str">
        <f>IF('Anvendte oplysninger'!I462="Nej","",EXP(-9.9896)*POWER(H462,0.8381))</f>
        <v/>
      </c>
      <c r="AF462" s="7" t="str">
        <f>IF('Anvendte oplysninger'!I462="Nej","",EXP(-12.5826)*POWER(H462,1.148))</f>
        <v/>
      </c>
      <c r="AG462" s="7" t="str">
        <f>IF('Anvendte oplysninger'!I462="Nej","",EXP(-11.3408)*POWER(H462,0.7373))</f>
        <v/>
      </c>
      <c r="AH462" s="7" t="str">
        <f>IF('Anvendte oplysninger'!I462="Nej","",EXP(-10.8985)*POWER(H462,0.841))</f>
        <v/>
      </c>
      <c r="AI462" s="7" t="str">
        <f>IF('Anvendte oplysninger'!I462="Nej","",EXP(-12.4273)*POWER(H462,1.0197))</f>
        <v/>
      </c>
      <c r="AJ462" s="9" t="str">
        <f>IF('Anvendte oplysninger'!I462="Nej","",SUM(AD462:AE462)*740934+AG462*29492829+AH462*4654307+AI462*608667)</f>
        <v/>
      </c>
    </row>
    <row r="463" spans="1:36" x14ac:dyDescent="0.3">
      <c r="A463" s="4" t="str">
        <f>IF(Inddata!A469="","",Inddata!A469)</f>
        <v/>
      </c>
      <c r="B463" s="4" t="str">
        <f>IF(Inddata!B469="","",Inddata!B469)</f>
        <v/>
      </c>
      <c r="C463" s="4" t="str">
        <f>IF(Inddata!C469="","",Inddata!C469)</f>
        <v/>
      </c>
      <c r="D463" s="4" t="str">
        <f>IF(Inddata!D469="","",Inddata!D469)</f>
        <v/>
      </c>
      <c r="E463" s="4" t="str">
        <f>IF(Inddata!E469="","",Inddata!E469)</f>
        <v/>
      </c>
      <c r="F463" s="4" t="str">
        <f>IF(Inddata!F469="","",Inddata!F469)</f>
        <v/>
      </c>
      <c r="G463" s="20" t="str">
        <f>IF(Inddata!G469=0,"",Inddata!G469)</f>
        <v/>
      </c>
      <c r="H463" s="9" t="str">
        <f>IF(Inddata!H469="","",Inddata!H469)</f>
        <v/>
      </c>
      <c r="I463" s="6" t="str">
        <f>IF('Anvendte oplysninger'!I463="Nej","",IF('Anvendte oplysninger'!L463&lt;10,1.1-'Anvendte oplysninger'!L463*0.01,IF('Anvendte oplysninger'!L463&lt;120,POWER(1.003,'Anvendte oplysninger'!L463)/POWER(1.003,10),1.4)))</f>
        <v/>
      </c>
      <c r="J463" s="6" t="str">
        <f>IF('Anvendte oplysninger'!I463="Nej","",IF('Anvendte oplysninger'!M463&gt;9,1.41,IF('Anvendte oplysninger'!M463&lt;2,0.96+'Anvendte oplysninger'!M463*0.02,POWER(1.05,'Anvendte oplysninger'!M463)/POWER(1.05,2))))</f>
        <v/>
      </c>
      <c r="K463" s="6" t="str">
        <f>IF('Anvendte oplysninger'!I463="Nej","",IF('Anvendte oplysninger'!M463&gt;9,1.15,IF('Anvendte oplysninger'!M463&lt;2,0.98+'Anvendte oplysninger'!M463*0.01,POWER(1.02,'Anvendte oplysninger'!M463)/POWER(1.02,2))))</f>
        <v/>
      </c>
      <c r="L463" s="6" t="str">
        <f>IF('Anvendte oplysninger'!I463="Nej","",IF('Anvendte oplysninger'!N463="Delvis",0.9,IF('Anvendte oplysninger'!N463="Ja",0.75,1)))</f>
        <v/>
      </c>
      <c r="M463" s="6" t="str">
        <f>IF('Anvendte oplysninger'!I463="Nej","",IF('Anvendte oplysninger'!N463="Delvis",0.97,IF('Anvendte oplysninger'!N463="Ja",0.95,1)))</f>
        <v/>
      </c>
      <c r="N463" s="6" t="str">
        <f>IF('Anvendte oplysninger'!I463="Nej","",IF('Anvendte oplysninger'!O463&gt;4.25,1.06,IF('Anvendte oplysninger'!O463&lt;3.75,1.84-'Anvendte oplysninger'!O463*0.24,0.04+'Anvendte oplysninger'!O463*0.24)))</f>
        <v/>
      </c>
      <c r="O463" s="6" t="str">
        <f>IF('Anvendte oplysninger'!I463="Nej","",IF('Anvendte oplysninger'!P463&gt;1.99,0.81,IF('Anvendte oplysninger'!P463&lt;0.2,1.12,1.05-'Anvendte oplysninger'!P463*0.1)))</f>
        <v/>
      </c>
      <c r="P463" s="6" t="str">
        <f>IF('Anvendte oplysninger'!I463="Nej","",IF('Anvendte oplysninger'!Q463&gt;3,0.96,IF('Anvendte oplysninger'!Q463&lt;2,1.12-0.06*'Anvendte oplysninger'!Q463,1.08-0.04*'Anvendte oplysninger'!Q463)))</f>
        <v/>
      </c>
      <c r="Q463" s="6" t="str">
        <f>IF('Anvendte oplysninger'!I463="Nej","",IF('Anvendte oplysninger'!R463="Ja",0.91,1))</f>
        <v/>
      </c>
      <c r="R463" s="6" t="str">
        <f>IF('Anvendte oplysninger'!I463="Nej","",IF('Anvendte oplysninger'!R463="Ja",0.96,1))</f>
        <v/>
      </c>
      <c r="S463" s="6" t="str">
        <f>IF('Anvendte oplysninger'!I463="Nej","",IF('Anvendte oplysninger'!R463="Ja",0.82,1))</f>
        <v/>
      </c>
      <c r="T463" s="6" t="str">
        <f>IF('Anvendte oplysninger'!I463="Nej","",IF('Anvendte oplysninger'!R463="Ja",0.9,1))</f>
        <v/>
      </c>
      <c r="U463" s="6" t="str">
        <f>IF('Anvendte oplysninger'!I463="Nej","",IF('Anvendte oplysninger'!R463="Ja",0.93,1))</f>
        <v/>
      </c>
      <c r="V463" s="6" t="str">
        <f>IF('Anvendte oplysninger'!I463="Nej","",IF('Anvendte oplysninger'!S463="Ja",0.85,1))</f>
        <v/>
      </c>
      <c r="W463" s="6" t="str">
        <f>IF('Anvendte oplysninger'!I463="Nej","",IF('Anvendte oplysninger'!T463&gt;5,1.4,1+0.08*'Anvendte oplysninger'!T463))</f>
        <v/>
      </c>
      <c r="X463" s="6" t="str">
        <f>IF('Anvendte oplysninger'!I463="Nej","",IF('Anvendte oplysninger'!U463=80,1,POWER((80-0.0058*('Anvendte oplysninger'!U463-80)^2+0.2781*('Anvendte oplysninger'!U463-80)-0.2343)/80,1.6)))</f>
        <v/>
      </c>
      <c r="Y463" s="6" t="str">
        <f>IF('Anvendte oplysninger'!I463="Nej","",IF('Anvendte oplysninger'!U463=80,1,POWER((80-0.0058*('Anvendte oplysninger'!U463-80)^2+0.2781*('Anvendte oplysninger'!U463-80)-0.2343)/80,1.5)))</f>
        <v/>
      </c>
      <c r="Z463" s="6" t="str">
        <f>IF('Anvendte oplysninger'!I463="Nej","",IF('Anvendte oplysninger'!U463=80,1,POWER((80-0.0058*('Anvendte oplysninger'!U463-80)^2+0.2781*('Anvendte oplysninger'!U463-80)-0.2343)/80,4.6)))</f>
        <v/>
      </c>
      <c r="AA463" s="6" t="str">
        <f>IF('Anvendte oplysninger'!I463="Nej","",IF('Anvendte oplysninger'!U463=80,1,POWER((80-0.0058*('Anvendte oplysninger'!U463-80)^2+0.2781*('Anvendte oplysninger'!U463-80)-0.2343)/80,3.5)))</f>
        <v/>
      </c>
      <c r="AB463" s="6" t="str">
        <f>IF('Anvendte oplysninger'!I463="Nej","",IF('Anvendte oplysninger'!U463=80,1,POWER((80-0.0058*('Anvendte oplysninger'!U463-80)^2+0.2781*('Anvendte oplysninger'!U463-80)-0.2343)/80,1.4)))</f>
        <v/>
      </c>
      <c r="AC463" s="6"/>
      <c r="AD463" s="7" t="str">
        <f>IF('Anvendte oplysninger'!I463="Nej","",EXP(-10.0958)*POWER(H463,0.8138))</f>
        <v/>
      </c>
      <c r="AE463" s="7" t="str">
        <f>IF('Anvendte oplysninger'!I463="Nej","",EXP(-9.9896)*POWER(H463,0.8381))</f>
        <v/>
      </c>
      <c r="AF463" s="7" t="str">
        <f>IF('Anvendte oplysninger'!I463="Nej","",EXP(-12.5826)*POWER(H463,1.148))</f>
        <v/>
      </c>
      <c r="AG463" s="7" t="str">
        <f>IF('Anvendte oplysninger'!I463="Nej","",EXP(-11.3408)*POWER(H463,0.7373))</f>
        <v/>
      </c>
      <c r="AH463" s="7" t="str">
        <f>IF('Anvendte oplysninger'!I463="Nej","",EXP(-10.8985)*POWER(H463,0.841))</f>
        <v/>
      </c>
      <c r="AI463" s="7" t="str">
        <f>IF('Anvendte oplysninger'!I463="Nej","",EXP(-12.4273)*POWER(H463,1.0197))</f>
        <v/>
      </c>
      <c r="AJ463" s="9" t="str">
        <f>IF('Anvendte oplysninger'!I463="Nej","",SUM(AD463:AE463)*740934+AG463*29492829+AH463*4654307+AI463*608667)</f>
        <v/>
      </c>
    </row>
    <row r="464" spans="1:36" x14ac:dyDescent="0.3">
      <c r="A464" s="4" t="str">
        <f>IF(Inddata!A470="","",Inddata!A470)</f>
        <v/>
      </c>
      <c r="B464" s="4" t="str">
        <f>IF(Inddata!B470="","",Inddata!B470)</f>
        <v/>
      </c>
      <c r="C464" s="4" t="str">
        <f>IF(Inddata!C470="","",Inddata!C470)</f>
        <v/>
      </c>
      <c r="D464" s="4" t="str">
        <f>IF(Inddata!D470="","",Inddata!D470)</f>
        <v/>
      </c>
      <c r="E464" s="4" t="str">
        <f>IF(Inddata!E470="","",Inddata!E470)</f>
        <v/>
      </c>
      <c r="F464" s="4" t="str">
        <f>IF(Inddata!F470="","",Inddata!F470)</f>
        <v/>
      </c>
      <c r="G464" s="20" t="str">
        <f>IF(Inddata!G470=0,"",Inddata!G470)</f>
        <v/>
      </c>
      <c r="H464" s="9" t="str">
        <f>IF(Inddata!H470="","",Inddata!H470)</f>
        <v/>
      </c>
      <c r="I464" s="6" t="str">
        <f>IF('Anvendte oplysninger'!I464="Nej","",IF('Anvendte oplysninger'!L464&lt;10,1.1-'Anvendte oplysninger'!L464*0.01,IF('Anvendte oplysninger'!L464&lt;120,POWER(1.003,'Anvendte oplysninger'!L464)/POWER(1.003,10),1.4)))</f>
        <v/>
      </c>
      <c r="J464" s="6" t="str">
        <f>IF('Anvendte oplysninger'!I464="Nej","",IF('Anvendte oplysninger'!M464&gt;9,1.41,IF('Anvendte oplysninger'!M464&lt;2,0.96+'Anvendte oplysninger'!M464*0.02,POWER(1.05,'Anvendte oplysninger'!M464)/POWER(1.05,2))))</f>
        <v/>
      </c>
      <c r="K464" s="6" t="str">
        <f>IF('Anvendte oplysninger'!I464="Nej","",IF('Anvendte oplysninger'!M464&gt;9,1.15,IF('Anvendte oplysninger'!M464&lt;2,0.98+'Anvendte oplysninger'!M464*0.01,POWER(1.02,'Anvendte oplysninger'!M464)/POWER(1.02,2))))</f>
        <v/>
      </c>
      <c r="L464" s="6" t="str">
        <f>IF('Anvendte oplysninger'!I464="Nej","",IF('Anvendte oplysninger'!N464="Delvis",0.9,IF('Anvendte oplysninger'!N464="Ja",0.75,1)))</f>
        <v/>
      </c>
      <c r="M464" s="6" t="str">
        <f>IF('Anvendte oplysninger'!I464="Nej","",IF('Anvendte oplysninger'!N464="Delvis",0.97,IF('Anvendte oplysninger'!N464="Ja",0.95,1)))</f>
        <v/>
      </c>
      <c r="N464" s="6" t="str">
        <f>IF('Anvendte oplysninger'!I464="Nej","",IF('Anvendte oplysninger'!O464&gt;4.25,1.06,IF('Anvendte oplysninger'!O464&lt;3.75,1.84-'Anvendte oplysninger'!O464*0.24,0.04+'Anvendte oplysninger'!O464*0.24)))</f>
        <v/>
      </c>
      <c r="O464" s="6" t="str">
        <f>IF('Anvendte oplysninger'!I464="Nej","",IF('Anvendte oplysninger'!P464&gt;1.99,0.81,IF('Anvendte oplysninger'!P464&lt;0.2,1.12,1.05-'Anvendte oplysninger'!P464*0.1)))</f>
        <v/>
      </c>
      <c r="P464" s="6" t="str">
        <f>IF('Anvendte oplysninger'!I464="Nej","",IF('Anvendte oplysninger'!Q464&gt;3,0.96,IF('Anvendte oplysninger'!Q464&lt;2,1.12-0.06*'Anvendte oplysninger'!Q464,1.08-0.04*'Anvendte oplysninger'!Q464)))</f>
        <v/>
      </c>
      <c r="Q464" s="6" t="str">
        <f>IF('Anvendte oplysninger'!I464="Nej","",IF('Anvendte oplysninger'!R464="Ja",0.91,1))</f>
        <v/>
      </c>
      <c r="R464" s="6" t="str">
        <f>IF('Anvendte oplysninger'!I464="Nej","",IF('Anvendte oplysninger'!R464="Ja",0.96,1))</f>
        <v/>
      </c>
      <c r="S464" s="6" t="str">
        <f>IF('Anvendte oplysninger'!I464="Nej","",IF('Anvendte oplysninger'!R464="Ja",0.82,1))</f>
        <v/>
      </c>
      <c r="T464" s="6" t="str">
        <f>IF('Anvendte oplysninger'!I464="Nej","",IF('Anvendte oplysninger'!R464="Ja",0.9,1))</f>
        <v/>
      </c>
      <c r="U464" s="6" t="str">
        <f>IF('Anvendte oplysninger'!I464="Nej","",IF('Anvendte oplysninger'!R464="Ja",0.93,1))</f>
        <v/>
      </c>
      <c r="V464" s="6" t="str">
        <f>IF('Anvendte oplysninger'!I464="Nej","",IF('Anvendte oplysninger'!S464="Ja",0.85,1))</f>
        <v/>
      </c>
      <c r="W464" s="6" t="str">
        <f>IF('Anvendte oplysninger'!I464="Nej","",IF('Anvendte oplysninger'!T464&gt;5,1.4,1+0.08*'Anvendte oplysninger'!T464))</f>
        <v/>
      </c>
      <c r="X464" s="6" t="str">
        <f>IF('Anvendte oplysninger'!I464="Nej","",IF('Anvendte oplysninger'!U464=80,1,POWER((80-0.0058*('Anvendte oplysninger'!U464-80)^2+0.2781*('Anvendte oplysninger'!U464-80)-0.2343)/80,1.6)))</f>
        <v/>
      </c>
      <c r="Y464" s="6" t="str">
        <f>IF('Anvendte oplysninger'!I464="Nej","",IF('Anvendte oplysninger'!U464=80,1,POWER((80-0.0058*('Anvendte oplysninger'!U464-80)^2+0.2781*('Anvendte oplysninger'!U464-80)-0.2343)/80,1.5)))</f>
        <v/>
      </c>
      <c r="Z464" s="6" t="str">
        <f>IF('Anvendte oplysninger'!I464="Nej","",IF('Anvendte oplysninger'!U464=80,1,POWER((80-0.0058*('Anvendte oplysninger'!U464-80)^2+0.2781*('Anvendte oplysninger'!U464-80)-0.2343)/80,4.6)))</f>
        <v/>
      </c>
      <c r="AA464" s="6" t="str">
        <f>IF('Anvendte oplysninger'!I464="Nej","",IF('Anvendte oplysninger'!U464=80,1,POWER((80-0.0058*('Anvendte oplysninger'!U464-80)^2+0.2781*('Anvendte oplysninger'!U464-80)-0.2343)/80,3.5)))</f>
        <v/>
      </c>
      <c r="AB464" s="6" t="str">
        <f>IF('Anvendte oplysninger'!I464="Nej","",IF('Anvendte oplysninger'!U464=80,1,POWER((80-0.0058*('Anvendte oplysninger'!U464-80)^2+0.2781*('Anvendte oplysninger'!U464-80)-0.2343)/80,1.4)))</f>
        <v/>
      </c>
      <c r="AC464" s="6"/>
      <c r="AD464" s="7" t="str">
        <f>IF('Anvendte oplysninger'!I464="Nej","",EXP(-10.0958)*POWER(H464,0.8138))</f>
        <v/>
      </c>
      <c r="AE464" s="7" t="str">
        <f>IF('Anvendte oplysninger'!I464="Nej","",EXP(-9.9896)*POWER(H464,0.8381))</f>
        <v/>
      </c>
      <c r="AF464" s="7" t="str">
        <f>IF('Anvendte oplysninger'!I464="Nej","",EXP(-12.5826)*POWER(H464,1.148))</f>
        <v/>
      </c>
      <c r="AG464" s="7" t="str">
        <f>IF('Anvendte oplysninger'!I464="Nej","",EXP(-11.3408)*POWER(H464,0.7373))</f>
        <v/>
      </c>
      <c r="AH464" s="7" t="str">
        <f>IF('Anvendte oplysninger'!I464="Nej","",EXP(-10.8985)*POWER(H464,0.841))</f>
        <v/>
      </c>
      <c r="AI464" s="7" t="str">
        <f>IF('Anvendte oplysninger'!I464="Nej","",EXP(-12.4273)*POWER(H464,1.0197))</f>
        <v/>
      </c>
      <c r="AJ464" s="9" t="str">
        <f>IF('Anvendte oplysninger'!I464="Nej","",SUM(AD464:AE464)*740934+AG464*29492829+AH464*4654307+AI464*608667)</f>
        <v/>
      </c>
    </row>
    <row r="465" spans="1:36" x14ac:dyDescent="0.3">
      <c r="A465" s="4" t="str">
        <f>IF(Inddata!A471="","",Inddata!A471)</f>
        <v/>
      </c>
      <c r="B465" s="4" t="str">
        <f>IF(Inddata!B471="","",Inddata!B471)</f>
        <v/>
      </c>
      <c r="C465" s="4" t="str">
        <f>IF(Inddata!C471="","",Inddata!C471)</f>
        <v/>
      </c>
      <c r="D465" s="4" t="str">
        <f>IF(Inddata!D471="","",Inddata!D471)</f>
        <v/>
      </c>
      <c r="E465" s="4" t="str">
        <f>IF(Inddata!E471="","",Inddata!E471)</f>
        <v/>
      </c>
      <c r="F465" s="4" t="str">
        <f>IF(Inddata!F471="","",Inddata!F471)</f>
        <v/>
      </c>
      <c r="G465" s="20" t="str">
        <f>IF(Inddata!G471=0,"",Inddata!G471)</f>
        <v/>
      </c>
      <c r="H465" s="9" t="str">
        <f>IF(Inddata!H471="","",Inddata!H471)</f>
        <v/>
      </c>
      <c r="I465" s="6" t="str">
        <f>IF('Anvendte oplysninger'!I465="Nej","",IF('Anvendte oplysninger'!L465&lt;10,1.1-'Anvendte oplysninger'!L465*0.01,IF('Anvendte oplysninger'!L465&lt;120,POWER(1.003,'Anvendte oplysninger'!L465)/POWER(1.003,10),1.4)))</f>
        <v/>
      </c>
      <c r="J465" s="6" t="str">
        <f>IF('Anvendte oplysninger'!I465="Nej","",IF('Anvendte oplysninger'!M465&gt;9,1.41,IF('Anvendte oplysninger'!M465&lt;2,0.96+'Anvendte oplysninger'!M465*0.02,POWER(1.05,'Anvendte oplysninger'!M465)/POWER(1.05,2))))</f>
        <v/>
      </c>
      <c r="K465" s="6" t="str">
        <f>IF('Anvendte oplysninger'!I465="Nej","",IF('Anvendte oplysninger'!M465&gt;9,1.15,IF('Anvendte oplysninger'!M465&lt;2,0.98+'Anvendte oplysninger'!M465*0.01,POWER(1.02,'Anvendte oplysninger'!M465)/POWER(1.02,2))))</f>
        <v/>
      </c>
      <c r="L465" s="6" t="str">
        <f>IF('Anvendte oplysninger'!I465="Nej","",IF('Anvendte oplysninger'!N465="Delvis",0.9,IF('Anvendte oplysninger'!N465="Ja",0.75,1)))</f>
        <v/>
      </c>
      <c r="M465" s="6" t="str">
        <f>IF('Anvendte oplysninger'!I465="Nej","",IF('Anvendte oplysninger'!N465="Delvis",0.97,IF('Anvendte oplysninger'!N465="Ja",0.95,1)))</f>
        <v/>
      </c>
      <c r="N465" s="6" t="str">
        <f>IF('Anvendte oplysninger'!I465="Nej","",IF('Anvendte oplysninger'!O465&gt;4.25,1.06,IF('Anvendte oplysninger'!O465&lt;3.75,1.84-'Anvendte oplysninger'!O465*0.24,0.04+'Anvendte oplysninger'!O465*0.24)))</f>
        <v/>
      </c>
      <c r="O465" s="6" t="str">
        <f>IF('Anvendte oplysninger'!I465="Nej","",IF('Anvendte oplysninger'!P465&gt;1.99,0.81,IF('Anvendte oplysninger'!P465&lt;0.2,1.12,1.05-'Anvendte oplysninger'!P465*0.1)))</f>
        <v/>
      </c>
      <c r="P465" s="6" t="str">
        <f>IF('Anvendte oplysninger'!I465="Nej","",IF('Anvendte oplysninger'!Q465&gt;3,0.96,IF('Anvendte oplysninger'!Q465&lt;2,1.12-0.06*'Anvendte oplysninger'!Q465,1.08-0.04*'Anvendte oplysninger'!Q465)))</f>
        <v/>
      </c>
      <c r="Q465" s="6" t="str">
        <f>IF('Anvendte oplysninger'!I465="Nej","",IF('Anvendte oplysninger'!R465="Ja",0.91,1))</f>
        <v/>
      </c>
      <c r="R465" s="6" t="str">
        <f>IF('Anvendte oplysninger'!I465="Nej","",IF('Anvendte oplysninger'!R465="Ja",0.96,1))</f>
        <v/>
      </c>
      <c r="S465" s="6" t="str">
        <f>IF('Anvendte oplysninger'!I465="Nej","",IF('Anvendte oplysninger'!R465="Ja",0.82,1))</f>
        <v/>
      </c>
      <c r="T465" s="6" t="str">
        <f>IF('Anvendte oplysninger'!I465="Nej","",IF('Anvendte oplysninger'!R465="Ja",0.9,1))</f>
        <v/>
      </c>
      <c r="U465" s="6" t="str">
        <f>IF('Anvendte oplysninger'!I465="Nej","",IF('Anvendte oplysninger'!R465="Ja",0.93,1))</f>
        <v/>
      </c>
      <c r="V465" s="6" t="str">
        <f>IF('Anvendte oplysninger'!I465="Nej","",IF('Anvendte oplysninger'!S465="Ja",0.85,1))</f>
        <v/>
      </c>
      <c r="W465" s="6" t="str">
        <f>IF('Anvendte oplysninger'!I465="Nej","",IF('Anvendte oplysninger'!T465&gt;5,1.4,1+0.08*'Anvendte oplysninger'!T465))</f>
        <v/>
      </c>
      <c r="X465" s="6" t="str">
        <f>IF('Anvendte oplysninger'!I465="Nej","",IF('Anvendte oplysninger'!U465=80,1,POWER((80-0.0058*('Anvendte oplysninger'!U465-80)^2+0.2781*('Anvendte oplysninger'!U465-80)-0.2343)/80,1.6)))</f>
        <v/>
      </c>
      <c r="Y465" s="6" t="str">
        <f>IF('Anvendte oplysninger'!I465="Nej","",IF('Anvendte oplysninger'!U465=80,1,POWER((80-0.0058*('Anvendte oplysninger'!U465-80)^2+0.2781*('Anvendte oplysninger'!U465-80)-0.2343)/80,1.5)))</f>
        <v/>
      </c>
      <c r="Z465" s="6" t="str">
        <f>IF('Anvendte oplysninger'!I465="Nej","",IF('Anvendte oplysninger'!U465=80,1,POWER((80-0.0058*('Anvendte oplysninger'!U465-80)^2+0.2781*('Anvendte oplysninger'!U465-80)-0.2343)/80,4.6)))</f>
        <v/>
      </c>
      <c r="AA465" s="6" t="str">
        <f>IF('Anvendte oplysninger'!I465="Nej","",IF('Anvendte oplysninger'!U465=80,1,POWER((80-0.0058*('Anvendte oplysninger'!U465-80)^2+0.2781*('Anvendte oplysninger'!U465-80)-0.2343)/80,3.5)))</f>
        <v/>
      </c>
      <c r="AB465" s="6" t="str">
        <f>IF('Anvendte oplysninger'!I465="Nej","",IF('Anvendte oplysninger'!U465=80,1,POWER((80-0.0058*('Anvendte oplysninger'!U465-80)^2+0.2781*('Anvendte oplysninger'!U465-80)-0.2343)/80,1.4)))</f>
        <v/>
      </c>
      <c r="AC465" s="6"/>
      <c r="AD465" s="7" t="str">
        <f>IF('Anvendte oplysninger'!I465="Nej","",EXP(-10.0958)*POWER(H465,0.8138))</f>
        <v/>
      </c>
      <c r="AE465" s="7" t="str">
        <f>IF('Anvendte oplysninger'!I465="Nej","",EXP(-9.9896)*POWER(H465,0.8381))</f>
        <v/>
      </c>
      <c r="AF465" s="7" t="str">
        <f>IF('Anvendte oplysninger'!I465="Nej","",EXP(-12.5826)*POWER(H465,1.148))</f>
        <v/>
      </c>
      <c r="AG465" s="7" t="str">
        <f>IF('Anvendte oplysninger'!I465="Nej","",EXP(-11.3408)*POWER(H465,0.7373))</f>
        <v/>
      </c>
      <c r="AH465" s="7" t="str">
        <f>IF('Anvendte oplysninger'!I465="Nej","",EXP(-10.8985)*POWER(H465,0.841))</f>
        <v/>
      </c>
      <c r="AI465" s="7" t="str">
        <f>IF('Anvendte oplysninger'!I465="Nej","",EXP(-12.4273)*POWER(H465,1.0197))</f>
        <v/>
      </c>
      <c r="AJ465" s="9" t="str">
        <f>IF('Anvendte oplysninger'!I465="Nej","",SUM(AD465:AE465)*740934+AG465*29492829+AH465*4654307+AI465*608667)</f>
        <v/>
      </c>
    </row>
    <row r="466" spans="1:36" x14ac:dyDescent="0.3">
      <c r="A466" s="4" t="str">
        <f>IF(Inddata!A472="","",Inddata!A472)</f>
        <v/>
      </c>
      <c r="B466" s="4" t="str">
        <f>IF(Inddata!B472="","",Inddata!B472)</f>
        <v/>
      </c>
      <c r="C466" s="4" t="str">
        <f>IF(Inddata!C472="","",Inddata!C472)</f>
        <v/>
      </c>
      <c r="D466" s="4" t="str">
        <f>IF(Inddata!D472="","",Inddata!D472)</f>
        <v/>
      </c>
      <c r="E466" s="4" t="str">
        <f>IF(Inddata!E472="","",Inddata!E472)</f>
        <v/>
      </c>
      <c r="F466" s="4" t="str">
        <f>IF(Inddata!F472="","",Inddata!F472)</f>
        <v/>
      </c>
      <c r="G466" s="20" t="str">
        <f>IF(Inddata!G472=0,"",Inddata!G472)</f>
        <v/>
      </c>
      <c r="H466" s="9" t="str">
        <f>IF(Inddata!H472="","",Inddata!H472)</f>
        <v/>
      </c>
      <c r="I466" s="6" t="str">
        <f>IF('Anvendte oplysninger'!I466="Nej","",IF('Anvendte oplysninger'!L466&lt;10,1.1-'Anvendte oplysninger'!L466*0.01,IF('Anvendte oplysninger'!L466&lt;120,POWER(1.003,'Anvendte oplysninger'!L466)/POWER(1.003,10),1.4)))</f>
        <v/>
      </c>
      <c r="J466" s="6" t="str">
        <f>IF('Anvendte oplysninger'!I466="Nej","",IF('Anvendte oplysninger'!M466&gt;9,1.41,IF('Anvendte oplysninger'!M466&lt;2,0.96+'Anvendte oplysninger'!M466*0.02,POWER(1.05,'Anvendte oplysninger'!M466)/POWER(1.05,2))))</f>
        <v/>
      </c>
      <c r="K466" s="6" t="str">
        <f>IF('Anvendte oplysninger'!I466="Nej","",IF('Anvendte oplysninger'!M466&gt;9,1.15,IF('Anvendte oplysninger'!M466&lt;2,0.98+'Anvendte oplysninger'!M466*0.01,POWER(1.02,'Anvendte oplysninger'!M466)/POWER(1.02,2))))</f>
        <v/>
      </c>
      <c r="L466" s="6" t="str">
        <f>IF('Anvendte oplysninger'!I466="Nej","",IF('Anvendte oplysninger'!N466="Delvis",0.9,IF('Anvendte oplysninger'!N466="Ja",0.75,1)))</f>
        <v/>
      </c>
      <c r="M466" s="6" t="str">
        <f>IF('Anvendte oplysninger'!I466="Nej","",IF('Anvendte oplysninger'!N466="Delvis",0.97,IF('Anvendte oplysninger'!N466="Ja",0.95,1)))</f>
        <v/>
      </c>
      <c r="N466" s="6" t="str">
        <f>IF('Anvendte oplysninger'!I466="Nej","",IF('Anvendte oplysninger'!O466&gt;4.25,1.06,IF('Anvendte oplysninger'!O466&lt;3.75,1.84-'Anvendte oplysninger'!O466*0.24,0.04+'Anvendte oplysninger'!O466*0.24)))</f>
        <v/>
      </c>
      <c r="O466" s="6" t="str">
        <f>IF('Anvendte oplysninger'!I466="Nej","",IF('Anvendte oplysninger'!P466&gt;1.99,0.81,IF('Anvendte oplysninger'!P466&lt;0.2,1.12,1.05-'Anvendte oplysninger'!P466*0.1)))</f>
        <v/>
      </c>
      <c r="P466" s="6" t="str">
        <f>IF('Anvendte oplysninger'!I466="Nej","",IF('Anvendte oplysninger'!Q466&gt;3,0.96,IF('Anvendte oplysninger'!Q466&lt;2,1.12-0.06*'Anvendte oplysninger'!Q466,1.08-0.04*'Anvendte oplysninger'!Q466)))</f>
        <v/>
      </c>
      <c r="Q466" s="6" t="str">
        <f>IF('Anvendte oplysninger'!I466="Nej","",IF('Anvendte oplysninger'!R466="Ja",0.91,1))</f>
        <v/>
      </c>
      <c r="R466" s="6" t="str">
        <f>IF('Anvendte oplysninger'!I466="Nej","",IF('Anvendte oplysninger'!R466="Ja",0.96,1))</f>
        <v/>
      </c>
      <c r="S466" s="6" t="str">
        <f>IF('Anvendte oplysninger'!I466="Nej","",IF('Anvendte oplysninger'!R466="Ja",0.82,1))</f>
        <v/>
      </c>
      <c r="T466" s="6" t="str">
        <f>IF('Anvendte oplysninger'!I466="Nej","",IF('Anvendte oplysninger'!R466="Ja",0.9,1))</f>
        <v/>
      </c>
      <c r="U466" s="6" t="str">
        <f>IF('Anvendte oplysninger'!I466="Nej","",IF('Anvendte oplysninger'!R466="Ja",0.93,1))</f>
        <v/>
      </c>
      <c r="V466" s="6" t="str">
        <f>IF('Anvendte oplysninger'!I466="Nej","",IF('Anvendte oplysninger'!S466="Ja",0.85,1))</f>
        <v/>
      </c>
      <c r="W466" s="6" t="str">
        <f>IF('Anvendte oplysninger'!I466="Nej","",IF('Anvendte oplysninger'!T466&gt;5,1.4,1+0.08*'Anvendte oplysninger'!T466))</f>
        <v/>
      </c>
      <c r="X466" s="6" t="str">
        <f>IF('Anvendte oplysninger'!I466="Nej","",IF('Anvendte oplysninger'!U466=80,1,POWER((80-0.0058*('Anvendte oplysninger'!U466-80)^2+0.2781*('Anvendte oplysninger'!U466-80)-0.2343)/80,1.6)))</f>
        <v/>
      </c>
      <c r="Y466" s="6" t="str">
        <f>IF('Anvendte oplysninger'!I466="Nej","",IF('Anvendte oplysninger'!U466=80,1,POWER((80-0.0058*('Anvendte oplysninger'!U466-80)^2+0.2781*('Anvendte oplysninger'!U466-80)-0.2343)/80,1.5)))</f>
        <v/>
      </c>
      <c r="Z466" s="6" t="str">
        <f>IF('Anvendte oplysninger'!I466="Nej","",IF('Anvendte oplysninger'!U466=80,1,POWER((80-0.0058*('Anvendte oplysninger'!U466-80)^2+0.2781*('Anvendte oplysninger'!U466-80)-0.2343)/80,4.6)))</f>
        <v/>
      </c>
      <c r="AA466" s="6" t="str">
        <f>IF('Anvendte oplysninger'!I466="Nej","",IF('Anvendte oplysninger'!U466=80,1,POWER((80-0.0058*('Anvendte oplysninger'!U466-80)^2+0.2781*('Anvendte oplysninger'!U466-80)-0.2343)/80,3.5)))</f>
        <v/>
      </c>
      <c r="AB466" s="6" t="str">
        <f>IF('Anvendte oplysninger'!I466="Nej","",IF('Anvendte oplysninger'!U466=80,1,POWER((80-0.0058*('Anvendte oplysninger'!U466-80)^2+0.2781*('Anvendte oplysninger'!U466-80)-0.2343)/80,1.4)))</f>
        <v/>
      </c>
      <c r="AC466" s="6"/>
      <c r="AD466" s="7" t="str">
        <f>IF('Anvendte oplysninger'!I466="Nej","",EXP(-10.0958)*POWER(H466,0.8138))</f>
        <v/>
      </c>
      <c r="AE466" s="7" t="str">
        <f>IF('Anvendte oplysninger'!I466="Nej","",EXP(-9.9896)*POWER(H466,0.8381))</f>
        <v/>
      </c>
      <c r="AF466" s="7" t="str">
        <f>IF('Anvendte oplysninger'!I466="Nej","",EXP(-12.5826)*POWER(H466,1.148))</f>
        <v/>
      </c>
      <c r="AG466" s="7" t="str">
        <f>IF('Anvendte oplysninger'!I466="Nej","",EXP(-11.3408)*POWER(H466,0.7373))</f>
        <v/>
      </c>
      <c r="AH466" s="7" t="str">
        <f>IF('Anvendte oplysninger'!I466="Nej","",EXP(-10.8985)*POWER(H466,0.841))</f>
        <v/>
      </c>
      <c r="AI466" s="7" t="str">
        <f>IF('Anvendte oplysninger'!I466="Nej","",EXP(-12.4273)*POWER(H466,1.0197))</f>
        <v/>
      </c>
      <c r="AJ466" s="9" t="str">
        <f>IF('Anvendte oplysninger'!I466="Nej","",SUM(AD466:AE466)*740934+AG466*29492829+AH466*4654307+AI466*608667)</f>
        <v/>
      </c>
    </row>
    <row r="467" spans="1:36" x14ac:dyDescent="0.3">
      <c r="A467" s="4" t="str">
        <f>IF(Inddata!A473="","",Inddata!A473)</f>
        <v/>
      </c>
      <c r="B467" s="4" t="str">
        <f>IF(Inddata!B473="","",Inddata!B473)</f>
        <v/>
      </c>
      <c r="C467" s="4" t="str">
        <f>IF(Inddata!C473="","",Inddata!C473)</f>
        <v/>
      </c>
      <c r="D467" s="4" t="str">
        <f>IF(Inddata!D473="","",Inddata!D473)</f>
        <v/>
      </c>
      <c r="E467" s="4" t="str">
        <f>IF(Inddata!E473="","",Inddata!E473)</f>
        <v/>
      </c>
      <c r="F467" s="4" t="str">
        <f>IF(Inddata!F473="","",Inddata!F473)</f>
        <v/>
      </c>
      <c r="G467" s="20" t="str">
        <f>IF(Inddata!G473=0,"",Inddata!G473)</f>
        <v/>
      </c>
      <c r="H467" s="9" t="str">
        <f>IF(Inddata!H473="","",Inddata!H473)</f>
        <v/>
      </c>
      <c r="I467" s="6" t="str">
        <f>IF('Anvendte oplysninger'!I467="Nej","",IF('Anvendte oplysninger'!L467&lt;10,1.1-'Anvendte oplysninger'!L467*0.01,IF('Anvendte oplysninger'!L467&lt;120,POWER(1.003,'Anvendte oplysninger'!L467)/POWER(1.003,10),1.4)))</f>
        <v/>
      </c>
      <c r="J467" s="6" t="str">
        <f>IF('Anvendte oplysninger'!I467="Nej","",IF('Anvendte oplysninger'!M467&gt;9,1.41,IF('Anvendte oplysninger'!M467&lt;2,0.96+'Anvendte oplysninger'!M467*0.02,POWER(1.05,'Anvendte oplysninger'!M467)/POWER(1.05,2))))</f>
        <v/>
      </c>
      <c r="K467" s="6" t="str">
        <f>IF('Anvendte oplysninger'!I467="Nej","",IF('Anvendte oplysninger'!M467&gt;9,1.15,IF('Anvendte oplysninger'!M467&lt;2,0.98+'Anvendte oplysninger'!M467*0.01,POWER(1.02,'Anvendte oplysninger'!M467)/POWER(1.02,2))))</f>
        <v/>
      </c>
      <c r="L467" s="6" t="str">
        <f>IF('Anvendte oplysninger'!I467="Nej","",IF('Anvendte oplysninger'!N467="Delvis",0.9,IF('Anvendte oplysninger'!N467="Ja",0.75,1)))</f>
        <v/>
      </c>
      <c r="M467" s="6" t="str">
        <f>IF('Anvendte oplysninger'!I467="Nej","",IF('Anvendte oplysninger'!N467="Delvis",0.97,IF('Anvendte oplysninger'!N467="Ja",0.95,1)))</f>
        <v/>
      </c>
      <c r="N467" s="6" t="str">
        <f>IF('Anvendte oplysninger'!I467="Nej","",IF('Anvendte oplysninger'!O467&gt;4.25,1.06,IF('Anvendte oplysninger'!O467&lt;3.75,1.84-'Anvendte oplysninger'!O467*0.24,0.04+'Anvendte oplysninger'!O467*0.24)))</f>
        <v/>
      </c>
      <c r="O467" s="6" t="str">
        <f>IF('Anvendte oplysninger'!I467="Nej","",IF('Anvendte oplysninger'!P467&gt;1.99,0.81,IF('Anvendte oplysninger'!P467&lt;0.2,1.12,1.05-'Anvendte oplysninger'!P467*0.1)))</f>
        <v/>
      </c>
      <c r="P467" s="6" t="str">
        <f>IF('Anvendte oplysninger'!I467="Nej","",IF('Anvendte oplysninger'!Q467&gt;3,0.96,IF('Anvendte oplysninger'!Q467&lt;2,1.12-0.06*'Anvendte oplysninger'!Q467,1.08-0.04*'Anvendte oplysninger'!Q467)))</f>
        <v/>
      </c>
      <c r="Q467" s="6" t="str">
        <f>IF('Anvendte oplysninger'!I467="Nej","",IF('Anvendte oplysninger'!R467="Ja",0.91,1))</f>
        <v/>
      </c>
      <c r="R467" s="6" t="str">
        <f>IF('Anvendte oplysninger'!I467="Nej","",IF('Anvendte oplysninger'!R467="Ja",0.96,1))</f>
        <v/>
      </c>
      <c r="S467" s="6" t="str">
        <f>IF('Anvendte oplysninger'!I467="Nej","",IF('Anvendte oplysninger'!R467="Ja",0.82,1))</f>
        <v/>
      </c>
      <c r="T467" s="6" t="str">
        <f>IF('Anvendte oplysninger'!I467="Nej","",IF('Anvendte oplysninger'!R467="Ja",0.9,1))</f>
        <v/>
      </c>
      <c r="U467" s="6" t="str">
        <f>IF('Anvendte oplysninger'!I467="Nej","",IF('Anvendte oplysninger'!R467="Ja",0.93,1))</f>
        <v/>
      </c>
      <c r="V467" s="6" t="str">
        <f>IF('Anvendte oplysninger'!I467="Nej","",IF('Anvendte oplysninger'!S467="Ja",0.85,1))</f>
        <v/>
      </c>
      <c r="W467" s="6" t="str">
        <f>IF('Anvendte oplysninger'!I467="Nej","",IF('Anvendte oplysninger'!T467&gt;5,1.4,1+0.08*'Anvendte oplysninger'!T467))</f>
        <v/>
      </c>
      <c r="X467" s="6" t="str">
        <f>IF('Anvendte oplysninger'!I467="Nej","",IF('Anvendte oplysninger'!U467=80,1,POWER((80-0.0058*('Anvendte oplysninger'!U467-80)^2+0.2781*('Anvendte oplysninger'!U467-80)-0.2343)/80,1.6)))</f>
        <v/>
      </c>
      <c r="Y467" s="6" t="str">
        <f>IF('Anvendte oplysninger'!I467="Nej","",IF('Anvendte oplysninger'!U467=80,1,POWER((80-0.0058*('Anvendte oplysninger'!U467-80)^2+0.2781*('Anvendte oplysninger'!U467-80)-0.2343)/80,1.5)))</f>
        <v/>
      </c>
      <c r="Z467" s="6" t="str">
        <f>IF('Anvendte oplysninger'!I467="Nej","",IF('Anvendte oplysninger'!U467=80,1,POWER((80-0.0058*('Anvendte oplysninger'!U467-80)^2+0.2781*('Anvendte oplysninger'!U467-80)-0.2343)/80,4.6)))</f>
        <v/>
      </c>
      <c r="AA467" s="6" t="str">
        <f>IF('Anvendte oplysninger'!I467="Nej","",IF('Anvendte oplysninger'!U467=80,1,POWER((80-0.0058*('Anvendte oplysninger'!U467-80)^2+0.2781*('Anvendte oplysninger'!U467-80)-0.2343)/80,3.5)))</f>
        <v/>
      </c>
      <c r="AB467" s="6" t="str">
        <f>IF('Anvendte oplysninger'!I467="Nej","",IF('Anvendte oplysninger'!U467=80,1,POWER((80-0.0058*('Anvendte oplysninger'!U467-80)^2+0.2781*('Anvendte oplysninger'!U467-80)-0.2343)/80,1.4)))</f>
        <v/>
      </c>
      <c r="AC467" s="6"/>
      <c r="AD467" s="7" t="str">
        <f>IF('Anvendte oplysninger'!I467="Nej","",EXP(-10.0958)*POWER(H467,0.8138))</f>
        <v/>
      </c>
      <c r="AE467" s="7" t="str">
        <f>IF('Anvendte oplysninger'!I467="Nej","",EXP(-9.9896)*POWER(H467,0.8381))</f>
        <v/>
      </c>
      <c r="AF467" s="7" t="str">
        <f>IF('Anvendte oplysninger'!I467="Nej","",EXP(-12.5826)*POWER(H467,1.148))</f>
        <v/>
      </c>
      <c r="AG467" s="7" t="str">
        <f>IF('Anvendte oplysninger'!I467="Nej","",EXP(-11.3408)*POWER(H467,0.7373))</f>
        <v/>
      </c>
      <c r="AH467" s="7" t="str">
        <f>IF('Anvendte oplysninger'!I467="Nej","",EXP(-10.8985)*POWER(H467,0.841))</f>
        <v/>
      </c>
      <c r="AI467" s="7" t="str">
        <f>IF('Anvendte oplysninger'!I467="Nej","",EXP(-12.4273)*POWER(H467,1.0197))</f>
        <v/>
      </c>
      <c r="AJ467" s="9" t="str">
        <f>IF('Anvendte oplysninger'!I467="Nej","",SUM(AD467:AE467)*740934+AG467*29492829+AH467*4654307+AI467*608667)</f>
        <v/>
      </c>
    </row>
    <row r="468" spans="1:36" x14ac:dyDescent="0.3">
      <c r="A468" s="4" t="str">
        <f>IF(Inddata!A474="","",Inddata!A474)</f>
        <v/>
      </c>
      <c r="B468" s="4" t="str">
        <f>IF(Inddata!B474="","",Inddata!B474)</f>
        <v/>
      </c>
      <c r="C468" s="4" t="str">
        <f>IF(Inddata!C474="","",Inddata!C474)</f>
        <v/>
      </c>
      <c r="D468" s="4" t="str">
        <f>IF(Inddata!D474="","",Inddata!D474)</f>
        <v/>
      </c>
      <c r="E468" s="4" t="str">
        <f>IF(Inddata!E474="","",Inddata!E474)</f>
        <v/>
      </c>
      <c r="F468" s="4" t="str">
        <f>IF(Inddata!F474="","",Inddata!F474)</f>
        <v/>
      </c>
      <c r="G468" s="20" t="str">
        <f>IF(Inddata!G474=0,"",Inddata!G474)</f>
        <v/>
      </c>
      <c r="H468" s="9" t="str">
        <f>IF(Inddata!H474="","",Inddata!H474)</f>
        <v/>
      </c>
      <c r="I468" s="6" t="str">
        <f>IF('Anvendte oplysninger'!I468="Nej","",IF('Anvendte oplysninger'!L468&lt;10,1.1-'Anvendte oplysninger'!L468*0.01,IF('Anvendte oplysninger'!L468&lt;120,POWER(1.003,'Anvendte oplysninger'!L468)/POWER(1.003,10),1.4)))</f>
        <v/>
      </c>
      <c r="J468" s="6" t="str">
        <f>IF('Anvendte oplysninger'!I468="Nej","",IF('Anvendte oplysninger'!M468&gt;9,1.41,IF('Anvendte oplysninger'!M468&lt;2,0.96+'Anvendte oplysninger'!M468*0.02,POWER(1.05,'Anvendte oplysninger'!M468)/POWER(1.05,2))))</f>
        <v/>
      </c>
      <c r="K468" s="6" t="str">
        <f>IF('Anvendte oplysninger'!I468="Nej","",IF('Anvendte oplysninger'!M468&gt;9,1.15,IF('Anvendte oplysninger'!M468&lt;2,0.98+'Anvendte oplysninger'!M468*0.01,POWER(1.02,'Anvendte oplysninger'!M468)/POWER(1.02,2))))</f>
        <v/>
      </c>
      <c r="L468" s="6" t="str">
        <f>IF('Anvendte oplysninger'!I468="Nej","",IF('Anvendte oplysninger'!N468="Delvis",0.9,IF('Anvendte oplysninger'!N468="Ja",0.75,1)))</f>
        <v/>
      </c>
      <c r="M468" s="6" t="str">
        <f>IF('Anvendte oplysninger'!I468="Nej","",IF('Anvendte oplysninger'!N468="Delvis",0.97,IF('Anvendte oplysninger'!N468="Ja",0.95,1)))</f>
        <v/>
      </c>
      <c r="N468" s="6" t="str">
        <f>IF('Anvendte oplysninger'!I468="Nej","",IF('Anvendte oplysninger'!O468&gt;4.25,1.06,IF('Anvendte oplysninger'!O468&lt;3.75,1.84-'Anvendte oplysninger'!O468*0.24,0.04+'Anvendte oplysninger'!O468*0.24)))</f>
        <v/>
      </c>
      <c r="O468" s="6" t="str">
        <f>IF('Anvendte oplysninger'!I468="Nej","",IF('Anvendte oplysninger'!P468&gt;1.99,0.81,IF('Anvendte oplysninger'!P468&lt;0.2,1.12,1.05-'Anvendte oplysninger'!P468*0.1)))</f>
        <v/>
      </c>
      <c r="P468" s="6" t="str">
        <f>IF('Anvendte oplysninger'!I468="Nej","",IF('Anvendte oplysninger'!Q468&gt;3,0.96,IF('Anvendte oplysninger'!Q468&lt;2,1.12-0.06*'Anvendte oplysninger'!Q468,1.08-0.04*'Anvendte oplysninger'!Q468)))</f>
        <v/>
      </c>
      <c r="Q468" s="6" t="str">
        <f>IF('Anvendte oplysninger'!I468="Nej","",IF('Anvendte oplysninger'!R468="Ja",0.91,1))</f>
        <v/>
      </c>
      <c r="R468" s="6" t="str">
        <f>IF('Anvendte oplysninger'!I468="Nej","",IF('Anvendte oplysninger'!R468="Ja",0.96,1))</f>
        <v/>
      </c>
      <c r="S468" s="6" t="str">
        <f>IF('Anvendte oplysninger'!I468="Nej","",IF('Anvendte oplysninger'!R468="Ja",0.82,1))</f>
        <v/>
      </c>
      <c r="T468" s="6" t="str">
        <f>IF('Anvendte oplysninger'!I468="Nej","",IF('Anvendte oplysninger'!R468="Ja",0.9,1))</f>
        <v/>
      </c>
      <c r="U468" s="6" t="str">
        <f>IF('Anvendte oplysninger'!I468="Nej","",IF('Anvendte oplysninger'!R468="Ja",0.93,1))</f>
        <v/>
      </c>
      <c r="V468" s="6" t="str">
        <f>IF('Anvendte oplysninger'!I468="Nej","",IF('Anvendte oplysninger'!S468="Ja",0.85,1))</f>
        <v/>
      </c>
      <c r="W468" s="6" t="str">
        <f>IF('Anvendte oplysninger'!I468="Nej","",IF('Anvendte oplysninger'!T468&gt;5,1.4,1+0.08*'Anvendte oplysninger'!T468))</f>
        <v/>
      </c>
      <c r="X468" s="6" t="str">
        <f>IF('Anvendte oplysninger'!I468="Nej","",IF('Anvendte oplysninger'!U468=80,1,POWER((80-0.0058*('Anvendte oplysninger'!U468-80)^2+0.2781*('Anvendte oplysninger'!U468-80)-0.2343)/80,1.6)))</f>
        <v/>
      </c>
      <c r="Y468" s="6" t="str">
        <f>IF('Anvendte oplysninger'!I468="Nej","",IF('Anvendte oplysninger'!U468=80,1,POWER((80-0.0058*('Anvendte oplysninger'!U468-80)^2+0.2781*('Anvendte oplysninger'!U468-80)-0.2343)/80,1.5)))</f>
        <v/>
      </c>
      <c r="Z468" s="6" t="str">
        <f>IF('Anvendte oplysninger'!I468="Nej","",IF('Anvendte oplysninger'!U468=80,1,POWER((80-0.0058*('Anvendte oplysninger'!U468-80)^2+0.2781*('Anvendte oplysninger'!U468-80)-0.2343)/80,4.6)))</f>
        <v/>
      </c>
      <c r="AA468" s="6" t="str">
        <f>IF('Anvendte oplysninger'!I468="Nej","",IF('Anvendte oplysninger'!U468=80,1,POWER((80-0.0058*('Anvendte oplysninger'!U468-80)^2+0.2781*('Anvendte oplysninger'!U468-80)-0.2343)/80,3.5)))</f>
        <v/>
      </c>
      <c r="AB468" s="6" t="str">
        <f>IF('Anvendte oplysninger'!I468="Nej","",IF('Anvendte oplysninger'!U468=80,1,POWER((80-0.0058*('Anvendte oplysninger'!U468-80)^2+0.2781*('Anvendte oplysninger'!U468-80)-0.2343)/80,1.4)))</f>
        <v/>
      </c>
      <c r="AC468" s="6"/>
      <c r="AD468" s="7" t="str">
        <f>IF('Anvendte oplysninger'!I468="Nej","",EXP(-10.0958)*POWER(H468,0.8138))</f>
        <v/>
      </c>
      <c r="AE468" s="7" t="str">
        <f>IF('Anvendte oplysninger'!I468="Nej","",EXP(-9.9896)*POWER(H468,0.8381))</f>
        <v/>
      </c>
      <c r="AF468" s="7" t="str">
        <f>IF('Anvendte oplysninger'!I468="Nej","",EXP(-12.5826)*POWER(H468,1.148))</f>
        <v/>
      </c>
      <c r="AG468" s="7" t="str">
        <f>IF('Anvendte oplysninger'!I468="Nej","",EXP(-11.3408)*POWER(H468,0.7373))</f>
        <v/>
      </c>
      <c r="AH468" s="7" t="str">
        <f>IF('Anvendte oplysninger'!I468="Nej","",EXP(-10.8985)*POWER(H468,0.841))</f>
        <v/>
      </c>
      <c r="AI468" s="7" t="str">
        <f>IF('Anvendte oplysninger'!I468="Nej","",EXP(-12.4273)*POWER(H468,1.0197))</f>
        <v/>
      </c>
      <c r="AJ468" s="9" t="str">
        <f>IF('Anvendte oplysninger'!I468="Nej","",SUM(AD468:AE468)*740934+AG468*29492829+AH468*4654307+AI468*608667)</f>
        <v/>
      </c>
    </row>
    <row r="469" spans="1:36" x14ac:dyDescent="0.3">
      <c r="A469" s="4" t="str">
        <f>IF(Inddata!A475="","",Inddata!A475)</f>
        <v/>
      </c>
      <c r="B469" s="4" t="str">
        <f>IF(Inddata!B475="","",Inddata!B475)</f>
        <v/>
      </c>
      <c r="C469" s="4" t="str">
        <f>IF(Inddata!C475="","",Inddata!C475)</f>
        <v/>
      </c>
      <c r="D469" s="4" t="str">
        <f>IF(Inddata!D475="","",Inddata!D475)</f>
        <v/>
      </c>
      <c r="E469" s="4" t="str">
        <f>IF(Inddata!E475="","",Inddata!E475)</f>
        <v/>
      </c>
      <c r="F469" s="4" t="str">
        <f>IF(Inddata!F475="","",Inddata!F475)</f>
        <v/>
      </c>
      <c r="G469" s="20" t="str">
        <f>IF(Inddata!G475=0,"",Inddata!G475)</f>
        <v/>
      </c>
      <c r="H469" s="9" t="str">
        <f>IF(Inddata!H475="","",Inddata!H475)</f>
        <v/>
      </c>
      <c r="I469" s="6" t="str">
        <f>IF('Anvendte oplysninger'!I469="Nej","",IF('Anvendte oplysninger'!L469&lt;10,1.1-'Anvendte oplysninger'!L469*0.01,IF('Anvendte oplysninger'!L469&lt;120,POWER(1.003,'Anvendte oplysninger'!L469)/POWER(1.003,10),1.4)))</f>
        <v/>
      </c>
      <c r="J469" s="6" t="str">
        <f>IF('Anvendte oplysninger'!I469="Nej","",IF('Anvendte oplysninger'!M469&gt;9,1.41,IF('Anvendte oplysninger'!M469&lt;2,0.96+'Anvendte oplysninger'!M469*0.02,POWER(1.05,'Anvendte oplysninger'!M469)/POWER(1.05,2))))</f>
        <v/>
      </c>
      <c r="K469" s="6" t="str">
        <f>IF('Anvendte oplysninger'!I469="Nej","",IF('Anvendte oplysninger'!M469&gt;9,1.15,IF('Anvendte oplysninger'!M469&lt;2,0.98+'Anvendte oplysninger'!M469*0.01,POWER(1.02,'Anvendte oplysninger'!M469)/POWER(1.02,2))))</f>
        <v/>
      </c>
      <c r="L469" s="6" t="str">
        <f>IF('Anvendte oplysninger'!I469="Nej","",IF('Anvendte oplysninger'!N469="Delvis",0.9,IF('Anvendte oplysninger'!N469="Ja",0.75,1)))</f>
        <v/>
      </c>
      <c r="M469" s="6" t="str">
        <f>IF('Anvendte oplysninger'!I469="Nej","",IF('Anvendte oplysninger'!N469="Delvis",0.97,IF('Anvendte oplysninger'!N469="Ja",0.95,1)))</f>
        <v/>
      </c>
      <c r="N469" s="6" t="str">
        <f>IF('Anvendte oplysninger'!I469="Nej","",IF('Anvendte oplysninger'!O469&gt;4.25,1.06,IF('Anvendte oplysninger'!O469&lt;3.75,1.84-'Anvendte oplysninger'!O469*0.24,0.04+'Anvendte oplysninger'!O469*0.24)))</f>
        <v/>
      </c>
      <c r="O469" s="6" t="str">
        <f>IF('Anvendte oplysninger'!I469="Nej","",IF('Anvendte oplysninger'!P469&gt;1.99,0.81,IF('Anvendte oplysninger'!P469&lt;0.2,1.12,1.05-'Anvendte oplysninger'!P469*0.1)))</f>
        <v/>
      </c>
      <c r="P469" s="6" t="str">
        <f>IF('Anvendte oplysninger'!I469="Nej","",IF('Anvendte oplysninger'!Q469&gt;3,0.96,IF('Anvendte oplysninger'!Q469&lt;2,1.12-0.06*'Anvendte oplysninger'!Q469,1.08-0.04*'Anvendte oplysninger'!Q469)))</f>
        <v/>
      </c>
      <c r="Q469" s="6" t="str">
        <f>IF('Anvendte oplysninger'!I469="Nej","",IF('Anvendte oplysninger'!R469="Ja",0.91,1))</f>
        <v/>
      </c>
      <c r="R469" s="6" t="str">
        <f>IF('Anvendte oplysninger'!I469="Nej","",IF('Anvendte oplysninger'!R469="Ja",0.96,1))</f>
        <v/>
      </c>
      <c r="S469" s="6" t="str">
        <f>IF('Anvendte oplysninger'!I469="Nej","",IF('Anvendte oplysninger'!R469="Ja",0.82,1))</f>
        <v/>
      </c>
      <c r="T469" s="6" t="str">
        <f>IF('Anvendte oplysninger'!I469="Nej","",IF('Anvendte oplysninger'!R469="Ja",0.9,1))</f>
        <v/>
      </c>
      <c r="U469" s="6" t="str">
        <f>IF('Anvendte oplysninger'!I469="Nej","",IF('Anvendte oplysninger'!R469="Ja",0.93,1))</f>
        <v/>
      </c>
      <c r="V469" s="6" t="str">
        <f>IF('Anvendte oplysninger'!I469="Nej","",IF('Anvendte oplysninger'!S469="Ja",0.85,1))</f>
        <v/>
      </c>
      <c r="W469" s="6" t="str">
        <f>IF('Anvendte oplysninger'!I469="Nej","",IF('Anvendte oplysninger'!T469&gt;5,1.4,1+0.08*'Anvendte oplysninger'!T469))</f>
        <v/>
      </c>
      <c r="X469" s="6" t="str">
        <f>IF('Anvendte oplysninger'!I469="Nej","",IF('Anvendte oplysninger'!U469=80,1,POWER((80-0.0058*('Anvendte oplysninger'!U469-80)^2+0.2781*('Anvendte oplysninger'!U469-80)-0.2343)/80,1.6)))</f>
        <v/>
      </c>
      <c r="Y469" s="6" t="str">
        <f>IF('Anvendte oplysninger'!I469="Nej","",IF('Anvendte oplysninger'!U469=80,1,POWER((80-0.0058*('Anvendte oplysninger'!U469-80)^2+0.2781*('Anvendte oplysninger'!U469-80)-0.2343)/80,1.5)))</f>
        <v/>
      </c>
      <c r="Z469" s="6" t="str">
        <f>IF('Anvendte oplysninger'!I469="Nej","",IF('Anvendte oplysninger'!U469=80,1,POWER((80-0.0058*('Anvendte oplysninger'!U469-80)^2+0.2781*('Anvendte oplysninger'!U469-80)-0.2343)/80,4.6)))</f>
        <v/>
      </c>
      <c r="AA469" s="6" t="str">
        <f>IF('Anvendte oplysninger'!I469="Nej","",IF('Anvendte oplysninger'!U469=80,1,POWER((80-0.0058*('Anvendte oplysninger'!U469-80)^2+0.2781*('Anvendte oplysninger'!U469-80)-0.2343)/80,3.5)))</f>
        <v/>
      </c>
      <c r="AB469" s="6" t="str">
        <f>IF('Anvendte oplysninger'!I469="Nej","",IF('Anvendte oplysninger'!U469=80,1,POWER((80-0.0058*('Anvendte oplysninger'!U469-80)^2+0.2781*('Anvendte oplysninger'!U469-80)-0.2343)/80,1.4)))</f>
        <v/>
      </c>
      <c r="AC469" s="6"/>
      <c r="AD469" s="7" t="str">
        <f>IF('Anvendte oplysninger'!I469="Nej","",EXP(-10.0958)*POWER(H469,0.8138))</f>
        <v/>
      </c>
      <c r="AE469" s="7" t="str">
        <f>IF('Anvendte oplysninger'!I469="Nej","",EXP(-9.9896)*POWER(H469,0.8381))</f>
        <v/>
      </c>
      <c r="AF469" s="7" t="str">
        <f>IF('Anvendte oplysninger'!I469="Nej","",EXP(-12.5826)*POWER(H469,1.148))</f>
        <v/>
      </c>
      <c r="AG469" s="7" t="str">
        <f>IF('Anvendte oplysninger'!I469="Nej","",EXP(-11.3408)*POWER(H469,0.7373))</f>
        <v/>
      </c>
      <c r="AH469" s="7" t="str">
        <f>IF('Anvendte oplysninger'!I469="Nej","",EXP(-10.8985)*POWER(H469,0.841))</f>
        <v/>
      </c>
      <c r="AI469" s="7" t="str">
        <f>IF('Anvendte oplysninger'!I469="Nej","",EXP(-12.4273)*POWER(H469,1.0197))</f>
        <v/>
      </c>
      <c r="AJ469" s="9" t="str">
        <f>IF('Anvendte oplysninger'!I469="Nej","",SUM(AD469:AE469)*740934+AG469*29492829+AH469*4654307+AI469*608667)</f>
        <v/>
      </c>
    </row>
    <row r="470" spans="1:36" x14ac:dyDescent="0.3">
      <c r="A470" s="4" t="str">
        <f>IF(Inddata!A476="","",Inddata!A476)</f>
        <v/>
      </c>
      <c r="B470" s="4" t="str">
        <f>IF(Inddata!B476="","",Inddata!B476)</f>
        <v/>
      </c>
      <c r="C470" s="4" t="str">
        <f>IF(Inddata!C476="","",Inddata!C476)</f>
        <v/>
      </c>
      <c r="D470" s="4" t="str">
        <f>IF(Inddata!D476="","",Inddata!D476)</f>
        <v/>
      </c>
      <c r="E470" s="4" t="str">
        <f>IF(Inddata!E476="","",Inddata!E476)</f>
        <v/>
      </c>
      <c r="F470" s="4" t="str">
        <f>IF(Inddata!F476="","",Inddata!F476)</f>
        <v/>
      </c>
      <c r="G470" s="20" t="str">
        <f>IF(Inddata!G476=0,"",Inddata!G476)</f>
        <v/>
      </c>
      <c r="H470" s="9" t="str">
        <f>IF(Inddata!H476="","",Inddata!H476)</f>
        <v/>
      </c>
      <c r="I470" s="6" t="str">
        <f>IF('Anvendte oplysninger'!I470="Nej","",IF('Anvendte oplysninger'!L470&lt;10,1.1-'Anvendte oplysninger'!L470*0.01,IF('Anvendte oplysninger'!L470&lt;120,POWER(1.003,'Anvendte oplysninger'!L470)/POWER(1.003,10),1.4)))</f>
        <v/>
      </c>
      <c r="J470" s="6" t="str">
        <f>IF('Anvendte oplysninger'!I470="Nej","",IF('Anvendte oplysninger'!M470&gt;9,1.41,IF('Anvendte oplysninger'!M470&lt;2,0.96+'Anvendte oplysninger'!M470*0.02,POWER(1.05,'Anvendte oplysninger'!M470)/POWER(1.05,2))))</f>
        <v/>
      </c>
      <c r="K470" s="6" t="str">
        <f>IF('Anvendte oplysninger'!I470="Nej","",IF('Anvendte oplysninger'!M470&gt;9,1.15,IF('Anvendte oplysninger'!M470&lt;2,0.98+'Anvendte oplysninger'!M470*0.01,POWER(1.02,'Anvendte oplysninger'!M470)/POWER(1.02,2))))</f>
        <v/>
      </c>
      <c r="L470" s="6" t="str">
        <f>IF('Anvendte oplysninger'!I470="Nej","",IF('Anvendte oplysninger'!N470="Delvis",0.9,IF('Anvendte oplysninger'!N470="Ja",0.75,1)))</f>
        <v/>
      </c>
      <c r="M470" s="6" t="str">
        <f>IF('Anvendte oplysninger'!I470="Nej","",IF('Anvendte oplysninger'!N470="Delvis",0.97,IF('Anvendte oplysninger'!N470="Ja",0.95,1)))</f>
        <v/>
      </c>
      <c r="N470" s="6" t="str">
        <f>IF('Anvendte oplysninger'!I470="Nej","",IF('Anvendte oplysninger'!O470&gt;4.25,1.06,IF('Anvendte oplysninger'!O470&lt;3.75,1.84-'Anvendte oplysninger'!O470*0.24,0.04+'Anvendte oplysninger'!O470*0.24)))</f>
        <v/>
      </c>
      <c r="O470" s="6" t="str">
        <f>IF('Anvendte oplysninger'!I470="Nej","",IF('Anvendte oplysninger'!P470&gt;1.99,0.81,IF('Anvendte oplysninger'!P470&lt;0.2,1.12,1.05-'Anvendte oplysninger'!P470*0.1)))</f>
        <v/>
      </c>
      <c r="P470" s="6" t="str">
        <f>IF('Anvendte oplysninger'!I470="Nej","",IF('Anvendte oplysninger'!Q470&gt;3,0.96,IF('Anvendte oplysninger'!Q470&lt;2,1.12-0.06*'Anvendte oplysninger'!Q470,1.08-0.04*'Anvendte oplysninger'!Q470)))</f>
        <v/>
      </c>
      <c r="Q470" s="6" t="str">
        <f>IF('Anvendte oplysninger'!I470="Nej","",IF('Anvendte oplysninger'!R470="Ja",0.91,1))</f>
        <v/>
      </c>
      <c r="R470" s="6" t="str">
        <f>IF('Anvendte oplysninger'!I470="Nej","",IF('Anvendte oplysninger'!R470="Ja",0.96,1))</f>
        <v/>
      </c>
      <c r="S470" s="6" t="str">
        <f>IF('Anvendte oplysninger'!I470="Nej","",IF('Anvendte oplysninger'!R470="Ja",0.82,1))</f>
        <v/>
      </c>
      <c r="T470" s="6" t="str">
        <f>IF('Anvendte oplysninger'!I470="Nej","",IF('Anvendte oplysninger'!R470="Ja",0.9,1))</f>
        <v/>
      </c>
      <c r="U470" s="6" t="str">
        <f>IF('Anvendte oplysninger'!I470="Nej","",IF('Anvendte oplysninger'!R470="Ja",0.93,1))</f>
        <v/>
      </c>
      <c r="V470" s="6" t="str">
        <f>IF('Anvendte oplysninger'!I470="Nej","",IF('Anvendte oplysninger'!S470="Ja",0.85,1))</f>
        <v/>
      </c>
      <c r="W470" s="6" t="str">
        <f>IF('Anvendte oplysninger'!I470="Nej","",IF('Anvendte oplysninger'!T470&gt;5,1.4,1+0.08*'Anvendte oplysninger'!T470))</f>
        <v/>
      </c>
      <c r="X470" s="6" t="str">
        <f>IF('Anvendte oplysninger'!I470="Nej","",IF('Anvendte oplysninger'!U470=80,1,POWER((80-0.0058*('Anvendte oplysninger'!U470-80)^2+0.2781*('Anvendte oplysninger'!U470-80)-0.2343)/80,1.6)))</f>
        <v/>
      </c>
      <c r="Y470" s="6" t="str">
        <f>IF('Anvendte oplysninger'!I470="Nej","",IF('Anvendte oplysninger'!U470=80,1,POWER((80-0.0058*('Anvendte oplysninger'!U470-80)^2+0.2781*('Anvendte oplysninger'!U470-80)-0.2343)/80,1.5)))</f>
        <v/>
      </c>
      <c r="Z470" s="6" t="str">
        <f>IF('Anvendte oplysninger'!I470="Nej","",IF('Anvendte oplysninger'!U470=80,1,POWER((80-0.0058*('Anvendte oplysninger'!U470-80)^2+0.2781*('Anvendte oplysninger'!U470-80)-0.2343)/80,4.6)))</f>
        <v/>
      </c>
      <c r="AA470" s="6" t="str">
        <f>IF('Anvendte oplysninger'!I470="Nej","",IF('Anvendte oplysninger'!U470=80,1,POWER((80-0.0058*('Anvendte oplysninger'!U470-80)^2+0.2781*('Anvendte oplysninger'!U470-80)-0.2343)/80,3.5)))</f>
        <v/>
      </c>
      <c r="AB470" s="6" t="str">
        <f>IF('Anvendte oplysninger'!I470="Nej","",IF('Anvendte oplysninger'!U470=80,1,POWER((80-0.0058*('Anvendte oplysninger'!U470-80)^2+0.2781*('Anvendte oplysninger'!U470-80)-0.2343)/80,1.4)))</f>
        <v/>
      </c>
      <c r="AC470" s="6"/>
      <c r="AD470" s="7" t="str">
        <f>IF('Anvendte oplysninger'!I470="Nej","",EXP(-10.0958)*POWER(H470,0.8138))</f>
        <v/>
      </c>
      <c r="AE470" s="7" t="str">
        <f>IF('Anvendte oplysninger'!I470="Nej","",EXP(-9.9896)*POWER(H470,0.8381))</f>
        <v/>
      </c>
      <c r="AF470" s="7" t="str">
        <f>IF('Anvendte oplysninger'!I470="Nej","",EXP(-12.5826)*POWER(H470,1.148))</f>
        <v/>
      </c>
      <c r="AG470" s="7" t="str">
        <f>IF('Anvendte oplysninger'!I470="Nej","",EXP(-11.3408)*POWER(H470,0.7373))</f>
        <v/>
      </c>
      <c r="AH470" s="7" t="str">
        <f>IF('Anvendte oplysninger'!I470="Nej","",EXP(-10.8985)*POWER(H470,0.841))</f>
        <v/>
      </c>
      <c r="AI470" s="7" t="str">
        <f>IF('Anvendte oplysninger'!I470="Nej","",EXP(-12.4273)*POWER(H470,1.0197))</f>
        <v/>
      </c>
      <c r="AJ470" s="9" t="str">
        <f>IF('Anvendte oplysninger'!I470="Nej","",SUM(AD470:AE470)*740934+AG470*29492829+AH470*4654307+AI470*608667)</f>
        <v/>
      </c>
    </row>
    <row r="471" spans="1:36" x14ac:dyDescent="0.3">
      <c r="A471" s="4" t="str">
        <f>IF(Inddata!A477="","",Inddata!A477)</f>
        <v/>
      </c>
      <c r="B471" s="4" t="str">
        <f>IF(Inddata!B477="","",Inddata!B477)</f>
        <v/>
      </c>
      <c r="C471" s="4" t="str">
        <f>IF(Inddata!C477="","",Inddata!C477)</f>
        <v/>
      </c>
      <c r="D471" s="4" t="str">
        <f>IF(Inddata!D477="","",Inddata!D477)</f>
        <v/>
      </c>
      <c r="E471" s="4" t="str">
        <f>IF(Inddata!E477="","",Inddata!E477)</f>
        <v/>
      </c>
      <c r="F471" s="4" t="str">
        <f>IF(Inddata!F477="","",Inddata!F477)</f>
        <v/>
      </c>
      <c r="G471" s="20" t="str">
        <f>IF(Inddata!G477=0,"",Inddata!G477)</f>
        <v/>
      </c>
      <c r="H471" s="9" t="str">
        <f>IF(Inddata!H477="","",Inddata!H477)</f>
        <v/>
      </c>
      <c r="I471" s="6" t="str">
        <f>IF('Anvendte oplysninger'!I471="Nej","",IF('Anvendte oplysninger'!L471&lt;10,1.1-'Anvendte oplysninger'!L471*0.01,IF('Anvendte oplysninger'!L471&lt;120,POWER(1.003,'Anvendte oplysninger'!L471)/POWER(1.003,10),1.4)))</f>
        <v/>
      </c>
      <c r="J471" s="6" t="str">
        <f>IF('Anvendte oplysninger'!I471="Nej","",IF('Anvendte oplysninger'!M471&gt;9,1.41,IF('Anvendte oplysninger'!M471&lt;2,0.96+'Anvendte oplysninger'!M471*0.02,POWER(1.05,'Anvendte oplysninger'!M471)/POWER(1.05,2))))</f>
        <v/>
      </c>
      <c r="K471" s="6" t="str">
        <f>IF('Anvendte oplysninger'!I471="Nej","",IF('Anvendte oplysninger'!M471&gt;9,1.15,IF('Anvendte oplysninger'!M471&lt;2,0.98+'Anvendte oplysninger'!M471*0.01,POWER(1.02,'Anvendte oplysninger'!M471)/POWER(1.02,2))))</f>
        <v/>
      </c>
      <c r="L471" s="6" t="str">
        <f>IF('Anvendte oplysninger'!I471="Nej","",IF('Anvendte oplysninger'!N471="Delvis",0.9,IF('Anvendte oplysninger'!N471="Ja",0.75,1)))</f>
        <v/>
      </c>
      <c r="M471" s="6" t="str">
        <f>IF('Anvendte oplysninger'!I471="Nej","",IF('Anvendte oplysninger'!N471="Delvis",0.97,IF('Anvendte oplysninger'!N471="Ja",0.95,1)))</f>
        <v/>
      </c>
      <c r="N471" s="6" t="str">
        <f>IF('Anvendte oplysninger'!I471="Nej","",IF('Anvendte oplysninger'!O471&gt;4.25,1.06,IF('Anvendte oplysninger'!O471&lt;3.75,1.84-'Anvendte oplysninger'!O471*0.24,0.04+'Anvendte oplysninger'!O471*0.24)))</f>
        <v/>
      </c>
      <c r="O471" s="6" t="str">
        <f>IF('Anvendte oplysninger'!I471="Nej","",IF('Anvendte oplysninger'!P471&gt;1.99,0.81,IF('Anvendte oplysninger'!P471&lt;0.2,1.12,1.05-'Anvendte oplysninger'!P471*0.1)))</f>
        <v/>
      </c>
      <c r="P471" s="6" t="str">
        <f>IF('Anvendte oplysninger'!I471="Nej","",IF('Anvendte oplysninger'!Q471&gt;3,0.96,IF('Anvendte oplysninger'!Q471&lt;2,1.12-0.06*'Anvendte oplysninger'!Q471,1.08-0.04*'Anvendte oplysninger'!Q471)))</f>
        <v/>
      </c>
      <c r="Q471" s="6" t="str">
        <f>IF('Anvendte oplysninger'!I471="Nej","",IF('Anvendte oplysninger'!R471="Ja",0.91,1))</f>
        <v/>
      </c>
      <c r="R471" s="6" t="str">
        <f>IF('Anvendte oplysninger'!I471="Nej","",IF('Anvendte oplysninger'!R471="Ja",0.96,1))</f>
        <v/>
      </c>
      <c r="S471" s="6" t="str">
        <f>IF('Anvendte oplysninger'!I471="Nej","",IF('Anvendte oplysninger'!R471="Ja",0.82,1))</f>
        <v/>
      </c>
      <c r="T471" s="6" t="str">
        <f>IF('Anvendte oplysninger'!I471="Nej","",IF('Anvendte oplysninger'!R471="Ja",0.9,1))</f>
        <v/>
      </c>
      <c r="U471" s="6" t="str">
        <f>IF('Anvendte oplysninger'!I471="Nej","",IF('Anvendte oplysninger'!R471="Ja",0.93,1))</f>
        <v/>
      </c>
      <c r="V471" s="6" t="str">
        <f>IF('Anvendte oplysninger'!I471="Nej","",IF('Anvendte oplysninger'!S471="Ja",0.85,1))</f>
        <v/>
      </c>
      <c r="W471" s="6" t="str">
        <f>IF('Anvendte oplysninger'!I471="Nej","",IF('Anvendte oplysninger'!T471&gt;5,1.4,1+0.08*'Anvendte oplysninger'!T471))</f>
        <v/>
      </c>
      <c r="X471" s="6" t="str">
        <f>IF('Anvendte oplysninger'!I471="Nej","",IF('Anvendte oplysninger'!U471=80,1,POWER((80-0.0058*('Anvendte oplysninger'!U471-80)^2+0.2781*('Anvendte oplysninger'!U471-80)-0.2343)/80,1.6)))</f>
        <v/>
      </c>
      <c r="Y471" s="6" t="str">
        <f>IF('Anvendte oplysninger'!I471="Nej","",IF('Anvendte oplysninger'!U471=80,1,POWER((80-0.0058*('Anvendte oplysninger'!U471-80)^2+0.2781*('Anvendte oplysninger'!U471-80)-0.2343)/80,1.5)))</f>
        <v/>
      </c>
      <c r="Z471" s="6" t="str">
        <f>IF('Anvendte oplysninger'!I471="Nej","",IF('Anvendte oplysninger'!U471=80,1,POWER((80-0.0058*('Anvendte oplysninger'!U471-80)^2+0.2781*('Anvendte oplysninger'!U471-80)-0.2343)/80,4.6)))</f>
        <v/>
      </c>
      <c r="AA471" s="6" t="str">
        <f>IF('Anvendte oplysninger'!I471="Nej","",IF('Anvendte oplysninger'!U471=80,1,POWER((80-0.0058*('Anvendte oplysninger'!U471-80)^2+0.2781*('Anvendte oplysninger'!U471-80)-0.2343)/80,3.5)))</f>
        <v/>
      </c>
      <c r="AB471" s="6" t="str">
        <f>IF('Anvendte oplysninger'!I471="Nej","",IF('Anvendte oplysninger'!U471=80,1,POWER((80-0.0058*('Anvendte oplysninger'!U471-80)^2+0.2781*('Anvendte oplysninger'!U471-80)-0.2343)/80,1.4)))</f>
        <v/>
      </c>
      <c r="AC471" s="6"/>
      <c r="AD471" s="7" t="str">
        <f>IF('Anvendte oplysninger'!I471="Nej","",EXP(-10.0958)*POWER(H471,0.8138))</f>
        <v/>
      </c>
      <c r="AE471" s="7" t="str">
        <f>IF('Anvendte oplysninger'!I471="Nej","",EXP(-9.9896)*POWER(H471,0.8381))</f>
        <v/>
      </c>
      <c r="AF471" s="7" t="str">
        <f>IF('Anvendte oplysninger'!I471="Nej","",EXP(-12.5826)*POWER(H471,1.148))</f>
        <v/>
      </c>
      <c r="AG471" s="7" t="str">
        <f>IF('Anvendte oplysninger'!I471="Nej","",EXP(-11.3408)*POWER(H471,0.7373))</f>
        <v/>
      </c>
      <c r="AH471" s="7" t="str">
        <f>IF('Anvendte oplysninger'!I471="Nej","",EXP(-10.8985)*POWER(H471,0.841))</f>
        <v/>
      </c>
      <c r="AI471" s="7" t="str">
        <f>IF('Anvendte oplysninger'!I471="Nej","",EXP(-12.4273)*POWER(H471,1.0197))</f>
        <v/>
      </c>
      <c r="AJ471" s="9" t="str">
        <f>IF('Anvendte oplysninger'!I471="Nej","",SUM(AD471:AE471)*740934+AG471*29492829+AH471*4654307+AI471*608667)</f>
        <v/>
      </c>
    </row>
    <row r="472" spans="1:36" x14ac:dyDescent="0.3">
      <c r="A472" s="4" t="str">
        <f>IF(Inddata!A478="","",Inddata!A478)</f>
        <v/>
      </c>
      <c r="B472" s="4" t="str">
        <f>IF(Inddata!B478="","",Inddata!B478)</f>
        <v/>
      </c>
      <c r="C472" s="4" t="str">
        <f>IF(Inddata!C478="","",Inddata!C478)</f>
        <v/>
      </c>
      <c r="D472" s="4" t="str">
        <f>IF(Inddata!D478="","",Inddata!D478)</f>
        <v/>
      </c>
      <c r="E472" s="4" t="str">
        <f>IF(Inddata!E478="","",Inddata!E478)</f>
        <v/>
      </c>
      <c r="F472" s="4" t="str">
        <f>IF(Inddata!F478="","",Inddata!F478)</f>
        <v/>
      </c>
      <c r="G472" s="20" t="str">
        <f>IF(Inddata!G478=0,"",Inddata!G478)</f>
        <v/>
      </c>
      <c r="H472" s="9" t="str">
        <f>IF(Inddata!H478="","",Inddata!H478)</f>
        <v/>
      </c>
      <c r="I472" s="6" t="str">
        <f>IF('Anvendte oplysninger'!I472="Nej","",IF('Anvendte oplysninger'!L472&lt;10,1.1-'Anvendte oplysninger'!L472*0.01,IF('Anvendte oplysninger'!L472&lt;120,POWER(1.003,'Anvendte oplysninger'!L472)/POWER(1.003,10),1.4)))</f>
        <v/>
      </c>
      <c r="J472" s="6" t="str">
        <f>IF('Anvendte oplysninger'!I472="Nej","",IF('Anvendte oplysninger'!M472&gt;9,1.41,IF('Anvendte oplysninger'!M472&lt;2,0.96+'Anvendte oplysninger'!M472*0.02,POWER(1.05,'Anvendte oplysninger'!M472)/POWER(1.05,2))))</f>
        <v/>
      </c>
      <c r="K472" s="6" t="str">
        <f>IF('Anvendte oplysninger'!I472="Nej","",IF('Anvendte oplysninger'!M472&gt;9,1.15,IF('Anvendte oplysninger'!M472&lt;2,0.98+'Anvendte oplysninger'!M472*0.01,POWER(1.02,'Anvendte oplysninger'!M472)/POWER(1.02,2))))</f>
        <v/>
      </c>
      <c r="L472" s="6" t="str">
        <f>IF('Anvendte oplysninger'!I472="Nej","",IF('Anvendte oplysninger'!N472="Delvis",0.9,IF('Anvendte oplysninger'!N472="Ja",0.75,1)))</f>
        <v/>
      </c>
      <c r="M472" s="6" t="str">
        <f>IF('Anvendte oplysninger'!I472="Nej","",IF('Anvendte oplysninger'!N472="Delvis",0.97,IF('Anvendte oplysninger'!N472="Ja",0.95,1)))</f>
        <v/>
      </c>
      <c r="N472" s="6" t="str">
        <f>IF('Anvendte oplysninger'!I472="Nej","",IF('Anvendte oplysninger'!O472&gt;4.25,1.06,IF('Anvendte oplysninger'!O472&lt;3.75,1.84-'Anvendte oplysninger'!O472*0.24,0.04+'Anvendte oplysninger'!O472*0.24)))</f>
        <v/>
      </c>
      <c r="O472" s="6" t="str">
        <f>IF('Anvendte oplysninger'!I472="Nej","",IF('Anvendte oplysninger'!P472&gt;1.99,0.81,IF('Anvendte oplysninger'!P472&lt;0.2,1.12,1.05-'Anvendte oplysninger'!P472*0.1)))</f>
        <v/>
      </c>
      <c r="P472" s="6" t="str">
        <f>IF('Anvendte oplysninger'!I472="Nej","",IF('Anvendte oplysninger'!Q472&gt;3,0.96,IF('Anvendte oplysninger'!Q472&lt;2,1.12-0.06*'Anvendte oplysninger'!Q472,1.08-0.04*'Anvendte oplysninger'!Q472)))</f>
        <v/>
      </c>
      <c r="Q472" s="6" t="str">
        <f>IF('Anvendte oplysninger'!I472="Nej","",IF('Anvendte oplysninger'!R472="Ja",0.91,1))</f>
        <v/>
      </c>
      <c r="R472" s="6" t="str">
        <f>IF('Anvendte oplysninger'!I472="Nej","",IF('Anvendte oplysninger'!R472="Ja",0.96,1))</f>
        <v/>
      </c>
      <c r="S472" s="6" t="str">
        <f>IF('Anvendte oplysninger'!I472="Nej","",IF('Anvendte oplysninger'!R472="Ja",0.82,1))</f>
        <v/>
      </c>
      <c r="T472" s="6" t="str">
        <f>IF('Anvendte oplysninger'!I472="Nej","",IF('Anvendte oplysninger'!R472="Ja",0.9,1))</f>
        <v/>
      </c>
      <c r="U472" s="6" t="str">
        <f>IF('Anvendte oplysninger'!I472="Nej","",IF('Anvendte oplysninger'!R472="Ja",0.93,1))</f>
        <v/>
      </c>
      <c r="V472" s="6" t="str">
        <f>IF('Anvendte oplysninger'!I472="Nej","",IF('Anvendte oplysninger'!S472="Ja",0.85,1))</f>
        <v/>
      </c>
      <c r="W472" s="6" t="str">
        <f>IF('Anvendte oplysninger'!I472="Nej","",IF('Anvendte oplysninger'!T472&gt;5,1.4,1+0.08*'Anvendte oplysninger'!T472))</f>
        <v/>
      </c>
      <c r="X472" s="6" t="str">
        <f>IF('Anvendte oplysninger'!I472="Nej","",IF('Anvendte oplysninger'!U472=80,1,POWER((80-0.0058*('Anvendte oplysninger'!U472-80)^2+0.2781*('Anvendte oplysninger'!U472-80)-0.2343)/80,1.6)))</f>
        <v/>
      </c>
      <c r="Y472" s="6" t="str">
        <f>IF('Anvendte oplysninger'!I472="Nej","",IF('Anvendte oplysninger'!U472=80,1,POWER((80-0.0058*('Anvendte oplysninger'!U472-80)^2+0.2781*('Anvendte oplysninger'!U472-80)-0.2343)/80,1.5)))</f>
        <v/>
      </c>
      <c r="Z472" s="6" t="str">
        <f>IF('Anvendte oplysninger'!I472="Nej","",IF('Anvendte oplysninger'!U472=80,1,POWER((80-0.0058*('Anvendte oplysninger'!U472-80)^2+0.2781*('Anvendte oplysninger'!U472-80)-0.2343)/80,4.6)))</f>
        <v/>
      </c>
      <c r="AA472" s="6" t="str">
        <f>IF('Anvendte oplysninger'!I472="Nej","",IF('Anvendte oplysninger'!U472=80,1,POWER((80-0.0058*('Anvendte oplysninger'!U472-80)^2+0.2781*('Anvendte oplysninger'!U472-80)-0.2343)/80,3.5)))</f>
        <v/>
      </c>
      <c r="AB472" s="6" t="str">
        <f>IF('Anvendte oplysninger'!I472="Nej","",IF('Anvendte oplysninger'!U472=80,1,POWER((80-0.0058*('Anvendte oplysninger'!U472-80)^2+0.2781*('Anvendte oplysninger'!U472-80)-0.2343)/80,1.4)))</f>
        <v/>
      </c>
      <c r="AC472" s="6"/>
      <c r="AD472" s="7" t="str">
        <f>IF('Anvendte oplysninger'!I472="Nej","",EXP(-10.0958)*POWER(H472,0.8138))</f>
        <v/>
      </c>
      <c r="AE472" s="7" t="str">
        <f>IF('Anvendte oplysninger'!I472="Nej","",EXP(-9.9896)*POWER(H472,0.8381))</f>
        <v/>
      </c>
      <c r="AF472" s="7" t="str">
        <f>IF('Anvendte oplysninger'!I472="Nej","",EXP(-12.5826)*POWER(H472,1.148))</f>
        <v/>
      </c>
      <c r="AG472" s="7" t="str">
        <f>IF('Anvendte oplysninger'!I472="Nej","",EXP(-11.3408)*POWER(H472,0.7373))</f>
        <v/>
      </c>
      <c r="AH472" s="7" t="str">
        <f>IF('Anvendte oplysninger'!I472="Nej","",EXP(-10.8985)*POWER(H472,0.841))</f>
        <v/>
      </c>
      <c r="AI472" s="7" t="str">
        <f>IF('Anvendte oplysninger'!I472="Nej","",EXP(-12.4273)*POWER(H472,1.0197))</f>
        <v/>
      </c>
      <c r="AJ472" s="9" t="str">
        <f>IF('Anvendte oplysninger'!I472="Nej","",SUM(AD472:AE472)*740934+AG472*29492829+AH472*4654307+AI472*608667)</f>
        <v/>
      </c>
    </row>
    <row r="473" spans="1:36" x14ac:dyDescent="0.3">
      <c r="A473" s="4" t="str">
        <f>IF(Inddata!A479="","",Inddata!A479)</f>
        <v/>
      </c>
      <c r="B473" s="4" t="str">
        <f>IF(Inddata!B479="","",Inddata!B479)</f>
        <v/>
      </c>
      <c r="C473" s="4" t="str">
        <f>IF(Inddata!C479="","",Inddata!C479)</f>
        <v/>
      </c>
      <c r="D473" s="4" t="str">
        <f>IF(Inddata!D479="","",Inddata!D479)</f>
        <v/>
      </c>
      <c r="E473" s="4" t="str">
        <f>IF(Inddata!E479="","",Inddata!E479)</f>
        <v/>
      </c>
      <c r="F473" s="4" t="str">
        <f>IF(Inddata!F479="","",Inddata!F479)</f>
        <v/>
      </c>
      <c r="G473" s="20" t="str">
        <f>IF(Inddata!G479=0,"",Inddata!G479)</f>
        <v/>
      </c>
      <c r="H473" s="9" t="str">
        <f>IF(Inddata!H479="","",Inddata!H479)</f>
        <v/>
      </c>
      <c r="I473" s="6" t="str">
        <f>IF('Anvendte oplysninger'!I473="Nej","",IF('Anvendte oplysninger'!L473&lt;10,1.1-'Anvendte oplysninger'!L473*0.01,IF('Anvendte oplysninger'!L473&lt;120,POWER(1.003,'Anvendte oplysninger'!L473)/POWER(1.003,10),1.4)))</f>
        <v/>
      </c>
      <c r="J473" s="6" t="str">
        <f>IF('Anvendte oplysninger'!I473="Nej","",IF('Anvendte oplysninger'!M473&gt;9,1.41,IF('Anvendte oplysninger'!M473&lt;2,0.96+'Anvendte oplysninger'!M473*0.02,POWER(1.05,'Anvendte oplysninger'!M473)/POWER(1.05,2))))</f>
        <v/>
      </c>
      <c r="K473" s="6" t="str">
        <f>IF('Anvendte oplysninger'!I473="Nej","",IF('Anvendte oplysninger'!M473&gt;9,1.15,IF('Anvendte oplysninger'!M473&lt;2,0.98+'Anvendte oplysninger'!M473*0.01,POWER(1.02,'Anvendte oplysninger'!M473)/POWER(1.02,2))))</f>
        <v/>
      </c>
      <c r="L473" s="6" t="str">
        <f>IF('Anvendte oplysninger'!I473="Nej","",IF('Anvendte oplysninger'!N473="Delvis",0.9,IF('Anvendte oplysninger'!N473="Ja",0.75,1)))</f>
        <v/>
      </c>
      <c r="M473" s="6" t="str">
        <f>IF('Anvendte oplysninger'!I473="Nej","",IF('Anvendte oplysninger'!N473="Delvis",0.97,IF('Anvendte oplysninger'!N473="Ja",0.95,1)))</f>
        <v/>
      </c>
      <c r="N473" s="6" t="str">
        <f>IF('Anvendte oplysninger'!I473="Nej","",IF('Anvendte oplysninger'!O473&gt;4.25,1.06,IF('Anvendte oplysninger'!O473&lt;3.75,1.84-'Anvendte oplysninger'!O473*0.24,0.04+'Anvendte oplysninger'!O473*0.24)))</f>
        <v/>
      </c>
      <c r="O473" s="6" t="str">
        <f>IF('Anvendte oplysninger'!I473="Nej","",IF('Anvendte oplysninger'!P473&gt;1.99,0.81,IF('Anvendte oplysninger'!P473&lt;0.2,1.12,1.05-'Anvendte oplysninger'!P473*0.1)))</f>
        <v/>
      </c>
      <c r="P473" s="6" t="str">
        <f>IF('Anvendte oplysninger'!I473="Nej","",IF('Anvendte oplysninger'!Q473&gt;3,0.96,IF('Anvendte oplysninger'!Q473&lt;2,1.12-0.06*'Anvendte oplysninger'!Q473,1.08-0.04*'Anvendte oplysninger'!Q473)))</f>
        <v/>
      </c>
      <c r="Q473" s="6" t="str">
        <f>IF('Anvendte oplysninger'!I473="Nej","",IF('Anvendte oplysninger'!R473="Ja",0.91,1))</f>
        <v/>
      </c>
      <c r="R473" s="6" t="str">
        <f>IF('Anvendte oplysninger'!I473="Nej","",IF('Anvendte oplysninger'!R473="Ja",0.96,1))</f>
        <v/>
      </c>
      <c r="S473" s="6" t="str">
        <f>IF('Anvendte oplysninger'!I473="Nej","",IF('Anvendte oplysninger'!R473="Ja",0.82,1))</f>
        <v/>
      </c>
      <c r="T473" s="6" t="str">
        <f>IF('Anvendte oplysninger'!I473="Nej","",IF('Anvendte oplysninger'!R473="Ja",0.9,1))</f>
        <v/>
      </c>
      <c r="U473" s="6" t="str">
        <f>IF('Anvendte oplysninger'!I473="Nej","",IF('Anvendte oplysninger'!R473="Ja",0.93,1))</f>
        <v/>
      </c>
      <c r="V473" s="6" t="str">
        <f>IF('Anvendte oplysninger'!I473="Nej","",IF('Anvendte oplysninger'!S473="Ja",0.85,1))</f>
        <v/>
      </c>
      <c r="W473" s="6" t="str">
        <f>IF('Anvendte oplysninger'!I473="Nej","",IF('Anvendte oplysninger'!T473&gt;5,1.4,1+0.08*'Anvendte oplysninger'!T473))</f>
        <v/>
      </c>
      <c r="X473" s="6" t="str">
        <f>IF('Anvendte oplysninger'!I473="Nej","",IF('Anvendte oplysninger'!U473=80,1,POWER((80-0.0058*('Anvendte oplysninger'!U473-80)^2+0.2781*('Anvendte oplysninger'!U473-80)-0.2343)/80,1.6)))</f>
        <v/>
      </c>
      <c r="Y473" s="6" t="str">
        <f>IF('Anvendte oplysninger'!I473="Nej","",IF('Anvendte oplysninger'!U473=80,1,POWER((80-0.0058*('Anvendte oplysninger'!U473-80)^2+0.2781*('Anvendte oplysninger'!U473-80)-0.2343)/80,1.5)))</f>
        <v/>
      </c>
      <c r="Z473" s="6" t="str">
        <f>IF('Anvendte oplysninger'!I473="Nej","",IF('Anvendte oplysninger'!U473=80,1,POWER((80-0.0058*('Anvendte oplysninger'!U473-80)^2+0.2781*('Anvendte oplysninger'!U473-80)-0.2343)/80,4.6)))</f>
        <v/>
      </c>
      <c r="AA473" s="6" t="str">
        <f>IF('Anvendte oplysninger'!I473="Nej","",IF('Anvendte oplysninger'!U473=80,1,POWER((80-0.0058*('Anvendte oplysninger'!U473-80)^2+0.2781*('Anvendte oplysninger'!U473-80)-0.2343)/80,3.5)))</f>
        <v/>
      </c>
      <c r="AB473" s="6" t="str">
        <f>IF('Anvendte oplysninger'!I473="Nej","",IF('Anvendte oplysninger'!U473=80,1,POWER((80-0.0058*('Anvendte oplysninger'!U473-80)^2+0.2781*('Anvendte oplysninger'!U473-80)-0.2343)/80,1.4)))</f>
        <v/>
      </c>
      <c r="AC473" s="6"/>
      <c r="AD473" s="7" t="str">
        <f>IF('Anvendte oplysninger'!I473="Nej","",EXP(-10.0958)*POWER(H473,0.8138))</f>
        <v/>
      </c>
      <c r="AE473" s="7" t="str">
        <f>IF('Anvendte oplysninger'!I473="Nej","",EXP(-9.9896)*POWER(H473,0.8381))</f>
        <v/>
      </c>
      <c r="AF473" s="7" t="str">
        <f>IF('Anvendte oplysninger'!I473="Nej","",EXP(-12.5826)*POWER(H473,1.148))</f>
        <v/>
      </c>
      <c r="AG473" s="7" t="str">
        <f>IF('Anvendte oplysninger'!I473="Nej","",EXP(-11.3408)*POWER(H473,0.7373))</f>
        <v/>
      </c>
      <c r="AH473" s="7" t="str">
        <f>IF('Anvendte oplysninger'!I473="Nej","",EXP(-10.8985)*POWER(H473,0.841))</f>
        <v/>
      </c>
      <c r="AI473" s="7" t="str">
        <f>IF('Anvendte oplysninger'!I473="Nej","",EXP(-12.4273)*POWER(H473,1.0197))</f>
        <v/>
      </c>
      <c r="AJ473" s="9" t="str">
        <f>IF('Anvendte oplysninger'!I473="Nej","",SUM(AD473:AE473)*740934+AG473*29492829+AH473*4654307+AI473*608667)</f>
        <v/>
      </c>
    </row>
    <row r="474" spans="1:36" x14ac:dyDescent="0.3">
      <c r="A474" s="4" t="str">
        <f>IF(Inddata!A480="","",Inddata!A480)</f>
        <v/>
      </c>
      <c r="B474" s="4" t="str">
        <f>IF(Inddata!B480="","",Inddata!B480)</f>
        <v/>
      </c>
      <c r="C474" s="4" t="str">
        <f>IF(Inddata!C480="","",Inddata!C480)</f>
        <v/>
      </c>
      <c r="D474" s="4" t="str">
        <f>IF(Inddata!D480="","",Inddata!D480)</f>
        <v/>
      </c>
      <c r="E474" s="4" t="str">
        <f>IF(Inddata!E480="","",Inddata!E480)</f>
        <v/>
      </c>
      <c r="F474" s="4" t="str">
        <f>IF(Inddata!F480="","",Inddata!F480)</f>
        <v/>
      </c>
      <c r="G474" s="20" t="str">
        <f>IF(Inddata!G480=0,"",Inddata!G480)</f>
        <v/>
      </c>
      <c r="H474" s="9" t="str">
        <f>IF(Inddata!H480="","",Inddata!H480)</f>
        <v/>
      </c>
      <c r="I474" s="6" t="str">
        <f>IF('Anvendte oplysninger'!I474="Nej","",IF('Anvendte oplysninger'!L474&lt;10,1.1-'Anvendte oplysninger'!L474*0.01,IF('Anvendte oplysninger'!L474&lt;120,POWER(1.003,'Anvendte oplysninger'!L474)/POWER(1.003,10),1.4)))</f>
        <v/>
      </c>
      <c r="J474" s="6" t="str">
        <f>IF('Anvendte oplysninger'!I474="Nej","",IF('Anvendte oplysninger'!M474&gt;9,1.41,IF('Anvendte oplysninger'!M474&lt;2,0.96+'Anvendte oplysninger'!M474*0.02,POWER(1.05,'Anvendte oplysninger'!M474)/POWER(1.05,2))))</f>
        <v/>
      </c>
      <c r="K474" s="6" t="str">
        <f>IF('Anvendte oplysninger'!I474="Nej","",IF('Anvendte oplysninger'!M474&gt;9,1.15,IF('Anvendte oplysninger'!M474&lt;2,0.98+'Anvendte oplysninger'!M474*0.01,POWER(1.02,'Anvendte oplysninger'!M474)/POWER(1.02,2))))</f>
        <v/>
      </c>
      <c r="L474" s="6" t="str">
        <f>IF('Anvendte oplysninger'!I474="Nej","",IF('Anvendte oplysninger'!N474="Delvis",0.9,IF('Anvendte oplysninger'!N474="Ja",0.75,1)))</f>
        <v/>
      </c>
      <c r="M474" s="6" t="str">
        <f>IF('Anvendte oplysninger'!I474="Nej","",IF('Anvendte oplysninger'!N474="Delvis",0.97,IF('Anvendte oplysninger'!N474="Ja",0.95,1)))</f>
        <v/>
      </c>
      <c r="N474" s="6" t="str">
        <f>IF('Anvendte oplysninger'!I474="Nej","",IF('Anvendte oplysninger'!O474&gt;4.25,1.06,IF('Anvendte oplysninger'!O474&lt;3.75,1.84-'Anvendte oplysninger'!O474*0.24,0.04+'Anvendte oplysninger'!O474*0.24)))</f>
        <v/>
      </c>
      <c r="O474" s="6" t="str">
        <f>IF('Anvendte oplysninger'!I474="Nej","",IF('Anvendte oplysninger'!P474&gt;1.99,0.81,IF('Anvendte oplysninger'!P474&lt;0.2,1.12,1.05-'Anvendte oplysninger'!P474*0.1)))</f>
        <v/>
      </c>
      <c r="P474" s="6" t="str">
        <f>IF('Anvendte oplysninger'!I474="Nej","",IF('Anvendte oplysninger'!Q474&gt;3,0.96,IF('Anvendte oplysninger'!Q474&lt;2,1.12-0.06*'Anvendte oplysninger'!Q474,1.08-0.04*'Anvendte oplysninger'!Q474)))</f>
        <v/>
      </c>
      <c r="Q474" s="6" t="str">
        <f>IF('Anvendte oplysninger'!I474="Nej","",IF('Anvendte oplysninger'!R474="Ja",0.91,1))</f>
        <v/>
      </c>
      <c r="R474" s="6" t="str">
        <f>IF('Anvendte oplysninger'!I474="Nej","",IF('Anvendte oplysninger'!R474="Ja",0.96,1))</f>
        <v/>
      </c>
      <c r="S474" s="6" t="str">
        <f>IF('Anvendte oplysninger'!I474="Nej","",IF('Anvendte oplysninger'!R474="Ja",0.82,1))</f>
        <v/>
      </c>
      <c r="T474" s="6" t="str">
        <f>IF('Anvendte oplysninger'!I474="Nej","",IF('Anvendte oplysninger'!R474="Ja",0.9,1))</f>
        <v/>
      </c>
      <c r="U474" s="6" t="str">
        <f>IF('Anvendte oplysninger'!I474="Nej","",IF('Anvendte oplysninger'!R474="Ja",0.93,1))</f>
        <v/>
      </c>
      <c r="V474" s="6" t="str">
        <f>IF('Anvendte oplysninger'!I474="Nej","",IF('Anvendte oplysninger'!S474="Ja",0.85,1))</f>
        <v/>
      </c>
      <c r="W474" s="6" t="str">
        <f>IF('Anvendte oplysninger'!I474="Nej","",IF('Anvendte oplysninger'!T474&gt;5,1.4,1+0.08*'Anvendte oplysninger'!T474))</f>
        <v/>
      </c>
      <c r="X474" s="6" t="str">
        <f>IF('Anvendte oplysninger'!I474="Nej","",IF('Anvendte oplysninger'!U474=80,1,POWER((80-0.0058*('Anvendte oplysninger'!U474-80)^2+0.2781*('Anvendte oplysninger'!U474-80)-0.2343)/80,1.6)))</f>
        <v/>
      </c>
      <c r="Y474" s="6" t="str">
        <f>IF('Anvendte oplysninger'!I474="Nej","",IF('Anvendte oplysninger'!U474=80,1,POWER((80-0.0058*('Anvendte oplysninger'!U474-80)^2+0.2781*('Anvendte oplysninger'!U474-80)-0.2343)/80,1.5)))</f>
        <v/>
      </c>
      <c r="Z474" s="6" t="str">
        <f>IF('Anvendte oplysninger'!I474="Nej","",IF('Anvendte oplysninger'!U474=80,1,POWER((80-0.0058*('Anvendte oplysninger'!U474-80)^2+0.2781*('Anvendte oplysninger'!U474-80)-0.2343)/80,4.6)))</f>
        <v/>
      </c>
      <c r="AA474" s="6" t="str">
        <f>IF('Anvendte oplysninger'!I474="Nej","",IF('Anvendte oplysninger'!U474=80,1,POWER((80-0.0058*('Anvendte oplysninger'!U474-80)^2+0.2781*('Anvendte oplysninger'!U474-80)-0.2343)/80,3.5)))</f>
        <v/>
      </c>
      <c r="AB474" s="6" t="str">
        <f>IF('Anvendte oplysninger'!I474="Nej","",IF('Anvendte oplysninger'!U474=80,1,POWER((80-0.0058*('Anvendte oplysninger'!U474-80)^2+0.2781*('Anvendte oplysninger'!U474-80)-0.2343)/80,1.4)))</f>
        <v/>
      </c>
      <c r="AC474" s="6"/>
      <c r="AD474" s="7" t="str">
        <f>IF('Anvendte oplysninger'!I474="Nej","",EXP(-10.0958)*POWER(H474,0.8138))</f>
        <v/>
      </c>
      <c r="AE474" s="7" t="str">
        <f>IF('Anvendte oplysninger'!I474="Nej","",EXP(-9.9896)*POWER(H474,0.8381))</f>
        <v/>
      </c>
      <c r="AF474" s="7" t="str">
        <f>IF('Anvendte oplysninger'!I474="Nej","",EXP(-12.5826)*POWER(H474,1.148))</f>
        <v/>
      </c>
      <c r="AG474" s="7" t="str">
        <f>IF('Anvendte oplysninger'!I474="Nej","",EXP(-11.3408)*POWER(H474,0.7373))</f>
        <v/>
      </c>
      <c r="AH474" s="7" t="str">
        <f>IF('Anvendte oplysninger'!I474="Nej","",EXP(-10.8985)*POWER(H474,0.841))</f>
        <v/>
      </c>
      <c r="AI474" s="7" t="str">
        <f>IF('Anvendte oplysninger'!I474="Nej","",EXP(-12.4273)*POWER(H474,1.0197))</f>
        <v/>
      </c>
      <c r="AJ474" s="9" t="str">
        <f>IF('Anvendte oplysninger'!I474="Nej","",SUM(AD474:AE474)*740934+AG474*29492829+AH474*4654307+AI474*608667)</f>
        <v/>
      </c>
    </row>
    <row r="475" spans="1:36" x14ac:dyDescent="0.3">
      <c r="A475" s="4" t="str">
        <f>IF(Inddata!A481="","",Inddata!A481)</f>
        <v/>
      </c>
      <c r="B475" s="4" t="str">
        <f>IF(Inddata!B481="","",Inddata!B481)</f>
        <v/>
      </c>
      <c r="C475" s="4" t="str">
        <f>IF(Inddata!C481="","",Inddata!C481)</f>
        <v/>
      </c>
      <c r="D475" s="4" t="str">
        <f>IF(Inddata!D481="","",Inddata!D481)</f>
        <v/>
      </c>
      <c r="E475" s="4" t="str">
        <f>IF(Inddata!E481="","",Inddata!E481)</f>
        <v/>
      </c>
      <c r="F475" s="4" t="str">
        <f>IF(Inddata!F481="","",Inddata!F481)</f>
        <v/>
      </c>
      <c r="G475" s="20" t="str">
        <f>IF(Inddata!G481=0,"",Inddata!G481)</f>
        <v/>
      </c>
      <c r="H475" s="9" t="str">
        <f>IF(Inddata!H481="","",Inddata!H481)</f>
        <v/>
      </c>
      <c r="I475" s="6" t="str">
        <f>IF('Anvendte oplysninger'!I475="Nej","",IF('Anvendte oplysninger'!L475&lt;10,1.1-'Anvendte oplysninger'!L475*0.01,IF('Anvendte oplysninger'!L475&lt;120,POWER(1.003,'Anvendte oplysninger'!L475)/POWER(1.003,10),1.4)))</f>
        <v/>
      </c>
      <c r="J475" s="6" t="str">
        <f>IF('Anvendte oplysninger'!I475="Nej","",IF('Anvendte oplysninger'!M475&gt;9,1.41,IF('Anvendte oplysninger'!M475&lt;2,0.96+'Anvendte oplysninger'!M475*0.02,POWER(1.05,'Anvendte oplysninger'!M475)/POWER(1.05,2))))</f>
        <v/>
      </c>
      <c r="K475" s="6" t="str">
        <f>IF('Anvendte oplysninger'!I475="Nej","",IF('Anvendte oplysninger'!M475&gt;9,1.15,IF('Anvendte oplysninger'!M475&lt;2,0.98+'Anvendte oplysninger'!M475*0.01,POWER(1.02,'Anvendte oplysninger'!M475)/POWER(1.02,2))))</f>
        <v/>
      </c>
      <c r="L475" s="6" t="str">
        <f>IF('Anvendte oplysninger'!I475="Nej","",IF('Anvendte oplysninger'!N475="Delvis",0.9,IF('Anvendte oplysninger'!N475="Ja",0.75,1)))</f>
        <v/>
      </c>
      <c r="M475" s="6" t="str">
        <f>IF('Anvendte oplysninger'!I475="Nej","",IF('Anvendte oplysninger'!N475="Delvis",0.97,IF('Anvendte oplysninger'!N475="Ja",0.95,1)))</f>
        <v/>
      </c>
      <c r="N475" s="6" t="str">
        <f>IF('Anvendte oplysninger'!I475="Nej","",IF('Anvendte oplysninger'!O475&gt;4.25,1.06,IF('Anvendte oplysninger'!O475&lt;3.75,1.84-'Anvendte oplysninger'!O475*0.24,0.04+'Anvendte oplysninger'!O475*0.24)))</f>
        <v/>
      </c>
      <c r="O475" s="6" t="str">
        <f>IF('Anvendte oplysninger'!I475="Nej","",IF('Anvendte oplysninger'!P475&gt;1.99,0.81,IF('Anvendte oplysninger'!P475&lt;0.2,1.12,1.05-'Anvendte oplysninger'!P475*0.1)))</f>
        <v/>
      </c>
      <c r="P475" s="6" t="str">
        <f>IF('Anvendte oplysninger'!I475="Nej","",IF('Anvendte oplysninger'!Q475&gt;3,0.96,IF('Anvendte oplysninger'!Q475&lt;2,1.12-0.06*'Anvendte oplysninger'!Q475,1.08-0.04*'Anvendte oplysninger'!Q475)))</f>
        <v/>
      </c>
      <c r="Q475" s="6" t="str">
        <f>IF('Anvendte oplysninger'!I475="Nej","",IF('Anvendte oplysninger'!R475="Ja",0.91,1))</f>
        <v/>
      </c>
      <c r="R475" s="6" t="str">
        <f>IF('Anvendte oplysninger'!I475="Nej","",IF('Anvendte oplysninger'!R475="Ja",0.96,1))</f>
        <v/>
      </c>
      <c r="S475" s="6" t="str">
        <f>IF('Anvendte oplysninger'!I475="Nej","",IF('Anvendte oplysninger'!R475="Ja",0.82,1))</f>
        <v/>
      </c>
      <c r="T475" s="6" t="str">
        <f>IF('Anvendte oplysninger'!I475="Nej","",IF('Anvendte oplysninger'!R475="Ja",0.9,1))</f>
        <v/>
      </c>
      <c r="U475" s="6" t="str">
        <f>IF('Anvendte oplysninger'!I475="Nej","",IF('Anvendte oplysninger'!R475="Ja",0.93,1))</f>
        <v/>
      </c>
      <c r="V475" s="6" t="str">
        <f>IF('Anvendte oplysninger'!I475="Nej","",IF('Anvendte oplysninger'!S475="Ja",0.85,1))</f>
        <v/>
      </c>
      <c r="W475" s="6" t="str">
        <f>IF('Anvendte oplysninger'!I475="Nej","",IF('Anvendte oplysninger'!T475&gt;5,1.4,1+0.08*'Anvendte oplysninger'!T475))</f>
        <v/>
      </c>
      <c r="X475" s="6" t="str">
        <f>IF('Anvendte oplysninger'!I475="Nej","",IF('Anvendte oplysninger'!U475=80,1,POWER((80-0.0058*('Anvendte oplysninger'!U475-80)^2+0.2781*('Anvendte oplysninger'!U475-80)-0.2343)/80,1.6)))</f>
        <v/>
      </c>
      <c r="Y475" s="6" t="str">
        <f>IF('Anvendte oplysninger'!I475="Nej","",IF('Anvendte oplysninger'!U475=80,1,POWER((80-0.0058*('Anvendte oplysninger'!U475-80)^2+0.2781*('Anvendte oplysninger'!U475-80)-0.2343)/80,1.5)))</f>
        <v/>
      </c>
      <c r="Z475" s="6" t="str">
        <f>IF('Anvendte oplysninger'!I475="Nej","",IF('Anvendte oplysninger'!U475=80,1,POWER((80-0.0058*('Anvendte oplysninger'!U475-80)^2+0.2781*('Anvendte oplysninger'!U475-80)-0.2343)/80,4.6)))</f>
        <v/>
      </c>
      <c r="AA475" s="6" t="str">
        <f>IF('Anvendte oplysninger'!I475="Nej","",IF('Anvendte oplysninger'!U475=80,1,POWER((80-0.0058*('Anvendte oplysninger'!U475-80)^2+0.2781*('Anvendte oplysninger'!U475-80)-0.2343)/80,3.5)))</f>
        <v/>
      </c>
      <c r="AB475" s="6" t="str">
        <f>IF('Anvendte oplysninger'!I475="Nej","",IF('Anvendte oplysninger'!U475=80,1,POWER((80-0.0058*('Anvendte oplysninger'!U475-80)^2+0.2781*('Anvendte oplysninger'!U475-80)-0.2343)/80,1.4)))</f>
        <v/>
      </c>
      <c r="AC475" s="6"/>
      <c r="AD475" s="7" t="str">
        <f>IF('Anvendte oplysninger'!I475="Nej","",EXP(-10.0958)*POWER(H475,0.8138))</f>
        <v/>
      </c>
      <c r="AE475" s="7" t="str">
        <f>IF('Anvendte oplysninger'!I475="Nej","",EXP(-9.9896)*POWER(H475,0.8381))</f>
        <v/>
      </c>
      <c r="AF475" s="7" t="str">
        <f>IF('Anvendte oplysninger'!I475="Nej","",EXP(-12.5826)*POWER(H475,1.148))</f>
        <v/>
      </c>
      <c r="AG475" s="7" t="str">
        <f>IF('Anvendte oplysninger'!I475="Nej","",EXP(-11.3408)*POWER(H475,0.7373))</f>
        <v/>
      </c>
      <c r="AH475" s="7" t="str">
        <f>IF('Anvendte oplysninger'!I475="Nej","",EXP(-10.8985)*POWER(H475,0.841))</f>
        <v/>
      </c>
      <c r="AI475" s="7" t="str">
        <f>IF('Anvendte oplysninger'!I475="Nej","",EXP(-12.4273)*POWER(H475,1.0197))</f>
        <v/>
      </c>
      <c r="AJ475" s="9" t="str">
        <f>IF('Anvendte oplysninger'!I475="Nej","",SUM(AD475:AE475)*740934+AG475*29492829+AH475*4654307+AI475*608667)</f>
        <v/>
      </c>
    </row>
    <row r="476" spans="1:36" x14ac:dyDescent="0.3">
      <c r="A476" s="4" t="str">
        <f>IF(Inddata!A482="","",Inddata!A482)</f>
        <v/>
      </c>
      <c r="B476" s="4" t="str">
        <f>IF(Inddata!B482="","",Inddata!B482)</f>
        <v/>
      </c>
      <c r="C476" s="4" t="str">
        <f>IF(Inddata!C482="","",Inddata!C482)</f>
        <v/>
      </c>
      <c r="D476" s="4" t="str">
        <f>IF(Inddata!D482="","",Inddata!D482)</f>
        <v/>
      </c>
      <c r="E476" s="4" t="str">
        <f>IF(Inddata!E482="","",Inddata!E482)</f>
        <v/>
      </c>
      <c r="F476" s="4" t="str">
        <f>IF(Inddata!F482="","",Inddata!F482)</f>
        <v/>
      </c>
      <c r="G476" s="20" t="str">
        <f>IF(Inddata!G482=0,"",Inddata!G482)</f>
        <v/>
      </c>
      <c r="H476" s="9" t="str">
        <f>IF(Inddata!H482="","",Inddata!H482)</f>
        <v/>
      </c>
      <c r="I476" s="6" t="str">
        <f>IF('Anvendte oplysninger'!I476="Nej","",IF('Anvendte oplysninger'!L476&lt;10,1.1-'Anvendte oplysninger'!L476*0.01,IF('Anvendte oplysninger'!L476&lt;120,POWER(1.003,'Anvendte oplysninger'!L476)/POWER(1.003,10),1.4)))</f>
        <v/>
      </c>
      <c r="J476" s="6" t="str">
        <f>IF('Anvendte oplysninger'!I476="Nej","",IF('Anvendte oplysninger'!M476&gt;9,1.41,IF('Anvendte oplysninger'!M476&lt;2,0.96+'Anvendte oplysninger'!M476*0.02,POWER(1.05,'Anvendte oplysninger'!M476)/POWER(1.05,2))))</f>
        <v/>
      </c>
      <c r="K476" s="6" t="str">
        <f>IF('Anvendte oplysninger'!I476="Nej","",IF('Anvendte oplysninger'!M476&gt;9,1.15,IF('Anvendte oplysninger'!M476&lt;2,0.98+'Anvendte oplysninger'!M476*0.01,POWER(1.02,'Anvendte oplysninger'!M476)/POWER(1.02,2))))</f>
        <v/>
      </c>
      <c r="L476" s="6" t="str">
        <f>IF('Anvendte oplysninger'!I476="Nej","",IF('Anvendte oplysninger'!N476="Delvis",0.9,IF('Anvendte oplysninger'!N476="Ja",0.75,1)))</f>
        <v/>
      </c>
      <c r="M476" s="6" t="str">
        <f>IF('Anvendte oplysninger'!I476="Nej","",IF('Anvendte oplysninger'!N476="Delvis",0.97,IF('Anvendte oplysninger'!N476="Ja",0.95,1)))</f>
        <v/>
      </c>
      <c r="N476" s="6" t="str">
        <f>IF('Anvendte oplysninger'!I476="Nej","",IF('Anvendte oplysninger'!O476&gt;4.25,1.06,IF('Anvendte oplysninger'!O476&lt;3.75,1.84-'Anvendte oplysninger'!O476*0.24,0.04+'Anvendte oplysninger'!O476*0.24)))</f>
        <v/>
      </c>
      <c r="O476" s="6" t="str">
        <f>IF('Anvendte oplysninger'!I476="Nej","",IF('Anvendte oplysninger'!P476&gt;1.99,0.81,IF('Anvendte oplysninger'!P476&lt;0.2,1.12,1.05-'Anvendte oplysninger'!P476*0.1)))</f>
        <v/>
      </c>
      <c r="P476" s="6" t="str">
        <f>IF('Anvendte oplysninger'!I476="Nej","",IF('Anvendte oplysninger'!Q476&gt;3,0.96,IF('Anvendte oplysninger'!Q476&lt;2,1.12-0.06*'Anvendte oplysninger'!Q476,1.08-0.04*'Anvendte oplysninger'!Q476)))</f>
        <v/>
      </c>
      <c r="Q476" s="6" t="str">
        <f>IF('Anvendte oplysninger'!I476="Nej","",IF('Anvendte oplysninger'!R476="Ja",0.91,1))</f>
        <v/>
      </c>
      <c r="R476" s="6" t="str">
        <f>IF('Anvendte oplysninger'!I476="Nej","",IF('Anvendte oplysninger'!R476="Ja",0.96,1))</f>
        <v/>
      </c>
      <c r="S476" s="6" t="str">
        <f>IF('Anvendte oplysninger'!I476="Nej","",IF('Anvendte oplysninger'!R476="Ja",0.82,1))</f>
        <v/>
      </c>
      <c r="T476" s="6" t="str">
        <f>IF('Anvendte oplysninger'!I476="Nej","",IF('Anvendte oplysninger'!R476="Ja",0.9,1))</f>
        <v/>
      </c>
      <c r="U476" s="6" t="str">
        <f>IF('Anvendte oplysninger'!I476="Nej","",IF('Anvendte oplysninger'!R476="Ja",0.93,1))</f>
        <v/>
      </c>
      <c r="V476" s="6" t="str">
        <f>IF('Anvendte oplysninger'!I476="Nej","",IF('Anvendte oplysninger'!S476="Ja",0.85,1))</f>
        <v/>
      </c>
      <c r="W476" s="6" t="str">
        <f>IF('Anvendte oplysninger'!I476="Nej","",IF('Anvendte oplysninger'!T476&gt;5,1.4,1+0.08*'Anvendte oplysninger'!T476))</f>
        <v/>
      </c>
      <c r="X476" s="6" t="str">
        <f>IF('Anvendte oplysninger'!I476="Nej","",IF('Anvendte oplysninger'!U476=80,1,POWER((80-0.0058*('Anvendte oplysninger'!U476-80)^2+0.2781*('Anvendte oplysninger'!U476-80)-0.2343)/80,1.6)))</f>
        <v/>
      </c>
      <c r="Y476" s="6" t="str">
        <f>IF('Anvendte oplysninger'!I476="Nej","",IF('Anvendte oplysninger'!U476=80,1,POWER((80-0.0058*('Anvendte oplysninger'!U476-80)^2+0.2781*('Anvendte oplysninger'!U476-80)-0.2343)/80,1.5)))</f>
        <v/>
      </c>
      <c r="Z476" s="6" t="str">
        <f>IF('Anvendte oplysninger'!I476="Nej","",IF('Anvendte oplysninger'!U476=80,1,POWER((80-0.0058*('Anvendte oplysninger'!U476-80)^2+0.2781*('Anvendte oplysninger'!U476-80)-0.2343)/80,4.6)))</f>
        <v/>
      </c>
      <c r="AA476" s="6" t="str">
        <f>IF('Anvendte oplysninger'!I476="Nej","",IF('Anvendte oplysninger'!U476=80,1,POWER((80-0.0058*('Anvendte oplysninger'!U476-80)^2+0.2781*('Anvendte oplysninger'!U476-80)-0.2343)/80,3.5)))</f>
        <v/>
      </c>
      <c r="AB476" s="6" t="str">
        <f>IF('Anvendte oplysninger'!I476="Nej","",IF('Anvendte oplysninger'!U476=80,1,POWER((80-0.0058*('Anvendte oplysninger'!U476-80)^2+0.2781*('Anvendte oplysninger'!U476-80)-0.2343)/80,1.4)))</f>
        <v/>
      </c>
      <c r="AC476" s="6"/>
      <c r="AD476" s="7" t="str">
        <f>IF('Anvendte oplysninger'!I476="Nej","",EXP(-10.0958)*POWER(H476,0.8138))</f>
        <v/>
      </c>
      <c r="AE476" s="7" t="str">
        <f>IF('Anvendte oplysninger'!I476="Nej","",EXP(-9.9896)*POWER(H476,0.8381))</f>
        <v/>
      </c>
      <c r="AF476" s="7" t="str">
        <f>IF('Anvendte oplysninger'!I476="Nej","",EXP(-12.5826)*POWER(H476,1.148))</f>
        <v/>
      </c>
      <c r="AG476" s="7" t="str">
        <f>IF('Anvendte oplysninger'!I476="Nej","",EXP(-11.3408)*POWER(H476,0.7373))</f>
        <v/>
      </c>
      <c r="AH476" s="7" t="str">
        <f>IF('Anvendte oplysninger'!I476="Nej","",EXP(-10.8985)*POWER(H476,0.841))</f>
        <v/>
      </c>
      <c r="AI476" s="7" t="str">
        <f>IF('Anvendte oplysninger'!I476="Nej","",EXP(-12.4273)*POWER(H476,1.0197))</f>
        <v/>
      </c>
      <c r="AJ476" s="9" t="str">
        <f>IF('Anvendte oplysninger'!I476="Nej","",SUM(AD476:AE476)*740934+AG476*29492829+AH476*4654307+AI476*608667)</f>
        <v/>
      </c>
    </row>
    <row r="477" spans="1:36" x14ac:dyDescent="0.3">
      <c r="A477" s="4" t="str">
        <f>IF(Inddata!A483="","",Inddata!A483)</f>
        <v/>
      </c>
      <c r="B477" s="4" t="str">
        <f>IF(Inddata!B483="","",Inddata!B483)</f>
        <v/>
      </c>
      <c r="C477" s="4" t="str">
        <f>IF(Inddata!C483="","",Inddata!C483)</f>
        <v/>
      </c>
      <c r="D477" s="4" t="str">
        <f>IF(Inddata!D483="","",Inddata!D483)</f>
        <v/>
      </c>
      <c r="E477" s="4" t="str">
        <f>IF(Inddata!E483="","",Inddata!E483)</f>
        <v/>
      </c>
      <c r="F477" s="4" t="str">
        <f>IF(Inddata!F483="","",Inddata!F483)</f>
        <v/>
      </c>
      <c r="G477" s="20" t="str">
        <f>IF(Inddata!G483=0,"",Inddata!G483)</f>
        <v/>
      </c>
      <c r="H477" s="9" t="str">
        <f>IF(Inddata!H483="","",Inddata!H483)</f>
        <v/>
      </c>
      <c r="I477" s="6" t="str">
        <f>IF('Anvendte oplysninger'!I477="Nej","",IF('Anvendte oplysninger'!L477&lt;10,1.1-'Anvendte oplysninger'!L477*0.01,IF('Anvendte oplysninger'!L477&lt;120,POWER(1.003,'Anvendte oplysninger'!L477)/POWER(1.003,10),1.4)))</f>
        <v/>
      </c>
      <c r="J477" s="6" t="str">
        <f>IF('Anvendte oplysninger'!I477="Nej","",IF('Anvendte oplysninger'!M477&gt;9,1.41,IF('Anvendte oplysninger'!M477&lt;2,0.96+'Anvendte oplysninger'!M477*0.02,POWER(1.05,'Anvendte oplysninger'!M477)/POWER(1.05,2))))</f>
        <v/>
      </c>
      <c r="K477" s="6" t="str">
        <f>IF('Anvendte oplysninger'!I477="Nej","",IF('Anvendte oplysninger'!M477&gt;9,1.15,IF('Anvendte oplysninger'!M477&lt;2,0.98+'Anvendte oplysninger'!M477*0.01,POWER(1.02,'Anvendte oplysninger'!M477)/POWER(1.02,2))))</f>
        <v/>
      </c>
      <c r="L477" s="6" t="str">
        <f>IF('Anvendte oplysninger'!I477="Nej","",IF('Anvendte oplysninger'!N477="Delvis",0.9,IF('Anvendte oplysninger'!N477="Ja",0.75,1)))</f>
        <v/>
      </c>
      <c r="M477" s="6" t="str">
        <f>IF('Anvendte oplysninger'!I477="Nej","",IF('Anvendte oplysninger'!N477="Delvis",0.97,IF('Anvendte oplysninger'!N477="Ja",0.95,1)))</f>
        <v/>
      </c>
      <c r="N477" s="6" t="str">
        <f>IF('Anvendte oplysninger'!I477="Nej","",IF('Anvendte oplysninger'!O477&gt;4.25,1.06,IF('Anvendte oplysninger'!O477&lt;3.75,1.84-'Anvendte oplysninger'!O477*0.24,0.04+'Anvendte oplysninger'!O477*0.24)))</f>
        <v/>
      </c>
      <c r="O477" s="6" t="str">
        <f>IF('Anvendte oplysninger'!I477="Nej","",IF('Anvendte oplysninger'!P477&gt;1.99,0.81,IF('Anvendte oplysninger'!P477&lt;0.2,1.12,1.05-'Anvendte oplysninger'!P477*0.1)))</f>
        <v/>
      </c>
      <c r="P477" s="6" t="str">
        <f>IF('Anvendte oplysninger'!I477="Nej","",IF('Anvendte oplysninger'!Q477&gt;3,0.96,IF('Anvendte oplysninger'!Q477&lt;2,1.12-0.06*'Anvendte oplysninger'!Q477,1.08-0.04*'Anvendte oplysninger'!Q477)))</f>
        <v/>
      </c>
      <c r="Q477" s="6" t="str">
        <f>IF('Anvendte oplysninger'!I477="Nej","",IF('Anvendte oplysninger'!R477="Ja",0.91,1))</f>
        <v/>
      </c>
      <c r="R477" s="6" t="str">
        <f>IF('Anvendte oplysninger'!I477="Nej","",IF('Anvendte oplysninger'!R477="Ja",0.96,1))</f>
        <v/>
      </c>
      <c r="S477" s="6" t="str">
        <f>IF('Anvendte oplysninger'!I477="Nej","",IF('Anvendte oplysninger'!R477="Ja",0.82,1))</f>
        <v/>
      </c>
      <c r="T477" s="6" t="str">
        <f>IF('Anvendte oplysninger'!I477="Nej","",IF('Anvendte oplysninger'!R477="Ja",0.9,1))</f>
        <v/>
      </c>
      <c r="U477" s="6" t="str">
        <f>IF('Anvendte oplysninger'!I477="Nej","",IF('Anvendte oplysninger'!R477="Ja",0.93,1))</f>
        <v/>
      </c>
      <c r="V477" s="6" t="str">
        <f>IF('Anvendte oplysninger'!I477="Nej","",IF('Anvendte oplysninger'!S477="Ja",0.85,1))</f>
        <v/>
      </c>
      <c r="W477" s="6" t="str">
        <f>IF('Anvendte oplysninger'!I477="Nej","",IF('Anvendte oplysninger'!T477&gt;5,1.4,1+0.08*'Anvendte oplysninger'!T477))</f>
        <v/>
      </c>
      <c r="X477" s="6" t="str">
        <f>IF('Anvendte oplysninger'!I477="Nej","",IF('Anvendte oplysninger'!U477=80,1,POWER((80-0.0058*('Anvendte oplysninger'!U477-80)^2+0.2781*('Anvendte oplysninger'!U477-80)-0.2343)/80,1.6)))</f>
        <v/>
      </c>
      <c r="Y477" s="6" t="str">
        <f>IF('Anvendte oplysninger'!I477="Nej","",IF('Anvendte oplysninger'!U477=80,1,POWER((80-0.0058*('Anvendte oplysninger'!U477-80)^2+0.2781*('Anvendte oplysninger'!U477-80)-0.2343)/80,1.5)))</f>
        <v/>
      </c>
      <c r="Z477" s="6" t="str">
        <f>IF('Anvendte oplysninger'!I477="Nej","",IF('Anvendte oplysninger'!U477=80,1,POWER((80-0.0058*('Anvendte oplysninger'!U477-80)^2+0.2781*('Anvendte oplysninger'!U477-80)-0.2343)/80,4.6)))</f>
        <v/>
      </c>
      <c r="AA477" s="6" t="str">
        <f>IF('Anvendte oplysninger'!I477="Nej","",IF('Anvendte oplysninger'!U477=80,1,POWER((80-0.0058*('Anvendte oplysninger'!U477-80)^2+0.2781*('Anvendte oplysninger'!U477-80)-0.2343)/80,3.5)))</f>
        <v/>
      </c>
      <c r="AB477" s="6" t="str">
        <f>IF('Anvendte oplysninger'!I477="Nej","",IF('Anvendte oplysninger'!U477=80,1,POWER((80-0.0058*('Anvendte oplysninger'!U477-80)^2+0.2781*('Anvendte oplysninger'!U477-80)-0.2343)/80,1.4)))</f>
        <v/>
      </c>
      <c r="AC477" s="6"/>
      <c r="AD477" s="7" t="str">
        <f>IF('Anvendte oplysninger'!I477="Nej","",EXP(-10.0958)*POWER(H477,0.8138))</f>
        <v/>
      </c>
      <c r="AE477" s="7" t="str">
        <f>IF('Anvendte oplysninger'!I477="Nej","",EXP(-9.9896)*POWER(H477,0.8381))</f>
        <v/>
      </c>
      <c r="AF477" s="7" t="str">
        <f>IF('Anvendte oplysninger'!I477="Nej","",EXP(-12.5826)*POWER(H477,1.148))</f>
        <v/>
      </c>
      <c r="AG477" s="7" t="str">
        <f>IF('Anvendte oplysninger'!I477="Nej","",EXP(-11.3408)*POWER(H477,0.7373))</f>
        <v/>
      </c>
      <c r="AH477" s="7" t="str">
        <f>IF('Anvendte oplysninger'!I477="Nej","",EXP(-10.8985)*POWER(H477,0.841))</f>
        <v/>
      </c>
      <c r="AI477" s="7" t="str">
        <f>IF('Anvendte oplysninger'!I477="Nej","",EXP(-12.4273)*POWER(H477,1.0197))</f>
        <v/>
      </c>
      <c r="AJ477" s="9" t="str">
        <f>IF('Anvendte oplysninger'!I477="Nej","",SUM(AD477:AE477)*740934+AG477*29492829+AH477*4654307+AI477*608667)</f>
        <v/>
      </c>
    </row>
    <row r="478" spans="1:36" x14ac:dyDescent="0.3">
      <c r="A478" s="4" t="str">
        <f>IF(Inddata!A484="","",Inddata!A484)</f>
        <v/>
      </c>
      <c r="B478" s="4" t="str">
        <f>IF(Inddata!B484="","",Inddata!B484)</f>
        <v/>
      </c>
      <c r="C478" s="4" t="str">
        <f>IF(Inddata!C484="","",Inddata!C484)</f>
        <v/>
      </c>
      <c r="D478" s="4" t="str">
        <f>IF(Inddata!D484="","",Inddata!D484)</f>
        <v/>
      </c>
      <c r="E478" s="4" t="str">
        <f>IF(Inddata!E484="","",Inddata!E484)</f>
        <v/>
      </c>
      <c r="F478" s="4" t="str">
        <f>IF(Inddata!F484="","",Inddata!F484)</f>
        <v/>
      </c>
      <c r="G478" s="20" t="str">
        <f>IF(Inddata!G484=0,"",Inddata!G484)</f>
        <v/>
      </c>
      <c r="H478" s="9" t="str">
        <f>IF(Inddata!H484="","",Inddata!H484)</f>
        <v/>
      </c>
      <c r="I478" s="6" t="str">
        <f>IF('Anvendte oplysninger'!I478="Nej","",IF('Anvendte oplysninger'!L478&lt;10,1.1-'Anvendte oplysninger'!L478*0.01,IF('Anvendte oplysninger'!L478&lt;120,POWER(1.003,'Anvendte oplysninger'!L478)/POWER(1.003,10),1.4)))</f>
        <v/>
      </c>
      <c r="J478" s="6" t="str">
        <f>IF('Anvendte oplysninger'!I478="Nej","",IF('Anvendte oplysninger'!M478&gt;9,1.41,IF('Anvendte oplysninger'!M478&lt;2,0.96+'Anvendte oplysninger'!M478*0.02,POWER(1.05,'Anvendte oplysninger'!M478)/POWER(1.05,2))))</f>
        <v/>
      </c>
      <c r="K478" s="6" t="str">
        <f>IF('Anvendte oplysninger'!I478="Nej","",IF('Anvendte oplysninger'!M478&gt;9,1.15,IF('Anvendte oplysninger'!M478&lt;2,0.98+'Anvendte oplysninger'!M478*0.01,POWER(1.02,'Anvendte oplysninger'!M478)/POWER(1.02,2))))</f>
        <v/>
      </c>
      <c r="L478" s="6" t="str">
        <f>IF('Anvendte oplysninger'!I478="Nej","",IF('Anvendte oplysninger'!N478="Delvis",0.9,IF('Anvendte oplysninger'!N478="Ja",0.75,1)))</f>
        <v/>
      </c>
      <c r="M478" s="6" t="str">
        <f>IF('Anvendte oplysninger'!I478="Nej","",IF('Anvendte oplysninger'!N478="Delvis",0.97,IF('Anvendte oplysninger'!N478="Ja",0.95,1)))</f>
        <v/>
      </c>
      <c r="N478" s="6" t="str">
        <f>IF('Anvendte oplysninger'!I478="Nej","",IF('Anvendte oplysninger'!O478&gt;4.25,1.06,IF('Anvendte oplysninger'!O478&lt;3.75,1.84-'Anvendte oplysninger'!O478*0.24,0.04+'Anvendte oplysninger'!O478*0.24)))</f>
        <v/>
      </c>
      <c r="O478" s="6" t="str">
        <f>IF('Anvendte oplysninger'!I478="Nej","",IF('Anvendte oplysninger'!P478&gt;1.99,0.81,IF('Anvendte oplysninger'!P478&lt;0.2,1.12,1.05-'Anvendte oplysninger'!P478*0.1)))</f>
        <v/>
      </c>
      <c r="P478" s="6" t="str">
        <f>IF('Anvendte oplysninger'!I478="Nej","",IF('Anvendte oplysninger'!Q478&gt;3,0.96,IF('Anvendte oplysninger'!Q478&lt;2,1.12-0.06*'Anvendte oplysninger'!Q478,1.08-0.04*'Anvendte oplysninger'!Q478)))</f>
        <v/>
      </c>
      <c r="Q478" s="6" t="str">
        <f>IF('Anvendte oplysninger'!I478="Nej","",IF('Anvendte oplysninger'!R478="Ja",0.91,1))</f>
        <v/>
      </c>
      <c r="R478" s="6" t="str">
        <f>IF('Anvendte oplysninger'!I478="Nej","",IF('Anvendte oplysninger'!R478="Ja",0.96,1))</f>
        <v/>
      </c>
      <c r="S478" s="6" t="str">
        <f>IF('Anvendte oplysninger'!I478="Nej","",IF('Anvendte oplysninger'!R478="Ja",0.82,1))</f>
        <v/>
      </c>
      <c r="T478" s="6" t="str">
        <f>IF('Anvendte oplysninger'!I478="Nej","",IF('Anvendte oplysninger'!R478="Ja",0.9,1))</f>
        <v/>
      </c>
      <c r="U478" s="6" t="str">
        <f>IF('Anvendte oplysninger'!I478="Nej","",IF('Anvendte oplysninger'!R478="Ja",0.93,1))</f>
        <v/>
      </c>
      <c r="V478" s="6" t="str">
        <f>IF('Anvendte oplysninger'!I478="Nej","",IF('Anvendte oplysninger'!S478="Ja",0.85,1))</f>
        <v/>
      </c>
      <c r="W478" s="6" t="str">
        <f>IF('Anvendte oplysninger'!I478="Nej","",IF('Anvendte oplysninger'!T478&gt;5,1.4,1+0.08*'Anvendte oplysninger'!T478))</f>
        <v/>
      </c>
      <c r="X478" s="6" t="str">
        <f>IF('Anvendte oplysninger'!I478="Nej","",IF('Anvendte oplysninger'!U478=80,1,POWER((80-0.0058*('Anvendte oplysninger'!U478-80)^2+0.2781*('Anvendte oplysninger'!U478-80)-0.2343)/80,1.6)))</f>
        <v/>
      </c>
      <c r="Y478" s="6" t="str">
        <f>IF('Anvendte oplysninger'!I478="Nej","",IF('Anvendte oplysninger'!U478=80,1,POWER((80-0.0058*('Anvendte oplysninger'!U478-80)^2+0.2781*('Anvendte oplysninger'!U478-80)-0.2343)/80,1.5)))</f>
        <v/>
      </c>
      <c r="Z478" s="6" t="str">
        <f>IF('Anvendte oplysninger'!I478="Nej","",IF('Anvendte oplysninger'!U478=80,1,POWER((80-0.0058*('Anvendte oplysninger'!U478-80)^2+0.2781*('Anvendte oplysninger'!U478-80)-0.2343)/80,4.6)))</f>
        <v/>
      </c>
      <c r="AA478" s="6" t="str">
        <f>IF('Anvendte oplysninger'!I478="Nej","",IF('Anvendte oplysninger'!U478=80,1,POWER((80-0.0058*('Anvendte oplysninger'!U478-80)^2+0.2781*('Anvendte oplysninger'!U478-80)-0.2343)/80,3.5)))</f>
        <v/>
      </c>
      <c r="AB478" s="6" t="str">
        <f>IF('Anvendte oplysninger'!I478="Nej","",IF('Anvendte oplysninger'!U478=80,1,POWER((80-0.0058*('Anvendte oplysninger'!U478-80)^2+0.2781*('Anvendte oplysninger'!U478-80)-0.2343)/80,1.4)))</f>
        <v/>
      </c>
      <c r="AC478" s="6"/>
      <c r="AD478" s="7" t="str">
        <f>IF('Anvendte oplysninger'!I478="Nej","",EXP(-10.0958)*POWER(H478,0.8138))</f>
        <v/>
      </c>
      <c r="AE478" s="7" t="str">
        <f>IF('Anvendte oplysninger'!I478="Nej","",EXP(-9.9896)*POWER(H478,0.8381))</f>
        <v/>
      </c>
      <c r="AF478" s="7" t="str">
        <f>IF('Anvendte oplysninger'!I478="Nej","",EXP(-12.5826)*POWER(H478,1.148))</f>
        <v/>
      </c>
      <c r="AG478" s="7" t="str">
        <f>IF('Anvendte oplysninger'!I478="Nej","",EXP(-11.3408)*POWER(H478,0.7373))</f>
        <v/>
      </c>
      <c r="AH478" s="7" t="str">
        <f>IF('Anvendte oplysninger'!I478="Nej","",EXP(-10.8985)*POWER(H478,0.841))</f>
        <v/>
      </c>
      <c r="AI478" s="7" t="str">
        <f>IF('Anvendte oplysninger'!I478="Nej","",EXP(-12.4273)*POWER(H478,1.0197))</f>
        <v/>
      </c>
      <c r="AJ478" s="9" t="str">
        <f>IF('Anvendte oplysninger'!I478="Nej","",SUM(AD478:AE478)*740934+AG478*29492829+AH478*4654307+AI478*608667)</f>
        <v/>
      </c>
    </row>
    <row r="479" spans="1:36" x14ac:dyDescent="0.3">
      <c r="A479" s="4" t="str">
        <f>IF(Inddata!A485="","",Inddata!A485)</f>
        <v/>
      </c>
      <c r="B479" s="4" t="str">
        <f>IF(Inddata!B485="","",Inddata!B485)</f>
        <v/>
      </c>
      <c r="C479" s="4" t="str">
        <f>IF(Inddata!C485="","",Inddata!C485)</f>
        <v/>
      </c>
      <c r="D479" s="4" t="str">
        <f>IF(Inddata!D485="","",Inddata!D485)</f>
        <v/>
      </c>
      <c r="E479" s="4" t="str">
        <f>IF(Inddata!E485="","",Inddata!E485)</f>
        <v/>
      </c>
      <c r="F479" s="4" t="str">
        <f>IF(Inddata!F485="","",Inddata!F485)</f>
        <v/>
      </c>
      <c r="G479" s="20" t="str">
        <f>IF(Inddata!G485=0,"",Inddata!G485)</f>
        <v/>
      </c>
      <c r="H479" s="9" t="str">
        <f>IF(Inddata!H485="","",Inddata!H485)</f>
        <v/>
      </c>
      <c r="I479" s="6" t="str">
        <f>IF('Anvendte oplysninger'!I479="Nej","",IF('Anvendte oplysninger'!L479&lt;10,1.1-'Anvendte oplysninger'!L479*0.01,IF('Anvendte oplysninger'!L479&lt;120,POWER(1.003,'Anvendte oplysninger'!L479)/POWER(1.003,10),1.4)))</f>
        <v/>
      </c>
      <c r="J479" s="6" t="str">
        <f>IF('Anvendte oplysninger'!I479="Nej","",IF('Anvendte oplysninger'!M479&gt;9,1.41,IF('Anvendte oplysninger'!M479&lt;2,0.96+'Anvendte oplysninger'!M479*0.02,POWER(1.05,'Anvendte oplysninger'!M479)/POWER(1.05,2))))</f>
        <v/>
      </c>
      <c r="K479" s="6" t="str">
        <f>IF('Anvendte oplysninger'!I479="Nej","",IF('Anvendte oplysninger'!M479&gt;9,1.15,IF('Anvendte oplysninger'!M479&lt;2,0.98+'Anvendte oplysninger'!M479*0.01,POWER(1.02,'Anvendte oplysninger'!M479)/POWER(1.02,2))))</f>
        <v/>
      </c>
      <c r="L479" s="6" t="str">
        <f>IF('Anvendte oplysninger'!I479="Nej","",IF('Anvendte oplysninger'!N479="Delvis",0.9,IF('Anvendte oplysninger'!N479="Ja",0.75,1)))</f>
        <v/>
      </c>
      <c r="M479" s="6" t="str">
        <f>IF('Anvendte oplysninger'!I479="Nej","",IF('Anvendte oplysninger'!N479="Delvis",0.97,IF('Anvendte oplysninger'!N479="Ja",0.95,1)))</f>
        <v/>
      </c>
      <c r="N479" s="6" t="str">
        <f>IF('Anvendte oplysninger'!I479="Nej","",IF('Anvendte oplysninger'!O479&gt;4.25,1.06,IF('Anvendte oplysninger'!O479&lt;3.75,1.84-'Anvendte oplysninger'!O479*0.24,0.04+'Anvendte oplysninger'!O479*0.24)))</f>
        <v/>
      </c>
      <c r="O479" s="6" t="str">
        <f>IF('Anvendte oplysninger'!I479="Nej","",IF('Anvendte oplysninger'!P479&gt;1.99,0.81,IF('Anvendte oplysninger'!P479&lt;0.2,1.12,1.05-'Anvendte oplysninger'!P479*0.1)))</f>
        <v/>
      </c>
      <c r="P479" s="6" t="str">
        <f>IF('Anvendte oplysninger'!I479="Nej","",IF('Anvendte oplysninger'!Q479&gt;3,0.96,IF('Anvendte oplysninger'!Q479&lt;2,1.12-0.06*'Anvendte oplysninger'!Q479,1.08-0.04*'Anvendte oplysninger'!Q479)))</f>
        <v/>
      </c>
      <c r="Q479" s="6" t="str">
        <f>IF('Anvendte oplysninger'!I479="Nej","",IF('Anvendte oplysninger'!R479="Ja",0.91,1))</f>
        <v/>
      </c>
      <c r="R479" s="6" t="str">
        <f>IF('Anvendte oplysninger'!I479="Nej","",IF('Anvendte oplysninger'!R479="Ja",0.96,1))</f>
        <v/>
      </c>
      <c r="S479" s="6" t="str">
        <f>IF('Anvendte oplysninger'!I479="Nej","",IF('Anvendte oplysninger'!R479="Ja",0.82,1))</f>
        <v/>
      </c>
      <c r="T479" s="6" t="str">
        <f>IF('Anvendte oplysninger'!I479="Nej","",IF('Anvendte oplysninger'!R479="Ja",0.9,1))</f>
        <v/>
      </c>
      <c r="U479" s="6" t="str">
        <f>IF('Anvendte oplysninger'!I479="Nej","",IF('Anvendte oplysninger'!R479="Ja",0.93,1))</f>
        <v/>
      </c>
      <c r="V479" s="6" t="str">
        <f>IF('Anvendte oplysninger'!I479="Nej","",IF('Anvendte oplysninger'!S479="Ja",0.85,1))</f>
        <v/>
      </c>
      <c r="W479" s="6" t="str">
        <f>IF('Anvendte oplysninger'!I479="Nej","",IF('Anvendte oplysninger'!T479&gt;5,1.4,1+0.08*'Anvendte oplysninger'!T479))</f>
        <v/>
      </c>
      <c r="X479" s="6" t="str">
        <f>IF('Anvendte oplysninger'!I479="Nej","",IF('Anvendte oplysninger'!U479=80,1,POWER((80-0.0058*('Anvendte oplysninger'!U479-80)^2+0.2781*('Anvendte oplysninger'!U479-80)-0.2343)/80,1.6)))</f>
        <v/>
      </c>
      <c r="Y479" s="6" t="str">
        <f>IF('Anvendte oplysninger'!I479="Nej","",IF('Anvendte oplysninger'!U479=80,1,POWER((80-0.0058*('Anvendte oplysninger'!U479-80)^2+0.2781*('Anvendte oplysninger'!U479-80)-0.2343)/80,1.5)))</f>
        <v/>
      </c>
      <c r="Z479" s="6" t="str">
        <f>IF('Anvendte oplysninger'!I479="Nej","",IF('Anvendte oplysninger'!U479=80,1,POWER((80-0.0058*('Anvendte oplysninger'!U479-80)^2+0.2781*('Anvendte oplysninger'!U479-80)-0.2343)/80,4.6)))</f>
        <v/>
      </c>
      <c r="AA479" s="6" t="str">
        <f>IF('Anvendte oplysninger'!I479="Nej","",IF('Anvendte oplysninger'!U479=80,1,POWER((80-0.0058*('Anvendte oplysninger'!U479-80)^2+0.2781*('Anvendte oplysninger'!U479-80)-0.2343)/80,3.5)))</f>
        <v/>
      </c>
      <c r="AB479" s="6" t="str">
        <f>IF('Anvendte oplysninger'!I479="Nej","",IF('Anvendte oplysninger'!U479=80,1,POWER((80-0.0058*('Anvendte oplysninger'!U479-80)^2+0.2781*('Anvendte oplysninger'!U479-80)-0.2343)/80,1.4)))</f>
        <v/>
      </c>
      <c r="AC479" s="6"/>
      <c r="AD479" s="7" t="str">
        <f>IF('Anvendte oplysninger'!I479="Nej","",EXP(-10.0958)*POWER(H479,0.8138))</f>
        <v/>
      </c>
      <c r="AE479" s="7" t="str">
        <f>IF('Anvendte oplysninger'!I479="Nej","",EXP(-9.9896)*POWER(H479,0.8381))</f>
        <v/>
      </c>
      <c r="AF479" s="7" t="str">
        <f>IF('Anvendte oplysninger'!I479="Nej","",EXP(-12.5826)*POWER(H479,1.148))</f>
        <v/>
      </c>
      <c r="AG479" s="7" t="str">
        <f>IF('Anvendte oplysninger'!I479="Nej","",EXP(-11.3408)*POWER(H479,0.7373))</f>
        <v/>
      </c>
      <c r="AH479" s="7" t="str">
        <f>IF('Anvendte oplysninger'!I479="Nej","",EXP(-10.8985)*POWER(H479,0.841))</f>
        <v/>
      </c>
      <c r="AI479" s="7" t="str">
        <f>IF('Anvendte oplysninger'!I479="Nej","",EXP(-12.4273)*POWER(H479,1.0197))</f>
        <v/>
      </c>
      <c r="AJ479" s="9" t="str">
        <f>IF('Anvendte oplysninger'!I479="Nej","",SUM(AD479:AE479)*740934+AG479*29492829+AH479*4654307+AI479*608667)</f>
        <v/>
      </c>
    </row>
    <row r="480" spans="1:36" x14ac:dyDescent="0.3">
      <c r="A480" s="4" t="str">
        <f>IF(Inddata!A486="","",Inddata!A486)</f>
        <v/>
      </c>
      <c r="B480" s="4" t="str">
        <f>IF(Inddata!B486="","",Inddata!B486)</f>
        <v/>
      </c>
      <c r="C480" s="4" t="str">
        <f>IF(Inddata!C486="","",Inddata!C486)</f>
        <v/>
      </c>
      <c r="D480" s="4" t="str">
        <f>IF(Inddata!D486="","",Inddata!D486)</f>
        <v/>
      </c>
      <c r="E480" s="4" t="str">
        <f>IF(Inddata!E486="","",Inddata!E486)</f>
        <v/>
      </c>
      <c r="F480" s="4" t="str">
        <f>IF(Inddata!F486="","",Inddata!F486)</f>
        <v/>
      </c>
      <c r="G480" s="20" t="str">
        <f>IF(Inddata!G486=0,"",Inddata!G486)</f>
        <v/>
      </c>
      <c r="H480" s="9" t="str">
        <f>IF(Inddata!H486="","",Inddata!H486)</f>
        <v/>
      </c>
      <c r="I480" s="6" t="str">
        <f>IF('Anvendte oplysninger'!I480="Nej","",IF('Anvendte oplysninger'!L480&lt;10,1.1-'Anvendte oplysninger'!L480*0.01,IF('Anvendte oplysninger'!L480&lt;120,POWER(1.003,'Anvendte oplysninger'!L480)/POWER(1.003,10),1.4)))</f>
        <v/>
      </c>
      <c r="J480" s="6" t="str">
        <f>IF('Anvendte oplysninger'!I480="Nej","",IF('Anvendte oplysninger'!M480&gt;9,1.41,IF('Anvendte oplysninger'!M480&lt;2,0.96+'Anvendte oplysninger'!M480*0.02,POWER(1.05,'Anvendte oplysninger'!M480)/POWER(1.05,2))))</f>
        <v/>
      </c>
      <c r="K480" s="6" t="str">
        <f>IF('Anvendte oplysninger'!I480="Nej","",IF('Anvendte oplysninger'!M480&gt;9,1.15,IF('Anvendte oplysninger'!M480&lt;2,0.98+'Anvendte oplysninger'!M480*0.01,POWER(1.02,'Anvendte oplysninger'!M480)/POWER(1.02,2))))</f>
        <v/>
      </c>
      <c r="L480" s="6" t="str">
        <f>IF('Anvendte oplysninger'!I480="Nej","",IF('Anvendte oplysninger'!N480="Delvis",0.9,IF('Anvendte oplysninger'!N480="Ja",0.75,1)))</f>
        <v/>
      </c>
      <c r="M480" s="6" t="str">
        <f>IF('Anvendte oplysninger'!I480="Nej","",IF('Anvendte oplysninger'!N480="Delvis",0.97,IF('Anvendte oplysninger'!N480="Ja",0.95,1)))</f>
        <v/>
      </c>
      <c r="N480" s="6" t="str">
        <f>IF('Anvendte oplysninger'!I480="Nej","",IF('Anvendte oplysninger'!O480&gt;4.25,1.06,IF('Anvendte oplysninger'!O480&lt;3.75,1.84-'Anvendte oplysninger'!O480*0.24,0.04+'Anvendte oplysninger'!O480*0.24)))</f>
        <v/>
      </c>
      <c r="O480" s="6" t="str">
        <f>IF('Anvendte oplysninger'!I480="Nej","",IF('Anvendte oplysninger'!P480&gt;1.99,0.81,IF('Anvendte oplysninger'!P480&lt;0.2,1.12,1.05-'Anvendte oplysninger'!P480*0.1)))</f>
        <v/>
      </c>
      <c r="P480" s="6" t="str">
        <f>IF('Anvendte oplysninger'!I480="Nej","",IF('Anvendte oplysninger'!Q480&gt;3,0.96,IF('Anvendte oplysninger'!Q480&lt;2,1.12-0.06*'Anvendte oplysninger'!Q480,1.08-0.04*'Anvendte oplysninger'!Q480)))</f>
        <v/>
      </c>
      <c r="Q480" s="6" t="str">
        <f>IF('Anvendte oplysninger'!I480="Nej","",IF('Anvendte oplysninger'!R480="Ja",0.91,1))</f>
        <v/>
      </c>
      <c r="R480" s="6" t="str">
        <f>IF('Anvendte oplysninger'!I480="Nej","",IF('Anvendte oplysninger'!R480="Ja",0.96,1))</f>
        <v/>
      </c>
      <c r="S480" s="6" t="str">
        <f>IF('Anvendte oplysninger'!I480="Nej","",IF('Anvendte oplysninger'!R480="Ja",0.82,1))</f>
        <v/>
      </c>
      <c r="T480" s="6" t="str">
        <f>IF('Anvendte oplysninger'!I480="Nej","",IF('Anvendte oplysninger'!R480="Ja",0.9,1))</f>
        <v/>
      </c>
      <c r="U480" s="6" t="str">
        <f>IF('Anvendte oplysninger'!I480="Nej","",IF('Anvendte oplysninger'!R480="Ja",0.93,1))</f>
        <v/>
      </c>
      <c r="V480" s="6" t="str">
        <f>IF('Anvendte oplysninger'!I480="Nej","",IF('Anvendte oplysninger'!S480="Ja",0.85,1))</f>
        <v/>
      </c>
      <c r="W480" s="6" t="str">
        <f>IF('Anvendte oplysninger'!I480="Nej","",IF('Anvendte oplysninger'!T480&gt;5,1.4,1+0.08*'Anvendte oplysninger'!T480))</f>
        <v/>
      </c>
      <c r="X480" s="6" t="str">
        <f>IF('Anvendte oplysninger'!I480="Nej","",IF('Anvendte oplysninger'!U480=80,1,POWER((80-0.0058*('Anvendte oplysninger'!U480-80)^2+0.2781*('Anvendte oplysninger'!U480-80)-0.2343)/80,1.6)))</f>
        <v/>
      </c>
      <c r="Y480" s="6" t="str">
        <f>IF('Anvendte oplysninger'!I480="Nej","",IF('Anvendte oplysninger'!U480=80,1,POWER((80-0.0058*('Anvendte oplysninger'!U480-80)^2+0.2781*('Anvendte oplysninger'!U480-80)-0.2343)/80,1.5)))</f>
        <v/>
      </c>
      <c r="Z480" s="6" t="str">
        <f>IF('Anvendte oplysninger'!I480="Nej","",IF('Anvendte oplysninger'!U480=80,1,POWER((80-0.0058*('Anvendte oplysninger'!U480-80)^2+0.2781*('Anvendte oplysninger'!U480-80)-0.2343)/80,4.6)))</f>
        <v/>
      </c>
      <c r="AA480" s="6" t="str">
        <f>IF('Anvendte oplysninger'!I480="Nej","",IF('Anvendte oplysninger'!U480=80,1,POWER((80-0.0058*('Anvendte oplysninger'!U480-80)^2+0.2781*('Anvendte oplysninger'!U480-80)-0.2343)/80,3.5)))</f>
        <v/>
      </c>
      <c r="AB480" s="6" t="str">
        <f>IF('Anvendte oplysninger'!I480="Nej","",IF('Anvendte oplysninger'!U480=80,1,POWER((80-0.0058*('Anvendte oplysninger'!U480-80)^2+0.2781*('Anvendte oplysninger'!U480-80)-0.2343)/80,1.4)))</f>
        <v/>
      </c>
      <c r="AC480" s="6"/>
      <c r="AD480" s="7" t="str">
        <f>IF('Anvendte oplysninger'!I480="Nej","",EXP(-10.0958)*POWER(H480,0.8138))</f>
        <v/>
      </c>
      <c r="AE480" s="7" t="str">
        <f>IF('Anvendte oplysninger'!I480="Nej","",EXP(-9.9896)*POWER(H480,0.8381))</f>
        <v/>
      </c>
      <c r="AF480" s="7" t="str">
        <f>IF('Anvendte oplysninger'!I480="Nej","",EXP(-12.5826)*POWER(H480,1.148))</f>
        <v/>
      </c>
      <c r="AG480" s="7" t="str">
        <f>IF('Anvendte oplysninger'!I480="Nej","",EXP(-11.3408)*POWER(H480,0.7373))</f>
        <v/>
      </c>
      <c r="AH480" s="7" t="str">
        <f>IF('Anvendte oplysninger'!I480="Nej","",EXP(-10.8985)*POWER(H480,0.841))</f>
        <v/>
      </c>
      <c r="AI480" s="7" t="str">
        <f>IF('Anvendte oplysninger'!I480="Nej","",EXP(-12.4273)*POWER(H480,1.0197))</f>
        <v/>
      </c>
      <c r="AJ480" s="9" t="str">
        <f>IF('Anvendte oplysninger'!I480="Nej","",SUM(AD480:AE480)*740934+AG480*29492829+AH480*4654307+AI480*608667)</f>
        <v/>
      </c>
    </row>
    <row r="481" spans="1:36" x14ac:dyDescent="0.3">
      <c r="A481" s="4" t="str">
        <f>IF(Inddata!A487="","",Inddata!A487)</f>
        <v/>
      </c>
      <c r="B481" s="4" t="str">
        <f>IF(Inddata!B487="","",Inddata!B487)</f>
        <v/>
      </c>
      <c r="C481" s="4" t="str">
        <f>IF(Inddata!C487="","",Inddata!C487)</f>
        <v/>
      </c>
      <c r="D481" s="4" t="str">
        <f>IF(Inddata!D487="","",Inddata!D487)</f>
        <v/>
      </c>
      <c r="E481" s="4" t="str">
        <f>IF(Inddata!E487="","",Inddata!E487)</f>
        <v/>
      </c>
      <c r="F481" s="4" t="str">
        <f>IF(Inddata!F487="","",Inddata!F487)</f>
        <v/>
      </c>
      <c r="G481" s="20" t="str">
        <f>IF(Inddata!G487=0,"",Inddata!G487)</f>
        <v/>
      </c>
      <c r="H481" s="9" t="str">
        <f>IF(Inddata!H487="","",Inddata!H487)</f>
        <v/>
      </c>
      <c r="I481" s="6" t="str">
        <f>IF('Anvendte oplysninger'!I481="Nej","",IF('Anvendte oplysninger'!L481&lt;10,1.1-'Anvendte oplysninger'!L481*0.01,IF('Anvendte oplysninger'!L481&lt;120,POWER(1.003,'Anvendte oplysninger'!L481)/POWER(1.003,10),1.4)))</f>
        <v/>
      </c>
      <c r="J481" s="6" t="str">
        <f>IF('Anvendte oplysninger'!I481="Nej","",IF('Anvendte oplysninger'!M481&gt;9,1.41,IF('Anvendte oplysninger'!M481&lt;2,0.96+'Anvendte oplysninger'!M481*0.02,POWER(1.05,'Anvendte oplysninger'!M481)/POWER(1.05,2))))</f>
        <v/>
      </c>
      <c r="K481" s="6" t="str">
        <f>IF('Anvendte oplysninger'!I481="Nej","",IF('Anvendte oplysninger'!M481&gt;9,1.15,IF('Anvendte oplysninger'!M481&lt;2,0.98+'Anvendte oplysninger'!M481*0.01,POWER(1.02,'Anvendte oplysninger'!M481)/POWER(1.02,2))))</f>
        <v/>
      </c>
      <c r="L481" s="6" t="str">
        <f>IF('Anvendte oplysninger'!I481="Nej","",IF('Anvendte oplysninger'!N481="Delvis",0.9,IF('Anvendte oplysninger'!N481="Ja",0.75,1)))</f>
        <v/>
      </c>
      <c r="M481" s="6" t="str">
        <f>IF('Anvendte oplysninger'!I481="Nej","",IF('Anvendte oplysninger'!N481="Delvis",0.97,IF('Anvendte oplysninger'!N481="Ja",0.95,1)))</f>
        <v/>
      </c>
      <c r="N481" s="6" t="str">
        <f>IF('Anvendte oplysninger'!I481="Nej","",IF('Anvendte oplysninger'!O481&gt;4.25,1.06,IF('Anvendte oplysninger'!O481&lt;3.75,1.84-'Anvendte oplysninger'!O481*0.24,0.04+'Anvendte oplysninger'!O481*0.24)))</f>
        <v/>
      </c>
      <c r="O481" s="6" t="str">
        <f>IF('Anvendte oplysninger'!I481="Nej","",IF('Anvendte oplysninger'!P481&gt;1.99,0.81,IF('Anvendte oplysninger'!P481&lt;0.2,1.12,1.05-'Anvendte oplysninger'!P481*0.1)))</f>
        <v/>
      </c>
      <c r="P481" s="6" t="str">
        <f>IF('Anvendte oplysninger'!I481="Nej","",IF('Anvendte oplysninger'!Q481&gt;3,0.96,IF('Anvendte oplysninger'!Q481&lt;2,1.12-0.06*'Anvendte oplysninger'!Q481,1.08-0.04*'Anvendte oplysninger'!Q481)))</f>
        <v/>
      </c>
      <c r="Q481" s="6" t="str">
        <f>IF('Anvendte oplysninger'!I481="Nej","",IF('Anvendte oplysninger'!R481="Ja",0.91,1))</f>
        <v/>
      </c>
      <c r="R481" s="6" t="str">
        <f>IF('Anvendte oplysninger'!I481="Nej","",IF('Anvendte oplysninger'!R481="Ja",0.96,1))</f>
        <v/>
      </c>
      <c r="S481" s="6" t="str">
        <f>IF('Anvendte oplysninger'!I481="Nej","",IF('Anvendte oplysninger'!R481="Ja",0.82,1))</f>
        <v/>
      </c>
      <c r="T481" s="6" t="str">
        <f>IF('Anvendte oplysninger'!I481="Nej","",IF('Anvendte oplysninger'!R481="Ja",0.9,1))</f>
        <v/>
      </c>
      <c r="U481" s="6" t="str">
        <f>IF('Anvendte oplysninger'!I481="Nej","",IF('Anvendte oplysninger'!R481="Ja",0.93,1))</f>
        <v/>
      </c>
      <c r="V481" s="6" t="str">
        <f>IF('Anvendte oplysninger'!I481="Nej","",IF('Anvendte oplysninger'!S481="Ja",0.85,1))</f>
        <v/>
      </c>
      <c r="W481" s="6" t="str">
        <f>IF('Anvendte oplysninger'!I481="Nej","",IF('Anvendte oplysninger'!T481&gt;5,1.4,1+0.08*'Anvendte oplysninger'!T481))</f>
        <v/>
      </c>
      <c r="X481" s="6" t="str">
        <f>IF('Anvendte oplysninger'!I481="Nej","",IF('Anvendte oplysninger'!U481=80,1,POWER((80-0.0058*('Anvendte oplysninger'!U481-80)^2+0.2781*('Anvendte oplysninger'!U481-80)-0.2343)/80,1.6)))</f>
        <v/>
      </c>
      <c r="Y481" s="6" t="str">
        <f>IF('Anvendte oplysninger'!I481="Nej","",IF('Anvendte oplysninger'!U481=80,1,POWER((80-0.0058*('Anvendte oplysninger'!U481-80)^2+0.2781*('Anvendte oplysninger'!U481-80)-0.2343)/80,1.5)))</f>
        <v/>
      </c>
      <c r="Z481" s="6" t="str">
        <f>IF('Anvendte oplysninger'!I481="Nej","",IF('Anvendte oplysninger'!U481=80,1,POWER((80-0.0058*('Anvendte oplysninger'!U481-80)^2+0.2781*('Anvendte oplysninger'!U481-80)-0.2343)/80,4.6)))</f>
        <v/>
      </c>
      <c r="AA481" s="6" t="str">
        <f>IF('Anvendte oplysninger'!I481="Nej","",IF('Anvendte oplysninger'!U481=80,1,POWER((80-0.0058*('Anvendte oplysninger'!U481-80)^2+0.2781*('Anvendte oplysninger'!U481-80)-0.2343)/80,3.5)))</f>
        <v/>
      </c>
      <c r="AB481" s="6" t="str">
        <f>IF('Anvendte oplysninger'!I481="Nej","",IF('Anvendte oplysninger'!U481=80,1,POWER((80-0.0058*('Anvendte oplysninger'!U481-80)^2+0.2781*('Anvendte oplysninger'!U481-80)-0.2343)/80,1.4)))</f>
        <v/>
      </c>
      <c r="AC481" s="6"/>
      <c r="AD481" s="7" t="str">
        <f>IF('Anvendte oplysninger'!I481="Nej","",EXP(-10.0958)*POWER(H481,0.8138))</f>
        <v/>
      </c>
      <c r="AE481" s="7" t="str">
        <f>IF('Anvendte oplysninger'!I481="Nej","",EXP(-9.9896)*POWER(H481,0.8381))</f>
        <v/>
      </c>
      <c r="AF481" s="7" t="str">
        <f>IF('Anvendte oplysninger'!I481="Nej","",EXP(-12.5826)*POWER(H481,1.148))</f>
        <v/>
      </c>
      <c r="AG481" s="7" t="str">
        <f>IF('Anvendte oplysninger'!I481="Nej","",EXP(-11.3408)*POWER(H481,0.7373))</f>
        <v/>
      </c>
      <c r="AH481" s="7" t="str">
        <f>IF('Anvendte oplysninger'!I481="Nej","",EXP(-10.8985)*POWER(H481,0.841))</f>
        <v/>
      </c>
      <c r="AI481" s="7" t="str">
        <f>IF('Anvendte oplysninger'!I481="Nej","",EXP(-12.4273)*POWER(H481,1.0197))</f>
        <v/>
      </c>
      <c r="AJ481" s="9" t="str">
        <f>IF('Anvendte oplysninger'!I481="Nej","",SUM(AD481:AE481)*740934+AG481*29492829+AH481*4654307+AI481*608667)</f>
        <v/>
      </c>
    </row>
    <row r="482" spans="1:36" x14ac:dyDescent="0.3">
      <c r="A482" s="4" t="str">
        <f>IF(Inddata!A488="","",Inddata!A488)</f>
        <v/>
      </c>
      <c r="B482" s="4" t="str">
        <f>IF(Inddata!B488="","",Inddata!B488)</f>
        <v/>
      </c>
      <c r="C482" s="4" t="str">
        <f>IF(Inddata!C488="","",Inddata!C488)</f>
        <v/>
      </c>
      <c r="D482" s="4" t="str">
        <f>IF(Inddata!D488="","",Inddata!D488)</f>
        <v/>
      </c>
      <c r="E482" s="4" t="str">
        <f>IF(Inddata!E488="","",Inddata!E488)</f>
        <v/>
      </c>
      <c r="F482" s="4" t="str">
        <f>IF(Inddata!F488="","",Inddata!F488)</f>
        <v/>
      </c>
      <c r="G482" s="20" t="str">
        <f>IF(Inddata!G488=0,"",Inddata!G488)</f>
        <v/>
      </c>
      <c r="H482" s="9" t="str">
        <f>IF(Inddata!H488="","",Inddata!H488)</f>
        <v/>
      </c>
      <c r="I482" s="6" t="str">
        <f>IF('Anvendte oplysninger'!I482="Nej","",IF('Anvendte oplysninger'!L482&lt;10,1.1-'Anvendte oplysninger'!L482*0.01,IF('Anvendte oplysninger'!L482&lt;120,POWER(1.003,'Anvendte oplysninger'!L482)/POWER(1.003,10),1.4)))</f>
        <v/>
      </c>
      <c r="J482" s="6" t="str">
        <f>IF('Anvendte oplysninger'!I482="Nej","",IF('Anvendte oplysninger'!M482&gt;9,1.41,IF('Anvendte oplysninger'!M482&lt;2,0.96+'Anvendte oplysninger'!M482*0.02,POWER(1.05,'Anvendte oplysninger'!M482)/POWER(1.05,2))))</f>
        <v/>
      </c>
      <c r="K482" s="6" t="str">
        <f>IF('Anvendte oplysninger'!I482="Nej","",IF('Anvendte oplysninger'!M482&gt;9,1.15,IF('Anvendte oplysninger'!M482&lt;2,0.98+'Anvendte oplysninger'!M482*0.01,POWER(1.02,'Anvendte oplysninger'!M482)/POWER(1.02,2))))</f>
        <v/>
      </c>
      <c r="L482" s="6" t="str">
        <f>IF('Anvendte oplysninger'!I482="Nej","",IF('Anvendte oplysninger'!N482="Delvis",0.9,IF('Anvendte oplysninger'!N482="Ja",0.75,1)))</f>
        <v/>
      </c>
      <c r="M482" s="6" t="str">
        <f>IF('Anvendte oplysninger'!I482="Nej","",IF('Anvendte oplysninger'!N482="Delvis",0.97,IF('Anvendte oplysninger'!N482="Ja",0.95,1)))</f>
        <v/>
      </c>
      <c r="N482" s="6" t="str">
        <f>IF('Anvendte oplysninger'!I482="Nej","",IF('Anvendte oplysninger'!O482&gt;4.25,1.06,IF('Anvendte oplysninger'!O482&lt;3.75,1.84-'Anvendte oplysninger'!O482*0.24,0.04+'Anvendte oplysninger'!O482*0.24)))</f>
        <v/>
      </c>
      <c r="O482" s="6" t="str">
        <f>IF('Anvendte oplysninger'!I482="Nej","",IF('Anvendte oplysninger'!P482&gt;1.99,0.81,IF('Anvendte oplysninger'!P482&lt;0.2,1.12,1.05-'Anvendte oplysninger'!P482*0.1)))</f>
        <v/>
      </c>
      <c r="P482" s="6" t="str">
        <f>IF('Anvendte oplysninger'!I482="Nej","",IF('Anvendte oplysninger'!Q482&gt;3,0.96,IF('Anvendte oplysninger'!Q482&lt;2,1.12-0.06*'Anvendte oplysninger'!Q482,1.08-0.04*'Anvendte oplysninger'!Q482)))</f>
        <v/>
      </c>
      <c r="Q482" s="6" t="str">
        <f>IF('Anvendte oplysninger'!I482="Nej","",IF('Anvendte oplysninger'!R482="Ja",0.91,1))</f>
        <v/>
      </c>
      <c r="R482" s="6" t="str">
        <f>IF('Anvendte oplysninger'!I482="Nej","",IF('Anvendte oplysninger'!R482="Ja",0.96,1))</f>
        <v/>
      </c>
      <c r="S482" s="6" t="str">
        <f>IF('Anvendte oplysninger'!I482="Nej","",IF('Anvendte oplysninger'!R482="Ja",0.82,1))</f>
        <v/>
      </c>
      <c r="T482" s="6" t="str">
        <f>IF('Anvendte oplysninger'!I482="Nej","",IF('Anvendte oplysninger'!R482="Ja",0.9,1))</f>
        <v/>
      </c>
      <c r="U482" s="6" t="str">
        <f>IF('Anvendte oplysninger'!I482="Nej","",IF('Anvendte oplysninger'!R482="Ja",0.93,1))</f>
        <v/>
      </c>
      <c r="V482" s="6" t="str">
        <f>IF('Anvendte oplysninger'!I482="Nej","",IF('Anvendte oplysninger'!S482="Ja",0.85,1))</f>
        <v/>
      </c>
      <c r="W482" s="6" t="str">
        <f>IF('Anvendte oplysninger'!I482="Nej","",IF('Anvendte oplysninger'!T482&gt;5,1.4,1+0.08*'Anvendte oplysninger'!T482))</f>
        <v/>
      </c>
      <c r="X482" s="6" t="str">
        <f>IF('Anvendte oplysninger'!I482="Nej","",IF('Anvendte oplysninger'!U482=80,1,POWER((80-0.0058*('Anvendte oplysninger'!U482-80)^2+0.2781*('Anvendte oplysninger'!U482-80)-0.2343)/80,1.6)))</f>
        <v/>
      </c>
      <c r="Y482" s="6" t="str">
        <f>IF('Anvendte oplysninger'!I482="Nej","",IF('Anvendte oplysninger'!U482=80,1,POWER((80-0.0058*('Anvendte oplysninger'!U482-80)^2+0.2781*('Anvendte oplysninger'!U482-80)-0.2343)/80,1.5)))</f>
        <v/>
      </c>
      <c r="Z482" s="6" t="str">
        <f>IF('Anvendte oplysninger'!I482="Nej","",IF('Anvendte oplysninger'!U482=80,1,POWER((80-0.0058*('Anvendte oplysninger'!U482-80)^2+0.2781*('Anvendte oplysninger'!U482-80)-0.2343)/80,4.6)))</f>
        <v/>
      </c>
      <c r="AA482" s="6" t="str">
        <f>IF('Anvendte oplysninger'!I482="Nej","",IF('Anvendte oplysninger'!U482=80,1,POWER((80-0.0058*('Anvendte oplysninger'!U482-80)^2+0.2781*('Anvendte oplysninger'!U482-80)-0.2343)/80,3.5)))</f>
        <v/>
      </c>
      <c r="AB482" s="6" t="str">
        <f>IF('Anvendte oplysninger'!I482="Nej","",IF('Anvendte oplysninger'!U482=80,1,POWER((80-0.0058*('Anvendte oplysninger'!U482-80)^2+0.2781*('Anvendte oplysninger'!U482-80)-0.2343)/80,1.4)))</f>
        <v/>
      </c>
      <c r="AC482" s="6"/>
      <c r="AD482" s="7" t="str">
        <f>IF('Anvendte oplysninger'!I482="Nej","",EXP(-10.0958)*POWER(H482,0.8138))</f>
        <v/>
      </c>
      <c r="AE482" s="7" t="str">
        <f>IF('Anvendte oplysninger'!I482="Nej","",EXP(-9.9896)*POWER(H482,0.8381))</f>
        <v/>
      </c>
      <c r="AF482" s="7" t="str">
        <f>IF('Anvendte oplysninger'!I482="Nej","",EXP(-12.5826)*POWER(H482,1.148))</f>
        <v/>
      </c>
      <c r="AG482" s="7" t="str">
        <f>IF('Anvendte oplysninger'!I482="Nej","",EXP(-11.3408)*POWER(H482,0.7373))</f>
        <v/>
      </c>
      <c r="AH482" s="7" t="str">
        <f>IF('Anvendte oplysninger'!I482="Nej","",EXP(-10.8985)*POWER(H482,0.841))</f>
        <v/>
      </c>
      <c r="AI482" s="7" t="str">
        <f>IF('Anvendte oplysninger'!I482="Nej","",EXP(-12.4273)*POWER(H482,1.0197))</f>
        <v/>
      </c>
      <c r="AJ482" s="9" t="str">
        <f>IF('Anvendte oplysninger'!I482="Nej","",SUM(AD482:AE482)*740934+AG482*29492829+AH482*4654307+AI482*608667)</f>
        <v/>
      </c>
    </row>
    <row r="483" spans="1:36" x14ac:dyDescent="0.3">
      <c r="A483" s="4" t="str">
        <f>IF(Inddata!A489="","",Inddata!A489)</f>
        <v/>
      </c>
      <c r="B483" s="4" t="str">
        <f>IF(Inddata!B489="","",Inddata!B489)</f>
        <v/>
      </c>
      <c r="C483" s="4" t="str">
        <f>IF(Inddata!C489="","",Inddata!C489)</f>
        <v/>
      </c>
      <c r="D483" s="4" t="str">
        <f>IF(Inddata!D489="","",Inddata!D489)</f>
        <v/>
      </c>
      <c r="E483" s="4" t="str">
        <f>IF(Inddata!E489="","",Inddata!E489)</f>
        <v/>
      </c>
      <c r="F483" s="4" t="str">
        <f>IF(Inddata!F489="","",Inddata!F489)</f>
        <v/>
      </c>
      <c r="G483" s="20" t="str">
        <f>IF(Inddata!G489=0,"",Inddata!G489)</f>
        <v/>
      </c>
      <c r="H483" s="9" t="str">
        <f>IF(Inddata!H489="","",Inddata!H489)</f>
        <v/>
      </c>
      <c r="I483" s="6" t="str">
        <f>IF('Anvendte oplysninger'!I483="Nej","",IF('Anvendte oplysninger'!L483&lt;10,1.1-'Anvendte oplysninger'!L483*0.01,IF('Anvendte oplysninger'!L483&lt;120,POWER(1.003,'Anvendte oplysninger'!L483)/POWER(1.003,10),1.4)))</f>
        <v/>
      </c>
      <c r="J483" s="6" t="str">
        <f>IF('Anvendte oplysninger'!I483="Nej","",IF('Anvendte oplysninger'!M483&gt;9,1.41,IF('Anvendte oplysninger'!M483&lt;2,0.96+'Anvendte oplysninger'!M483*0.02,POWER(1.05,'Anvendte oplysninger'!M483)/POWER(1.05,2))))</f>
        <v/>
      </c>
      <c r="K483" s="6" t="str">
        <f>IF('Anvendte oplysninger'!I483="Nej","",IF('Anvendte oplysninger'!M483&gt;9,1.15,IF('Anvendte oplysninger'!M483&lt;2,0.98+'Anvendte oplysninger'!M483*0.01,POWER(1.02,'Anvendte oplysninger'!M483)/POWER(1.02,2))))</f>
        <v/>
      </c>
      <c r="L483" s="6" t="str">
        <f>IF('Anvendte oplysninger'!I483="Nej","",IF('Anvendte oplysninger'!N483="Delvis",0.9,IF('Anvendte oplysninger'!N483="Ja",0.75,1)))</f>
        <v/>
      </c>
      <c r="M483" s="6" t="str">
        <f>IF('Anvendte oplysninger'!I483="Nej","",IF('Anvendte oplysninger'!N483="Delvis",0.97,IF('Anvendte oplysninger'!N483="Ja",0.95,1)))</f>
        <v/>
      </c>
      <c r="N483" s="6" t="str">
        <f>IF('Anvendte oplysninger'!I483="Nej","",IF('Anvendte oplysninger'!O483&gt;4.25,1.06,IF('Anvendte oplysninger'!O483&lt;3.75,1.84-'Anvendte oplysninger'!O483*0.24,0.04+'Anvendte oplysninger'!O483*0.24)))</f>
        <v/>
      </c>
      <c r="O483" s="6" t="str">
        <f>IF('Anvendte oplysninger'!I483="Nej","",IF('Anvendte oplysninger'!P483&gt;1.99,0.81,IF('Anvendte oplysninger'!P483&lt;0.2,1.12,1.05-'Anvendte oplysninger'!P483*0.1)))</f>
        <v/>
      </c>
      <c r="P483" s="6" t="str">
        <f>IF('Anvendte oplysninger'!I483="Nej","",IF('Anvendte oplysninger'!Q483&gt;3,0.96,IF('Anvendte oplysninger'!Q483&lt;2,1.12-0.06*'Anvendte oplysninger'!Q483,1.08-0.04*'Anvendte oplysninger'!Q483)))</f>
        <v/>
      </c>
      <c r="Q483" s="6" t="str">
        <f>IF('Anvendte oplysninger'!I483="Nej","",IF('Anvendte oplysninger'!R483="Ja",0.91,1))</f>
        <v/>
      </c>
      <c r="R483" s="6" t="str">
        <f>IF('Anvendte oplysninger'!I483="Nej","",IF('Anvendte oplysninger'!R483="Ja",0.96,1))</f>
        <v/>
      </c>
      <c r="S483" s="6" t="str">
        <f>IF('Anvendte oplysninger'!I483="Nej","",IF('Anvendte oplysninger'!R483="Ja",0.82,1))</f>
        <v/>
      </c>
      <c r="T483" s="6" t="str">
        <f>IF('Anvendte oplysninger'!I483="Nej","",IF('Anvendte oplysninger'!R483="Ja",0.9,1))</f>
        <v/>
      </c>
      <c r="U483" s="6" t="str">
        <f>IF('Anvendte oplysninger'!I483="Nej","",IF('Anvendte oplysninger'!R483="Ja",0.93,1))</f>
        <v/>
      </c>
      <c r="V483" s="6" t="str">
        <f>IF('Anvendte oplysninger'!I483="Nej","",IF('Anvendte oplysninger'!S483="Ja",0.85,1))</f>
        <v/>
      </c>
      <c r="W483" s="6" t="str">
        <f>IF('Anvendte oplysninger'!I483="Nej","",IF('Anvendte oplysninger'!T483&gt;5,1.4,1+0.08*'Anvendte oplysninger'!T483))</f>
        <v/>
      </c>
      <c r="X483" s="6" t="str">
        <f>IF('Anvendte oplysninger'!I483="Nej","",IF('Anvendte oplysninger'!U483=80,1,POWER((80-0.0058*('Anvendte oplysninger'!U483-80)^2+0.2781*('Anvendte oplysninger'!U483-80)-0.2343)/80,1.6)))</f>
        <v/>
      </c>
      <c r="Y483" s="6" t="str">
        <f>IF('Anvendte oplysninger'!I483="Nej","",IF('Anvendte oplysninger'!U483=80,1,POWER((80-0.0058*('Anvendte oplysninger'!U483-80)^2+0.2781*('Anvendte oplysninger'!U483-80)-0.2343)/80,1.5)))</f>
        <v/>
      </c>
      <c r="Z483" s="6" t="str">
        <f>IF('Anvendte oplysninger'!I483="Nej","",IF('Anvendte oplysninger'!U483=80,1,POWER((80-0.0058*('Anvendte oplysninger'!U483-80)^2+0.2781*('Anvendte oplysninger'!U483-80)-0.2343)/80,4.6)))</f>
        <v/>
      </c>
      <c r="AA483" s="6" t="str">
        <f>IF('Anvendte oplysninger'!I483="Nej","",IF('Anvendte oplysninger'!U483=80,1,POWER((80-0.0058*('Anvendte oplysninger'!U483-80)^2+0.2781*('Anvendte oplysninger'!U483-80)-0.2343)/80,3.5)))</f>
        <v/>
      </c>
      <c r="AB483" s="6" t="str">
        <f>IF('Anvendte oplysninger'!I483="Nej","",IF('Anvendte oplysninger'!U483=80,1,POWER((80-0.0058*('Anvendte oplysninger'!U483-80)^2+0.2781*('Anvendte oplysninger'!U483-80)-0.2343)/80,1.4)))</f>
        <v/>
      </c>
      <c r="AC483" s="6"/>
      <c r="AD483" s="7" t="str">
        <f>IF('Anvendte oplysninger'!I483="Nej","",EXP(-10.0958)*POWER(H483,0.8138))</f>
        <v/>
      </c>
      <c r="AE483" s="7" t="str">
        <f>IF('Anvendte oplysninger'!I483="Nej","",EXP(-9.9896)*POWER(H483,0.8381))</f>
        <v/>
      </c>
      <c r="AF483" s="7" t="str">
        <f>IF('Anvendte oplysninger'!I483="Nej","",EXP(-12.5826)*POWER(H483,1.148))</f>
        <v/>
      </c>
      <c r="AG483" s="7" t="str">
        <f>IF('Anvendte oplysninger'!I483="Nej","",EXP(-11.3408)*POWER(H483,0.7373))</f>
        <v/>
      </c>
      <c r="AH483" s="7" t="str">
        <f>IF('Anvendte oplysninger'!I483="Nej","",EXP(-10.8985)*POWER(H483,0.841))</f>
        <v/>
      </c>
      <c r="AI483" s="7" t="str">
        <f>IF('Anvendte oplysninger'!I483="Nej","",EXP(-12.4273)*POWER(H483,1.0197))</f>
        <v/>
      </c>
      <c r="AJ483" s="9" t="str">
        <f>IF('Anvendte oplysninger'!I483="Nej","",SUM(AD483:AE483)*740934+AG483*29492829+AH483*4654307+AI483*608667)</f>
        <v/>
      </c>
    </row>
    <row r="484" spans="1:36" x14ac:dyDescent="0.3">
      <c r="A484" s="4" t="str">
        <f>IF(Inddata!A490="","",Inddata!A490)</f>
        <v/>
      </c>
      <c r="B484" s="4" t="str">
        <f>IF(Inddata!B490="","",Inddata!B490)</f>
        <v/>
      </c>
      <c r="C484" s="4" t="str">
        <f>IF(Inddata!C490="","",Inddata!C490)</f>
        <v/>
      </c>
      <c r="D484" s="4" t="str">
        <f>IF(Inddata!D490="","",Inddata!D490)</f>
        <v/>
      </c>
      <c r="E484" s="4" t="str">
        <f>IF(Inddata!E490="","",Inddata!E490)</f>
        <v/>
      </c>
      <c r="F484" s="4" t="str">
        <f>IF(Inddata!F490="","",Inddata!F490)</f>
        <v/>
      </c>
      <c r="G484" s="20" t="str">
        <f>IF(Inddata!G490=0,"",Inddata!G490)</f>
        <v/>
      </c>
      <c r="H484" s="9" t="str">
        <f>IF(Inddata!H490="","",Inddata!H490)</f>
        <v/>
      </c>
      <c r="I484" s="6" t="str">
        <f>IF('Anvendte oplysninger'!I484="Nej","",IF('Anvendte oplysninger'!L484&lt;10,1.1-'Anvendte oplysninger'!L484*0.01,IF('Anvendte oplysninger'!L484&lt;120,POWER(1.003,'Anvendte oplysninger'!L484)/POWER(1.003,10),1.4)))</f>
        <v/>
      </c>
      <c r="J484" s="6" t="str">
        <f>IF('Anvendte oplysninger'!I484="Nej","",IF('Anvendte oplysninger'!M484&gt;9,1.41,IF('Anvendte oplysninger'!M484&lt;2,0.96+'Anvendte oplysninger'!M484*0.02,POWER(1.05,'Anvendte oplysninger'!M484)/POWER(1.05,2))))</f>
        <v/>
      </c>
      <c r="K484" s="6" t="str">
        <f>IF('Anvendte oplysninger'!I484="Nej","",IF('Anvendte oplysninger'!M484&gt;9,1.15,IF('Anvendte oplysninger'!M484&lt;2,0.98+'Anvendte oplysninger'!M484*0.01,POWER(1.02,'Anvendte oplysninger'!M484)/POWER(1.02,2))))</f>
        <v/>
      </c>
      <c r="L484" s="6" t="str">
        <f>IF('Anvendte oplysninger'!I484="Nej","",IF('Anvendte oplysninger'!N484="Delvis",0.9,IF('Anvendte oplysninger'!N484="Ja",0.75,1)))</f>
        <v/>
      </c>
      <c r="M484" s="6" t="str">
        <f>IF('Anvendte oplysninger'!I484="Nej","",IF('Anvendte oplysninger'!N484="Delvis",0.97,IF('Anvendte oplysninger'!N484="Ja",0.95,1)))</f>
        <v/>
      </c>
      <c r="N484" s="6" t="str">
        <f>IF('Anvendte oplysninger'!I484="Nej","",IF('Anvendte oplysninger'!O484&gt;4.25,1.06,IF('Anvendte oplysninger'!O484&lt;3.75,1.84-'Anvendte oplysninger'!O484*0.24,0.04+'Anvendte oplysninger'!O484*0.24)))</f>
        <v/>
      </c>
      <c r="O484" s="6" t="str">
        <f>IF('Anvendte oplysninger'!I484="Nej","",IF('Anvendte oplysninger'!P484&gt;1.99,0.81,IF('Anvendte oplysninger'!P484&lt;0.2,1.12,1.05-'Anvendte oplysninger'!P484*0.1)))</f>
        <v/>
      </c>
      <c r="P484" s="6" t="str">
        <f>IF('Anvendte oplysninger'!I484="Nej","",IF('Anvendte oplysninger'!Q484&gt;3,0.96,IF('Anvendte oplysninger'!Q484&lt;2,1.12-0.06*'Anvendte oplysninger'!Q484,1.08-0.04*'Anvendte oplysninger'!Q484)))</f>
        <v/>
      </c>
      <c r="Q484" s="6" t="str">
        <f>IF('Anvendte oplysninger'!I484="Nej","",IF('Anvendte oplysninger'!R484="Ja",0.91,1))</f>
        <v/>
      </c>
      <c r="R484" s="6" t="str">
        <f>IF('Anvendte oplysninger'!I484="Nej","",IF('Anvendte oplysninger'!R484="Ja",0.96,1))</f>
        <v/>
      </c>
      <c r="S484" s="6" t="str">
        <f>IF('Anvendte oplysninger'!I484="Nej","",IF('Anvendte oplysninger'!R484="Ja",0.82,1))</f>
        <v/>
      </c>
      <c r="T484" s="6" t="str">
        <f>IF('Anvendte oplysninger'!I484="Nej","",IF('Anvendte oplysninger'!R484="Ja",0.9,1))</f>
        <v/>
      </c>
      <c r="U484" s="6" t="str">
        <f>IF('Anvendte oplysninger'!I484="Nej","",IF('Anvendte oplysninger'!R484="Ja",0.93,1))</f>
        <v/>
      </c>
      <c r="V484" s="6" t="str">
        <f>IF('Anvendte oplysninger'!I484="Nej","",IF('Anvendte oplysninger'!S484="Ja",0.85,1))</f>
        <v/>
      </c>
      <c r="W484" s="6" t="str">
        <f>IF('Anvendte oplysninger'!I484="Nej","",IF('Anvendte oplysninger'!T484&gt;5,1.4,1+0.08*'Anvendte oplysninger'!T484))</f>
        <v/>
      </c>
      <c r="X484" s="6" t="str">
        <f>IF('Anvendte oplysninger'!I484="Nej","",IF('Anvendte oplysninger'!U484=80,1,POWER((80-0.0058*('Anvendte oplysninger'!U484-80)^2+0.2781*('Anvendte oplysninger'!U484-80)-0.2343)/80,1.6)))</f>
        <v/>
      </c>
      <c r="Y484" s="6" t="str">
        <f>IF('Anvendte oplysninger'!I484="Nej","",IF('Anvendte oplysninger'!U484=80,1,POWER((80-0.0058*('Anvendte oplysninger'!U484-80)^2+0.2781*('Anvendte oplysninger'!U484-80)-0.2343)/80,1.5)))</f>
        <v/>
      </c>
      <c r="Z484" s="6" t="str">
        <f>IF('Anvendte oplysninger'!I484="Nej","",IF('Anvendte oplysninger'!U484=80,1,POWER((80-0.0058*('Anvendte oplysninger'!U484-80)^2+0.2781*('Anvendte oplysninger'!U484-80)-0.2343)/80,4.6)))</f>
        <v/>
      </c>
      <c r="AA484" s="6" t="str">
        <f>IF('Anvendte oplysninger'!I484="Nej","",IF('Anvendte oplysninger'!U484=80,1,POWER((80-0.0058*('Anvendte oplysninger'!U484-80)^2+0.2781*('Anvendte oplysninger'!U484-80)-0.2343)/80,3.5)))</f>
        <v/>
      </c>
      <c r="AB484" s="6" t="str">
        <f>IF('Anvendte oplysninger'!I484="Nej","",IF('Anvendte oplysninger'!U484=80,1,POWER((80-0.0058*('Anvendte oplysninger'!U484-80)^2+0.2781*('Anvendte oplysninger'!U484-80)-0.2343)/80,1.4)))</f>
        <v/>
      </c>
      <c r="AC484" s="6"/>
      <c r="AD484" s="7" t="str">
        <f>IF('Anvendte oplysninger'!I484="Nej","",EXP(-10.0958)*POWER(H484,0.8138))</f>
        <v/>
      </c>
      <c r="AE484" s="7" t="str">
        <f>IF('Anvendte oplysninger'!I484="Nej","",EXP(-9.9896)*POWER(H484,0.8381))</f>
        <v/>
      </c>
      <c r="AF484" s="7" t="str">
        <f>IF('Anvendte oplysninger'!I484="Nej","",EXP(-12.5826)*POWER(H484,1.148))</f>
        <v/>
      </c>
      <c r="AG484" s="7" t="str">
        <f>IF('Anvendte oplysninger'!I484="Nej","",EXP(-11.3408)*POWER(H484,0.7373))</f>
        <v/>
      </c>
      <c r="AH484" s="7" t="str">
        <f>IF('Anvendte oplysninger'!I484="Nej","",EXP(-10.8985)*POWER(H484,0.841))</f>
        <v/>
      </c>
      <c r="AI484" s="7" t="str">
        <f>IF('Anvendte oplysninger'!I484="Nej","",EXP(-12.4273)*POWER(H484,1.0197))</f>
        <v/>
      </c>
      <c r="AJ484" s="9" t="str">
        <f>IF('Anvendte oplysninger'!I484="Nej","",SUM(AD484:AE484)*740934+AG484*29492829+AH484*4654307+AI484*608667)</f>
        <v/>
      </c>
    </row>
    <row r="485" spans="1:36" x14ac:dyDescent="0.3">
      <c r="A485" s="4" t="str">
        <f>IF(Inddata!A491="","",Inddata!A491)</f>
        <v/>
      </c>
      <c r="B485" s="4" t="str">
        <f>IF(Inddata!B491="","",Inddata!B491)</f>
        <v/>
      </c>
      <c r="C485" s="4" t="str">
        <f>IF(Inddata!C491="","",Inddata!C491)</f>
        <v/>
      </c>
      <c r="D485" s="4" t="str">
        <f>IF(Inddata!D491="","",Inddata!D491)</f>
        <v/>
      </c>
      <c r="E485" s="4" t="str">
        <f>IF(Inddata!E491="","",Inddata!E491)</f>
        <v/>
      </c>
      <c r="F485" s="4" t="str">
        <f>IF(Inddata!F491="","",Inddata!F491)</f>
        <v/>
      </c>
      <c r="G485" s="20" t="str">
        <f>IF(Inddata!G491=0,"",Inddata!G491)</f>
        <v/>
      </c>
      <c r="H485" s="9" t="str">
        <f>IF(Inddata!H491="","",Inddata!H491)</f>
        <v/>
      </c>
      <c r="I485" s="6" t="str">
        <f>IF('Anvendte oplysninger'!I485="Nej","",IF('Anvendte oplysninger'!L485&lt;10,1.1-'Anvendte oplysninger'!L485*0.01,IF('Anvendte oplysninger'!L485&lt;120,POWER(1.003,'Anvendte oplysninger'!L485)/POWER(1.003,10),1.4)))</f>
        <v/>
      </c>
      <c r="J485" s="6" t="str">
        <f>IF('Anvendte oplysninger'!I485="Nej","",IF('Anvendte oplysninger'!M485&gt;9,1.41,IF('Anvendte oplysninger'!M485&lt;2,0.96+'Anvendte oplysninger'!M485*0.02,POWER(1.05,'Anvendte oplysninger'!M485)/POWER(1.05,2))))</f>
        <v/>
      </c>
      <c r="K485" s="6" t="str">
        <f>IF('Anvendte oplysninger'!I485="Nej","",IF('Anvendte oplysninger'!M485&gt;9,1.15,IF('Anvendte oplysninger'!M485&lt;2,0.98+'Anvendte oplysninger'!M485*0.01,POWER(1.02,'Anvendte oplysninger'!M485)/POWER(1.02,2))))</f>
        <v/>
      </c>
      <c r="L485" s="6" t="str">
        <f>IF('Anvendte oplysninger'!I485="Nej","",IF('Anvendte oplysninger'!N485="Delvis",0.9,IF('Anvendte oplysninger'!N485="Ja",0.75,1)))</f>
        <v/>
      </c>
      <c r="M485" s="6" t="str">
        <f>IF('Anvendte oplysninger'!I485="Nej","",IF('Anvendte oplysninger'!N485="Delvis",0.97,IF('Anvendte oplysninger'!N485="Ja",0.95,1)))</f>
        <v/>
      </c>
      <c r="N485" s="6" t="str">
        <f>IF('Anvendte oplysninger'!I485="Nej","",IF('Anvendte oplysninger'!O485&gt;4.25,1.06,IF('Anvendte oplysninger'!O485&lt;3.75,1.84-'Anvendte oplysninger'!O485*0.24,0.04+'Anvendte oplysninger'!O485*0.24)))</f>
        <v/>
      </c>
      <c r="O485" s="6" t="str">
        <f>IF('Anvendte oplysninger'!I485="Nej","",IF('Anvendte oplysninger'!P485&gt;1.99,0.81,IF('Anvendte oplysninger'!P485&lt;0.2,1.12,1.05-'Anvendte oplysninger'!P485*0.1)))</f>
        <v/>
      </c>
      <c r="P485" s="6" t="str">
        <f>IF('Anvendte oplysninger'!I485="Nej","",IF('Anvendte oplysninger'!Q485&gt;3,0.96,IF('Anvendte oplysninger'!Q485&lt;2,1.12-0.06*'Anvendte oplysninger'!Q485,1.08-0.04*'Anvendte oplysninger'!Q485)))</f>
        <v/>
      </c>
      <c r="Q485" s="6" t="str">
        <f>IF('Anvendte oplysninger'!I485="Nej","",IF('Anvendte oplysninger'!R485="Ja",0.91,1))</f>
        <v/>
      </c>
      <c r="R485" s="6" t="str">
        <f>IF('Anvendte oplysninger'!I485="Nej","",IF('Anvendte oplysninger'!R485="Ja",0.96,1))</f>
        <v/>
      </c>
      <c r="S485" s="6" t="str">
        <f>IF('Anvendte oplysninger'!I485="Nej","",IF('Anvendte oplysninger'!R485="Ja",0.82,1))</f>
        <v/>
      </c>
      <c r="T485" s="6" t="str">
        <f>IF('Anvendte oplysninger'!I485="Nej","",IF('Anvendte oplysninger'!R485="Ja",0.9,1))</f>
        <v/>
      </c>
      <c r="U485" s="6" t="str">
        <f>IF('Anvendte oplysninger'!I485="Nej","",IF('Anvendte oplysninger'!R485="Ja",0.93,1))</f>
        <v/>
      </c>
      <c r="V485" s="6" t="str">
        <f>IF('Anvendte oplysninger'!I485="Nej","",IF('Anvendte oplysninger'!S485="Ja",0.85,1))</f>
        <v/>
      </c>
      <c r="W485" s="6" t="str">
        <f>IF('Anvendte oplysninger'!I485="Nej","",IF('Anvendte oplysninger'!T485&gt;5,1.4,1+0.08*'Anvendte oplysninger'!T485))</f>
        <v/>
      </c>
      <c r="X485" s="6" t="str">
        <f>IF('Anvendte oplysninger'!I485="Nej","",IF('Anvendte oplysninger'!U485=80,1,POWER((80-0.0058*('Anvendte oplysninger'!U485-80)^2+0.2781*('Anvendte oplysninger'!U485-80)-0.2343)/80,1.6)))</f>
        <v/>
      </c>
      <c r="Y485" s="6" t="str">
        <f>IF('Anvendte oplysninger'!I485="Nej","",IF('Anvendte oplysninger'!U485=80,1,POWER((80-0.0058*('Anvendte oplysninger'!U485-80)^2+0.2781*('Anvendte oplysninger'!U485-80)-0.2343)/80,1.5)))</f>
        <v/>
      </c>
      <c r="Z485" s="6" t="str">
        <f>IF('Anvendte oplysninger'!I485="Nej","",IF('Anvendte oplysninger'!U485=80,1,POWER((80-0.0058*('Anvendte oplysninger'!U485-80)^2+0.2781*('Anvendte oplysninger'!U485-80)-0.2343)/80,4.6)))</f>
        <v/>
      </c>
      <c r="AA485" s="6" t="str">
        <f>IF('Anvendte oplysninger'!I485="Nej","",IF('Anvendte oplysninger'!U485=80,1,POWER((80-0.0058*('Anvendte oplysninger'!U485-80)^2+0.2781*('Anvendte oplysninger'!U485-80)-0.2343)/80,3.5)))</f>
        <v/>
      </c>
      <c r="AB485" s="6" t="str">
        <f>IF('Anvendte oplysninger'!I485="Nej","",IF('Anvendte oplysninger'!U485=80,1,POWER((80-0.0058*('Anvendte oplysninger'!U485-80)^2+0.2781*('Anvendte oplysninger'!U485-80)-0.2343)/80,1.4)))</f>
        <v/>
      </c>
      <c r="AC485" s="6"/>
      <c r="AD485" s="7" t="str">
        <f>IF('Anvendte oplysninger'!I485="Nej","",EXP(-10.0958)*POWER(H485,0.8138))</f>
        <v/>
      </c>
      <c r="AE485" s="7" t="str">
        <f>IF('Anvendte oplysninger'!I485="Nej","",EXP(-9.9896)*POWER(H485,0.8381))</f>
        <v/>
      </c>
      <c r="AF485" s="7" t="str">
        <f>IF('Anvendte oplysninger'!I485="Nej","",EXP(-12.5826)*POWER(H485,1.148))</f>
        <v/>
      </c>
      <c r="AG485" s="7" t="str">
        <f>IF('Anvendte oplysninger'!I485="Nej","",EXP(-11.3408)*POWER(H485,0.7373))</f>
        <v/>
      </c>
      <c r="AH485" s="7" t="str">
        <f>IF('Anvendte oplysninger'!I485="Nej","",EXP(-10.8985)*POWER(H485,0.841))</f>
        <v/>
      </c>
      <c r="AI485" s="7" t="str">
        <f>IF('Anvendte oplysninger'!I485="Nej","",EXP(-12.4273)*POWER(H485,1.0197))</f>
        <v/>
      </c>
      <c r="AJ485" s="9" t="str">
        <f>IF('Anvendte oplysninger'!I485="Nej","",SUM(AD485:AE485)*740934+AG485*29492829+AH485*4654307+AI485*608667)</f>
        <v/>
      </c>
    </row>
    <row r="486" spans="1:36" x14ac:dyDescent="0.3">
      <c r="A486" s="4" t="str">
        <f>IF(Inddata!A492="","",Inddata!A492)</f>
        <v/>
      </c>
      <c r="B486" s="4" t="str">
        <f>IF(Inddata!B492="","",Inddata!B492)</f>
        <v/>
      </c>
      <c r="C486" s="4" t="str">
        <f>IF(Inddata!C492="","",Inddata!C492)</f>
        <v/>
      </c>
      <c r="D486" s="4" t="str">
        <f>IF(Inddata!D492="","",Inddata!D492)</f>
        <v/>
      </c>
      <c r="E486" s="4" t="str">
        <f>IF(Inddata!E492="","",Inddata!E492)</f>
        <v/>
      </c>
      <c r="F486" s="4" t="str">
        <f>IF(Inddata!F492="","",Inddata!F492)</f>
        <v/>
      </c>
      <c r="G486" s="20" t="str">
        <f>IF(Inddata!G492=0,"",Inddata!G492)</f>
        <v/>
      </c>
      <c r="H486" s="9" t="str">
        <f>IF(Inddata!H492="","",Inddata!H492)</f>
        <v/>
      </c>
      <c r="I486" s="6" t="str">
        <f>IF('Anvendte oplysninger'!I486="Nej","",IF('Anvendte oplysninger'!L486&lt;10,1.1-'Anvendte oplysninger'!L486*0.01,IF('Anvendte oplysninger'!L486&lt;120,POWER(1.003,'Anvendte oplysninger'!L486)/POWER(1.003,10),1.4)))</f>
        <v/>
      </c>
      <c r="J486" s="6" t="str">
        <f>IF('Anvendte oplysninger'!I486="Nej","",IF('Anvendte oplysninger'!M486&gt;9,1.41,IF('Anvendte oplysninger'!M486&lt;2,0.96+'Anvendte oplysninger'!M486*0.02,POWER(1.05,'Anvendte oplysninger'!M486)/POWER(1.05,2))))</f>
        <v/>
      </c>
      <c r="K486" s="6" t="str">
        <f>IF('Anvendte oplysninger'!I486="Nej","",IF('Anvendte oplysninger'!M486&gt;9,1.15,IF('Anvendte oplysninger'!M486&lt;2,0.98+'Anvendte oplysninger'!M486*0.01,POWER(1.02,'Anvendte oplysninger'!M486)/POWER(1.02,2))))</f>
        <v/>
      </c>
      <c r="L486" s="6" t="str">
        <f>IF('Anvendte oplysninger'!I486="Nej","",IF('Anvendte oplysninger'!N486="Delvis",0.9,IF('Anvendte oplysninger'!N486="Ja",0.75,1)))</f>
        <v/>
      </c>
      <c r="M486" s="6" t="str">
        <f>IF('Anvendte oplysninger'!I486="Nej","",IF('Anvendte oplysninger'!N486="Delvis",0.97,IF('Anvendte oplysninger'!N486="Ja",0.95,1)))</f>
        <v/>
      </c>
      <c r="N486" s="6" t="str">
        <f>IF('Anvendte oplysninger'!I486="Nej","",IF('Anvendte oplysninger'!O486&gt;4.25,1.06,IF('Anvendte oplysninger'!O486&lt;3.75,1.84-'Anvendte oplysninger'!O486*0.24,0.04+'Anvendte oplysninger'!O486*0.24)))</f>
        <v/>
      </c>
      <c r="O486" s="6" t="str">
        <f>IF('Anvendte oplysninger'!I486="Nej","",IF('Anvendte oplysninger'!P486&gt;1.99,0.81,IF('Anvendte oplysninger'!P486&lt;0.2,1.12,1.05-'Anvendte oplysninger'!P486*0.1)))</f>
        <v/>
      </c>
      <c r="P486" s="6" t="str">
        <f>IF('Anvendte oplysninger'!I486="Nej","",IF('Anvendte oplysninger'!Q486&gt;3,0.96,IF('Anvendte oplysninger'!Q486&lt;2,1.12-0.06*'Anvendte oplysninger'!Q486,1.08-0.04*'Anvendte oplysninger'!Q486)))</f>
        <v/>
      </c>
      <c r="Q486" s="6" t="str">
        <f>IF('Anvendte oplysninger'!I486="Nej","",IF('Anvendte oplysninger'!R486="Ja",0.91,1))</f>
        <v/>
      </c>
      <c r="R486" s="6" t="str">
        <f>IF('Anvendte oplysninger'!I486="Nej","",IF('Anvendte oplysninger'!R486="Ja",0.96,1))</f>
        <v/>
      </c>
      <c r="S486" s="6" t="str">
        <f>IF('Anvendte oplysninger'!I486="Nej","",IF('Anvendte oplysninger'!R486="Ja",0.82,1))</f>
        <v/>
      </c>
      <c r="T486" s="6" t="str">
        <f>IF('Anvendte oplysninger'!I486="Nej","",IF('Anvendte oplysninger'!R486="Ja",0.9,1))</f>
        <v/>
      </c>
      <c r="U486" s="6" t="str">
        <f>IF('Anvendte oplysninger'!I486="Nej","",IF('Anvendte oplysninger'!R486="Ja",0.93,1))</f>
        <v/>
      </c>
      <c r="V486" s="6" t="str">
        <f>IF('Anvendte oplysninger'!I486="Nej","",IF('Anvendte oplysninger'!S486="Ja",0.85,1))</f>
        <v/>
      </c>
      <c r="W486" s="6" t="str">
        <f>IF('Anvendte oplysninger'!I486="Nej","",IF('Anvendte oplysninger'!T486&gt;5,1.4,1+0.08*'Anvendte oplysninger'!T486))</f>
        <v/>
      </c>
      <c r="X486" s="6" t="str">
        <f>IF('Anvendte oplysninger'!I486="Nej","",IF('Anvendte oplysninger'!U486=80,1,POWER((80-0.0058*('Anvendte oplysninger'!U486-80)^2+0.2781*('Anvendte oplysninger'!U486-80)-0.2343)/80,1.6)))</f>
        <v/>
      </c>
      <c r="Y486" s="6" t="str">
        <f>IF('Anvendte oplysninger'!I486="Nej","",IF('Anvendte oplysninger'!U486=80,1,POWER((80-0.0058*('Anvendte oplysninger'!U486-80)^2+0.2781*('Anvendte oplysninger'!U486-80)-0.2343)/80,1.5)))</f>
        <v/>
      </c>
      <c r="Z486" s="6" t="str">
        <f>IF('Anvendte oplysninger'!I486="Nej","",IF('Anvendte oplysninger'!U486=80,1,POWER((80-0.0058*('Anvendte oplysninger'!U486-80)^2+0.2781*('Anvendte oplysninger'!U486-80)-0.2343)/80,4.6)))</f>
        <v/>
      </c>
      <c r="AA486" s="6" t="str">
        <f>IF('Anvendte oplysninger'!I486="Nej","",IF('Anvendte oplysninger'!U486=80,1,POWER((80-0.0058*('Anvendte oplysninger'!U486-80)^2+0.2781*('Anvendte oplysninger'!U486-80)-0.2343)/80,3.5)))</f>
        <v/>
      </c>
      <c r="AB486" s="6" t="str">
        <f>IF('Anvendte oplysninger'!I486="Nej","",IF('Anvendte oplysninger'!U486=80,1,POWER((80-0.0058*('Anvendte oplysninger'!U486-80)^2+0.2781*('Anvendte oplysninger'!U486-80)-0.2343)/80,1.4)))</f>
        <v/>
      </c>
      <c r="AC486" s="6"/>
      <c r="AD486" s="7" t="str">
        <f>IF('Anvendte oplysninger'!I486="Nej","",EXP(-10.0958)*POWER(H486,0.8138))</f>
        <v/>
      </c>
      <c r="AE486" s="7" t="str">
        <f>IF('Anvendte oplysninger'!I486="Nej","",EXP(-9.9896)*POWER(H486,0.8381))</f>
        <v/>
      </c>
      <c r="AF486" s="7" t="str">
        <f>IF('Anvendte oplysninger'!I486="Nej","",EXP(-12.5826)*POWER(H486,1.148))</f>
        <v/>
      </c>
      <c r="AG486" s="7" t="str">
        <f>IF('Anvendte oplysninger'!I486="Nej","",EXP(-11.3408)*POWER(H486,0.7373))</f>
        <v/>
      </c>
      <c r="AH486" s="7" t="str">
        <f>IF('Anvendte oplysninger'!I486="Nej","",EXP(-10.8985)*POWER(H486,0.841))</f>
        <v/>
      </c>
      <c r="AI486" s="7" t="str">
        <f>IF('Anvendte oplysninger'!I486="Nej","",EXP(-12.4273)*POWER(H486,1.0197))</f>
        <v/>
      </c>
      <c r="AJ486" s="9" t="str">
        <f>IF('Anvendte oplysninger'!I486="Nej","",SUM(AD486:AE486)*740934+AG486*29492829+AH486*4654307+AI486*608667)</f>
        <v/>
      </c>
    </row>
    <row r="487" spans="1:36" x14ac:dyDescent="0.3">
      <c r="A487" s="4" t="str">
        <f>IF(Inddata!A493="","",Inddata!A493)</f>
        <v/>
      </c>
      <c r="B487" s="4" t="str">
        <f>IF(Inddata!B493="","",Inddata!B493)</f>
        <v/>
      </c>
      <c r="C487" s="4" t="str">
        <f>IF(Inddata!C493="","",Inddata!C493)</f>
        <v/>
      </c>
      <c r="D487" s="4" t="str">
        <f>IF(Inddata!D493="","",Inddata!D493)</f>
        <v/>
      </c>
      <c r="E487" s="4" t="str">
        <f>IF(Inddata!E493="","",Inddata!E493)</f>
        <v/>
      </c>
      <c r="F487" s="4" t="str">
        <f>IF(Inddata!F493="","",Inddata!F493)</f>
        <v/>
      </c>
      <c r="G487" s="20" t="str">
        <f>IF(Inddata!G493=0,"",Inddata!G493)</f>
        <v/>
      </c>
      <c r="H487" s="9" t="str">
        <f>IF(Inddata!H493="","",Inddata!H493)</f>
        <v/>
      </c>
      <c r="I487" s="6" t="str">
        <f>IF('Anvendte oplysninger'!I487="Nej","",IF('Anvendte oplysninger'!L487&lt;10,1.1-'Anvendte oplysninger'!L487*0.01,IF('Anvendte oplysninger'!L487&lt;120,POWER(1.003,'Anvendte oplysninger'!L487)/POWER(1.003,10),1.4)))</f>
        <v/>
      </c>
      <c r="J487" s="6" t="str">
        <f>IF('Anvendte oplysninger'!I487="Nej","",IF('Anvendte oplysninger'!M487&gt;9,1.41,IF('Anvendte oplysninger'!M487&lt;2,0.96+'Anvendte oplysninger'!M487*0.02,POWER(1.05,'Anvendte oplysninger'!M487)/POWER(1.05,2))))</f>
        <v/>
      </c>
      <c r="K487" s="6" t="str">
        <f>IF('Anvendte oplysninger'!I487="Nej","",IF('Anvendte oplysninger'!M487&gt;9,1.15,IF('Anvendte oplysninger'!M487&lt;2,0.98+'Anvendte oplysninger'!M487*0.01,POWER(1.02,'Anvendte oplysninger'!M487)/POWER(1.02,2))))</f>
        <v/>
      </c>
      <c r="L487" s="6" t="str">
        <f>IF('Anvendte oplysninger'!I487="Nej","",IF('Anvendte oplysninger'!N487="Delvis",0.9,IF('Anvendte oplysninger'!N487="Ja",0.75,1)))</f>
        <v/>
      </c>
      <c r="M487" s="6" t="str">
        <f>IF('Anvendte oplysninger'!I487="Nej","",IF('Anvendte oplysninger'!N487="Delvis",0.97,IF('Anvendte oplysninger'!N487="Ja",0.95,1)))</f>
        <v/>
      </c>
      <c r="N487" s="6" t="str">
        <f>IF('Anvendte oplysninger'!I487="Nej","",IF('Anvendte oplysninger'!O487&gt;4.25,1.06,IF('Anvendte oplysninger'!O487&lt;3.75,1.84-'Anvendte oplysninger'!O487*0.24,0.04+'Anvendte oplysninger'!O487*0.24)))</f>
        <v/>
      </c>
      <c r="O487" s="6" t="str">
        <f>IF('Anvendte oplysninger'!I487="Nej","",IF('Anvendte oplysninger'!P487&gt;1.99,0.81,IF('Anvendte oplysninger'!P487&lt;0.2,1.12,1.05-'Anvendte oplysninger'!P487*0.1)))</f>
        <v/>
      </c>
      <c r="P487" s="6" t="str">
        <f>IF('Anvendte oplysninger'!I487="Nej","",IF('Anvendte oplysninger'!Q487&gt;3,0.96,IF('Anvendte oplysninger'!Q487&lt;2,1.12-0.06*'Anvendte oplysninger'!Q487,1.08-0.04*'Anvendte oplysninger'!Q487)))</f>
        <v/>
      </c>
      <c r="Q487" s="6" t="str">
        <f>IF('Anvendte oplysninger'!I487="Nej","",IF('Anvendte oplysninger'!R487="Ja",0.91,1))</f>
        <v/>
      </c>
      <c r="R487" s="6" t="str">
        <f>IF('Anvendte oplysninger'!I487="Nej","",IF('Anvendte oplysninger'!R487="Ja",0.96,1))</f>
        <v/>
      </c>
      <c r="S487" s="6" t="str">
        <f>IF('Anvendte oplysninger'!I487="Nej","",IF('Anvendte oplysninger'!R487="Ja",0.82,1))</f>
        <v/>
      </c>
      <c r="T487" s="6" t="str">
        <f>IF('Anvendte oplysninger'!I487="Nej","",IF('Anvendte oplysninger'!R487="Ja",0.9,1))</f>
        <v/>
      </c>
      <c r="U487" s="6" t="str">
        <f>IF('Anvendte oplysninger'!I487="Nej","",IF('Anvendte oplysninger'!R487="Ja",0.93,1))</f>
        <v/>
      </c>
      <c r="V487" s="6" t="str">
        <f>IF('Anvendte oplysninger'!I487="Nej","",IF('Anvendte oplysninger'!S487="Ja",0.85,1))</f>
        <v/>
      </c>
      <c r="W487" s="6" t="str">
        <f>IF('Anvendte oplysninger'!I487="Nej","",IF('Anvendte oplysninger'!T487&gt;5,1.4,1+0.08*'Anvendte oplysninger'!T487))</f>
        <v/>
      </c>
      <c r="X487" s="6" t="str">
        <f>IF('Anvendte oplysninger'!I487="Nej","",IF('Anvendte oplysninger'!U487=80,1,POWER((80-0.0058*('Anvendte oplysninger'!U487-80)^2+0.2781*('Anvendte oplysninger'!U487-80)-0.2343)/80,1.6)))</f>
        <v/>
      </c>
      <c r="Y487" s="6" t="str">
        <f>IF('Anvendte oplysninger'!I487="Nej","",IF('Anvendte oplysninger'!U487=80,1,POWER((80-0.0058*('Anvendte oplysninger'!U487-80)^2+0.2781*('Anvendte oplysninger'!U487-80)-0.2343)/80,1.5)))</f>
        <v/>
      </c>
      <c r="Z487" s="6" t="str">
        <f>IF('Anvendte oplysninger'!I487="Nej","",IF('Anvendte oplysninger'!U487=80,1,POWER((80-0.0058*('Anvendte oplysninger'!U487-80)^2+0.2781*('Anvendte oplysninger'!U487-80)-0.2343)/80,4.6)))</f>
        <v/>
      </c>
      <c r="AA487" s="6" t="str">
        <f>IF('Anvendte oplysninger'!I487="Nej","",IF('Anvendte oplysninger'!U487=80,1,POWER((80-0.0058*('Anvendte oplysninger'!U487-80)^2+0.2781*('Anvendte oplysninger'!U487-80)-0.2343)/80,3.5)))</f>
        <v/>
      </c>
      <c r="AB487" s="6" t="str">
        <f>IF('Anvendte oplysninger'!I487="Nej","",IF('Anvendte oplysninger'!U487=80,1,POWER((80-0.0058*('Anvendte oplysninger'!U487-80)^2+0.2781*('Anvendte oplysninger'!U487-80)-0.2343)/80,1.4)))</f>
        <v/>
      </c>
      <c r="AC487" s="6"/>
      <c r="AD487" s="7" t="str">
        <f>IF('Anvendte oplysninger'!I487="Nej","",EXP(-10.0958)*POWER(H487,0.8138))</f>
        <v/>
      </c>
      <c r="AE487" s="7" t="str">
        <f>IF('Anvendte oplysninger'!I487="Nej","",EXP(-9.9896)*POWER(H487,0.8381))</f>
        <v/>
      </c>
      <c r="AF487" s="7" t="str">
        <f>IF('Anvendte oplysninger'!I487="Nej","",EXP(-12.5826)*POWER(H487,1.148))</f>
        <v/>
      </c>
      <c r="AG487" s="7" t="str">
        <f>IF('Anvendte oplysninger'!I487="Nej","",EXP(-11.3408)*POWER(H487,0.7373))</f>
        <v/>
      </c>
      <c r="AH487" s="7" t="str">
        <f>IF('Anvendte oplysninger'!I487="Nej","",EXP(-10.8985)*POWER(H487,0.841))</f>
        <v/>
      </c>
      <c r="AI487" s="7" t="str">
        <f>IF('Anvendte oplysninger'!I487="Nej","",EXP(-12.4273)*POWER(H487,1.0197))</f>
        <v/>
      </c>
      <c r="AJ487" s="9" t="str">
        <f>IF('Anvendte oplysninger'!I487="Nej","",SUM(AD487:AE487)*740934+AG487*29492829+AH487*4654307+AI487*608667)</f>
        <v/>
      </c>
    </row>
    <row r="488" spans="1:36" x14ac:dyDescent="0.3">
      <c r="A488" s="4" t="str">
        <f>IF(Inddata!A494="","",Inddata!A494)</f>
        <v/>
      </c>
      <c r="B488" s="4" t="str">
        <f>IF(Inddata!B494="","",Inddata!B494)</f>
        <v/>
      </c>
      <c r="C488" s="4" t="str">
        <f>IF(Inddata!C494="","",Inddata!C494)</f>
        <v/>
      </c>
      <c r="D488" s="4" t="str">
        <f>IF(Inddata!D494="","",Inddata!D494)</f>
        <v/>
      </c>
      <c r="E488" s="4" t="str">
        <f>IF(Inddata!E494="","",Inddata!E494)</f>
        <v/>
      </c>
      <c r="F488" s="4" t="str">
        <f>IF(Inddata!F494="","",Inddata!F494)</f>
        <v/>
      </c>
      <c r="G488" s="20" t="str">
        <f>IF(Inddata!G494=0,"",Inddata!G494)</f>
        <v/>
      </c>
      <c r="H488" s="9" t="str">
        <f>IF(Inddata!H494="","",Inddata!H494)</f>
        <v/>
      </c>
      <c r="I488" s="6" t="str">
        <f>IF('Anvendte oplysninger'!I488="Nej","",IF('Anvendte oplysninger'!L488&lt;10,1.1-'Anvendte oplysninger'!L488*0.01,IF('Anvendte oplysninger'!L488&lt;120,POWER(1.003,'Anvendte oplysninger'!L488)/POWER(1.003,10),1.4)))</f>
        <v/>
      </c>
      <c r="J488" s="6" t="str">
        <f>IF('Anvendte oplysninger'!I488="Nej","",IF('Anvendte oplysninger'!M488&gt;9,1.41,IF('Anvendte oplysninger'!M488&lt;2,0.96+'Anvendte oplysninger'!M488*0.02,POWER(1.05,'Anvendte oplysninger'!M488)/POWER(1.05,2))))</f>
        <v/>
      </c>
      <c r="K488" s="6" t="str">
        <f>IF('Anvendte oplysninger'!I488="Nej","",IF('Anvendte oplysninger'!M488&gt;9,1.15,IF('Anvendte oplysninger'!M488&lt;2,0.98+'Anvendte oplysninger'!M488*0.01,POWER(1.02,'Anvendte oplysninger'!M488)/POWER(1.02,2))))</f>
        <v/>
      </c>
      <c r="L488" s="6" t="str">
        <f>IF('Anvendte oplysninger'!I488="Nej","",IF('Anvendte oplysninger'!N488="Delvis",0.9,IF('Anvendte oplysninger'!N488="Ja",0.75,1)))</f>
        <v/>
      </c>
      <c r="M488" s="6" t="str">
        <f>IF('Anvendte oplysninger'!I488="Nej","",IF('Anvendte oplysninger'!N488="Delvis",0.97,IF('Anvendte oplysninger'!N488="Ja",0.95,1)))</f>
        <v/>
      </c>
      <c r="N488" s="6" t="str">
        <f>IF('Anvendte oplysninger'!I488="Nej","",IF('Anvendte oplysninger'!O488&gt;4.25,1.06,IF('Anvendte oplysninger'!O488&lt;3.75,1.84-'Anvendte oplysninger'!O488*0.24,0.04+'Anvendte oplysninger'!O488*0.24)))</f>
        <v/>
      </c>
      <c r="O488" s="6" t="str">
        <f>IF('Anvendte oplysninger'!I488="Nej","",IF('Anvendte oplysninger'!P488&gt;1.99,0.81,IF('Anvendte oplysninger'!P488&lt;0.2,1.12,1.05-'Anvendte oplysninger'!P488*0.1)))</f>
        <v/>
      </c>
      <c r="P488" s="6" t="str">
        <f>IF('Anvendte oplysninger'!I488="Nej","",IF('Anvendte oplysninger'!Q488&gt;3,0.96,IF('Anvendte oplysninger'!Q488&lt;2,1.12-0.06*'Anvendte oplysninger'!Q488,1.08-0.04*'Anvendte oplysninger'!Q488)))</f>
        <v/>
      </c>
      <c r="Q488" s="6" t="str">
        <f>IF('Anvendte oplysninger'!I488="Nej","",IF('Anvendte oplysninger'!R488="Ja",0.91,1))</f>
        <v/>
      </c>
      <c r="R488" s="6" t="str">
        <f>IF('Anvendte oplysninger'!I488="Nej","",IF('Anvendte oplysninger'!R488="Ja",0.96,1))</f>
        <v/>
      </c>
      <c r="S488" s="6" t="str">
        <f>IF('Anvendte oplysninger'!I488="Nej","",IF('Anvendte oplysninger'!R488="Ja",0.82,1))</f>
        <v/>
      </c>
      <c r="T488" s="6" t="str">
        <f>IF('Anvendte oplysninger'!I488="Nej","",IF('Anvendte oplysninger'!R488="Ja",0.9,1))</f>
        <v/>
      </c>
      <c r="U488" s="6" t="str">
        <f>IF('Anvendte oplysninger'!I488="Nej","",IF('Anvendte oplysninger'!R488="Ja",0.93,1))</f>
        <v/>
      </c>
      <c r="V488" s="6" t="str">
        <f>IF('Anvendte oplysninger'!I488="Nej","",IF('Anvendte oplysninger'!S488="Ja",0.85,1))</f>
        <v/>
      </c>
      <c r="W488" s="6" t="str">
        <f>IF('Anvendte oplysninger'!I488="Nej","",IF('Anvendte oplysninger'!T488&gt;5,1.4,1+0.08*'Anvendte oplysninger'!T488))</f>
        <v/>
      </c>
      <c r="X488" s="6" t="str">
        <f>IF('Anvendte oplysninger'!I488="Nej","",IF('Anvendte oplysninger'!U488=80,1,POWER((80-0.0058*('Anvendte oplysninger'!U488-80)^2+0.2781*('Anvendte oplysninger'!U488-80)-0.2343)/80,1.6)))</f>
        <v/>
      </c>
      <c r="Y488" s="6" t="str">
        <f>IF('Anvendte oplysninger'!I488="Nej","",IF('Anvendte oplysninger'!U488=80,1,POWER((80-0.0058*('Anvendte oplysninger'!U488-80)^2+0.2781*('Anvendte oplysninger'!U488-80)-0.2343)/80,1.5)))</f>
        <v/>
      </c>
      <c r="Z488" s="6" t="str">
        <f>IF('Anvendte oplysninger'!I488="Nej","",IF('Anvendte oplysninger'!U488=80,1,POWER((80-0.0058*('Anvendte oplysninger'!U488-80)^2+0.2781*('Anvendte oplysninger'!U488-80)-0.2343)/80,4.6)))</f>
        <v/>
      </c>
      <c r="AA488" s="6" t="str">
        <f>IF('Anvendte oplysninger'!I488="Nej","",IF('Anvendte oplysninger'!U488=80,1,POWER((80-0.0058*('Anvendte oplysninger'!U488-80)^2+0.2781*('Anvendte oplysninger'!U488-80)-0.2343)/80,3.5)))</f>
        <v/>
      </c>
      <c r="AB488" s="6" t="str">
        <f>IF('Anvendte oplysninger'!I488="Nej","",IF('Anvendte oplysninger'!U488=80,1,POWER((80-0.0058*('Anvendte oplysninger'!U488-80)^2+0.2781*('Anvendte oplysninger'!U488-80)-0.2343)/80,1.4)))</f>
        <v/>
      </c>
      <c r="AC488" s="6"/>
      <c r="AD488" s="7" t="str">
        <f>IF('Anvendte oplysninger'!I488="Nej","",EXP(-10.0958)*POWER(H488,0.8138))</f>
        <v/>
      </c>
      <c r="AE488" s="7" t="str">
        <f>IF('Anvendte oplysninger'!I488="Nej","",EXP(-9.9896)*POWER(H488,0.8381))</f>
        <v/>
      </c>
      <c r="AF488" s="7" t="str">
        <f>IF('Anvendte oplysninger'!I488="Nej","",EXP(-12.5826)*POWER(H488,1.148))</f>
        <v/>
      </c>
      <c r="AG488" s="7" t="str">
        <f>IF('Anvendte oplysninger'!I488="Nej","",EXP(-11.3408)*POWER(H488,0.7373))</f>
        <v/>
      </c>
      <c r="AH488" s="7" t="str">
        <f>IF('Anvendte oplysninger'!I488="Nej","",EXP(-10.8985)*POWER(H488,0.841))</f>
        <v/>
      </c>
      <c r="AI488" s="7" t="str">
        <f>IF('Anvendte oplysninger'!I488="Nej","",EXP(-12.4273)*POWER(H488,1.0197))</f>
        <v/>
      </c>
      <c r="AJ488" s="9" t="str">
        <f>IF('Anvendte oplysninger'!I488="Nej","",SUM(AD488:AE488)*740934+AG488*29492829+AH488*4654307+AI488*608667)</f>
        <v/>
      </c>
    </row>
    <row r="489" spans="1:36" x14ac:dyDescent="0.3">
      <c r="A489" s="4" t="str">
        <f>IF(Inddata!A495="","",Inddata!A495)</f>
        <v/>
      </c>
      <c r="B489" s="4" t="str">
        <f>IF(Inddata!B495="","",Inddata!B495)</f>
        <v/>
      </c>
      <c r="C489" s="4" t="str">
        <f>IF(Inddata!C495="","",Inddata!C495)</f>
        <v/>
      </c>
      <c r="D489" s="4" t="str">
        <f>IF(Inddata!D495="","",Inddata!D495)</f>
        <v/>
      </c>
      <c r="E489" s="4" t="str">
        <f>IF(Inddata!E495="","",Inddata!E495)</f>
        <v/>
      </c>
      <c r="F489" s="4" t="str">
        <f>IF(Inddata!F495="","",Inddata!F495)</f>
        <v/>
      </c>
      <c r="G489" s="20" t="str">
        <f>IF(Inddata!G495=0,"",Inddata!G495)</f>
        <v/>
      </c>
      <c r="H489" s="9" t="str">
        <f>IF(Inddata!H495="","",Inddata!H495)</f>
        <v/>
      </c>
      <c r="I489" s="6" t="str">
        <f>IF('Anvendte oplysninger'!I489="Nej","",IF('Anvendte oplysninger'!L489&lt;10,1.1-'Anvendte oplysninger'!L489*0.01,IF('Anvendte oplysninger'!L489&lt;120,POWER(1.003,'Anvendte oplysninger'!L489)/POWER(1.003,10),1.4)))</f>
        <v/>
      </c>
      <c r="J489" s="6" t="str">
        <f>IF('Anvendte oplysninger'!I489="Nej","",IF('Anvendte oplysninger'!M489&gt;9,1.41,IF('Anvendte oplysninger'!M489&lt;2,0.96+'Anvendte oplysninger'!M489*0.02,POWER(1.05,'Anvendte oplysninger'!M489)/POWER(1.05,2))))</f>
        <v/>
      </c>
      <c r="K489" s="6" t="str">
        <f>IF('Anvendte oplysninger'!I489="Nej","",IF('Anvendte oplysninger'!M489&gt;9,1.15,IF('Anvendte oplysninger'!M489&lt;2,0.98+'Anvendte oplysninger'!M489*0.01,POWER(1.02,'Anvendte oplysninger'!M489)/POWER(1.02,2))))</f>
        <v/>
      </c>
      <c r="L489" s="6" t="str">
        <f>IF('Anvendte oplysninger'!I489="Nej","",IF('Anvendte oplysninger'!N489="Delvis",0.9,IF('Anvendte oplysninger'!N489="Ja",0.75,1)))</f>
        <v/>
      </c>
      <c r="M489" s="6" t="str">
        <f>IF('Anvendte oplysninger'!I489="Nej","",IF('Anvendte oplysninger'!N489="Delvis",0.97,IF('Anvendte oplysninger'!N489="Ja",0.95,1)))</f>
        <v/>
      </c>
      <c r="N489" s="6" t="str">
        <f>IF('Anvendte oplysninger'!I489="Nej","",IF('Anvendte oplysninger'!O489&gt;4.25,1.06,IF('Anvendte oplysninger'!O489&lt;3.75,1.84-'Anvendte oplysninger'!O489*0.24,0.04+'Anvendte oplysninger'!O489*0.24)))</f>
        <v/>
      </c>
      <c r="O489" s="6" t="str">
        <f>IF('Anvendte oplysninger'!I489="Nej","",IF('Anvendte oplysninger'!P489&gt;1.99,0.81,IF('Anvendte oplysninger'!P489&lt;0.2,1.12,1.05-'Anvendte oplysninger'!P489*0.1)))</f>
        <v/>
      </c>
      <c r="P489" s="6" t="str">
        <f>IF('Anvendte oplysninger'!I489="Nej","",IF('Anvendte oplysninger'!Q489&gt;3,0.96,IF('Anvendte oplysninger'!Q489&lt;2,1.12-0.06*'Anvendte oplysninger'!Q489,1.08-0.04*'Anvendte oplysninger'!Q489)))</f>
        <v/>
      </c>
      <c r="Q489" s="6" t="str">
        <f>IF('Anvendte oplysninger'!I489="Nej","",IF('Anvendte oplysninger'!R489="Ja",0.91,1))</f>
        <v/>
      </c>
      <c r="R489" s="6" t="str">
        <f>IF('Anvendte oplysninger'!I489="Nej","",IF('Anvendte oplysninger'!R489="Ja",0.96,1))</f>
        <v/>
      </c>
      <c r="S489" s="6" t="str">
        <f>IF('Anvendte oplysninger'!I489="Nej","",IF('Anvendte oplysninger'!R489="Ja",0.82,1))</f>
        <v/>
      </c>
      <c r="T489" s="6" t="str">
        <f>IF('Anvendte oplysninger'!I489="Nej","",IF('Anvendte oplysninger'!R489="Ja",0.9,1))</f>
        <v/>
      </c>
      <c r="U489" s="6" t="str">
        <f>IF('Anvendte oplysninger'!I489="Nej","",IF('Anvendte oplysninger'!R489="Ja",0.93,1))</f>
        <v/>
      </c>
      <c r="V489" s="6" t="str">
        <f>IF('Anvendte oplysninger'!I489="Nej","",IF('Anvendte oplysninger'!S489="Ja",0.85,1))</f>
        <v/>
      </c>
      <c r="W489" s="6" t="str">
        <f>IF('Anvendte oplysninger'!I489="Nej","",IF('Anvendte oplysninger'!T489&gt;5,1.4,1+0.08*'Anvendte oplysninger'!T489))</f>
        <v/>
      </c>
      <c r="X489" s="6" t="str">
        <f>IF('Anvendte oplysninger'!I489="Nej","",IF('Anvendte oplysninger'!U489=80,1,POWER((80-0.0058*('Anvendte oplysninger'!U489-80)^2+0.2781*('Anvendte oplysninger'!U489-80)-0.2343)/80,1.6)))</f>
        <v/>
      </c>
      <c r="Y489" s="6" t="str">
        <f>IF('Anvendte oplysninger'!I489="Nej","",IF('Anvendte oplysninger'!U489=80,1,POWER((80-0.0058*('Anvendte oplysninger'!U489-80)^2+0.2781*('Anvendte oplysninger'!U489-80)-0.2343)/80,1.5)))</f>
        <v/>
      </c>
      <c r="Z489" s="6" t="str">
        <f>IF('Anvendte oplysninger'!I489="Nej","",IF('Anvendte oplysninger'!U489=80,1,POWER((80-0.0058*('Anvendte oplysninger'!U489-80)^2+0.2781*('Anvendte oplysninger'!U489-80)-0.2343)/80,4.6)))</f>
        <v/>
      </c>
      <c r="AA489" s="6" t="str">
        <f>IF('Anvendte oplysninger'!I489="Nej","",IF('Anvendte oplysninger'!U489=80,1,POWER((80-0.0058*('Anvendte oplysninger'!U489-80)^2+0.2781*('Anvendte oplysninger'!U489-80)-0.2343)/80,3.5)))</f>
        <v/>
      </c>
      <c r="AB489" s="6" t="str">
        <f>IF('Anvendte oplysninger'!I489="Nej","",IF('Anvendte oplysninger'!U489=80,1,POWER((80-0.0058*('Anvendte oplysninger'!U489-80)^2+0.2781*('Anvendte oplysninger'!U489-80)-0.2343)/80,1.4)))</f>
        <v/>
      </c>
      <c r="AC489" s="6"/>
      <c r="AD489" s="7" t="str">
        <f>IF('Anvendte oplysninger'!I489="Nej","",EXP(-10.0958)*POWER(H489,0.8138))</f>
        <v/>
      </c>
      <c r="AE489" s="7" t="str">
        <f>IF('Anvendte oplysninger'!I489="Nej","",EXP(-9.9896)*POWER(H489,0.8381))</f>
        <v/>
      </c>
      <c r="AF489" s="7" t="str">
        <f>IF('Anvendte oplysninger'!I489="Nej","",EXP(-12.5826)*POWER(H489,1.148))</f>
        <v/>
      </c>
      <c r="AG489" s="7" t="str">
        <f>IF('Anvendte oplysninger'!I489="Nej","",EXP(-11.3408)*POWER(H489,0.7373))</f>
        <v/>
      </c>
      <c r="AH489" s="7" t="str">
        <f>IF('Anvendte oplysninger'!I489="Nej","",EXP(-10.8985)*POWER(H489,0.841))</f>
        <v/>
      </c>
      <c r="AI489" s="7" t="str">
        <f>IF('Anvendte oplysninger'!I489="Nej","",EXP(-12.4273)*POWER(H489,1.0197))</f>
        <v/>
      </c>
      <c r="AJ489" s="9" t="str">
        <f>IF('Anvendte oplysninger'!I489="Nej","",SUM(AD489:AE489)*740934+AG489*29492829+AH489*4654307+AI489*608667)</f>
        <v/>
      </c>
    </row>
    <row r="490" spans="1:36" x14ac:dyDescent="0.3">
      <c r="A490" s="4" t="str">
        <f>IF(Inddata!A496="","",Inddata!A496)</f>
        <v/>
      </c>
      <c r="B490" s="4" t="str">
        <f>IF(Inddata!B496="","",Inddata!B496)</f>
        <v/>
      </c>
      <c r="C490" s="4" t="str">
        <f>IF(Inddata!C496="","",Inddata!C496)</f>
        <v/>
      </c>
      <c r="D490" s="4" t="str">
        <f>IF(Inddata!D496="","",Inddata!D496)</f>
        <v/>
      </c>
      <c r="E490" s="4" t="str">
        <f>IF(Inddata!E496="","",Inddata!E496)</f>
        <v/>
      </c>
      <c r="F490" s="4" t="str">
        <f>IF(Inddata!F496="","",Inddata!F496)</f>
        <v/>
      </c>
      <c r="G490" s="20" t="str">
        <f>IF(Inddata!G496=0,"",Inddata!G496)</f>
        <v/>
      </c>
      <c r="H490" s="9" t="str">
        <f>IF(Inddata!H496="","",Inddata!H496)</f>
        <v/>
      </c>
      <c r="I490" s="6" t="str">
        <f>IF('Anvendte oplysninger'!I490="Nej","",IF('Anvendte oplysninger'!L490&lt;10,1.1-'Anvendte oplysninger'!L490*0.01,IF('Anvendte oplysninger'!L490&lt;120,POWER(1.003,'Anvendte oplysninger'!L490)/POWER(1.003,10),1.4)))</f>
        <v/>
      </c>
      <c r="J490" s="6" t="str">
        <f>IF('Anvendte oplysninger'!I490="Nej","",IF('Anvendte oplysninger'!M490&gt;9,1.41,IF('Anvendte oplysninger'!M490&lt;2,0.96+'Anvendte oplysninger'!M490*0.02,POWER(1.05,'Anvendte oplysninger'!M490)/POWER(1.05,2))))</f>
        <v/>
      </c>
      <c r="K490" s="6" t="str">
        <f>IF('Anvendte oplysninger'!I490="Nej","",IF('Anvendte oplysninger'!M490&gt;9,1.15,IF('Anvendte oplysninger'!M490&lt;2,0.98+'Anvendte oplysninger'!M490*0.01,POWER(1.02,'Anvendte oplysninger'!M490)/POWER(1.02,2))))</f>
        <v/>
      </c>
      <c r="L490" s="6" t="str">
        <f>IF('Anvendte oplysninger'!I490="Nej","",IF('Anvendte oplysninger'!N490="Delvis",0.9,IF('Anvendte oplysninger'!N490="Ja",0.75,1)))</f>
        <v/>
      </c>
      <c r="M490" s="6" t="str">
        <f>IF('Anvendte oplysninger'!I490="Nej","",IF('Anvendte oplysninger'!N490="Delvis",0.97,IF('Anvendte oplysninger'!N490="Ja",0.95,1)))</f>
        <v/>
      </c>
      <c r="N490" s="6" t="str">
        <f>IF('Anvendte oplysninger'!I490="Nej","",IF('Anvendte oplysninger'!O490&gt;4.25,1.06,IF('Anvendte oplysninger'!O490&lt;3.75,1.84-'Anvendte oplysninger'!O490*0.24,0.04+'Anvendte oplysninger'!O490*0.24)))</f>
        <v/>
      </c>
      <c r="O490" s="6" t="str">
        <f>IF('Anvendte oplysninger'!I490="Nej","",IF('Anvendte oplysninger'!P490&gt;1.99,0.81,IF('Anvendte oplysninger'!P490&lt;0.2,1.12,1.05-'Anvendte oplysninger'!P490*0.1)))</f>
        <v/>
      </c>
      <c r="P490" s="6" t="str">
        <f>IF('Anvendte oplysninger'!I490="Nej","",IF('Anvendte oplysninger'!Q490&gt;3,0.96,IF('Anvendte oplysninger'!Q490&lt;2,1.12-0.06*'Anvendte oplysninger'!Q490,1.08-0.04*'Anvendte oplysninger'!Q490)))</f>
        <v/>
      </c>
      <c r="Q490" s="6" t="str">
        <f>IF('Anvendte oplysninger'!I490="Nej","",IF('Anvendte oplysninger'!R490="Ja",0.91,1))</f>
        <v/>
      </c>
      <c r="R490" s="6" t="str">
        <f>IF('Anvendte oplysninger'!I490="Nej","",IF('Anvendte oplysninger'!R490="Ja",0.96,1))</f>
        <v/>
      </c>
      <c r="S490" s="6" t="str">
        <f>IF('Anvendte oplysninger'!I490="Nej","",IF('Anvendte oplysninger'!R490="Ja",0.82,1))</f>
        <v/>
      </c>
      <c r="T490" s="6" t="str">
        <f>IF('Anvendte oplysninger'!I490="Nej","",IF('Anvendte oplysninger'!R490="Ja",0.9,1))</f>
        <v/>
      </c>
      <c r="U490" s="6" t="str">
        <f>IF('Anvendte oplysninger'!I490="Nej","",IF('Anvendte oplysninger'!R490="Ja",0.93,1))</f>
        <v/>
      </c>
      <c r="V490" s="6" t="str">
        <f>IF('Anvendte oplysninger'!I490="Nej","",IF('Anvendte oplysninger'!S490="Ja",0.85,1))</f>
        <v/>
      </c>
      <c r="W490" s="6" t="str">
        <f>IF('Anvendte oplysninger'!I490="Nej","",IF('Anvendte oplysninger'!T490&gt;5,1.4,1+0.08*'Anvendte oplysninger'!T490))</f>
        <v/>
      </c>
      <c r="X490" s="6" t="str">
        <f>IF('Anvendte oplysninger'!I490="Nej","",IF('Anvendte oplysninger'!U490=80,1,POWER((80-0.0058*('Anvendte oplysninger'!U490-80)^2+0.2781*('Anvendte oplysninger'!U490-80)-0.2343)/80,1.6)))</f>
        <v/>
      </c>
      <c r="Y490" s="6" t="str">
        <f>IF('Anvendte oplysninger'!I490="Nej","",IF('Anvendte oplysninger'!U490=80,1,POWER((80-0.0058*('Anvendte oplysninger'!U490-80)^2+0.2781*('Anvendte oplysninger'!U490-80)-0.2343)/80,1.5)))</f>
        <v/>
      </c>
      <c r="Z490" s="6" t="str">
        <f>IF('Anvendte oplysninger'!I490="Nej","",IF('Anvendte oplysninger'!U490=80,1,POWER((80-0.0058*('Anvendte oplysninger'!U490-80)^2+0.2781*('Anvendte oplysninger'!U490-80)-0.2343)/80,4.6)))</f>
        <v/>
      </c>
      <c r="AA490" s="6" t="str">
        <f>IF('Anvendte oplysninger'!I490="Nej","",IF('Anvendte oplysninger'!U490=80,1,POWER((80-0.0058*('Anvendte oplysninger'!U490-80)^2+0.2781*('Anvendte oplysninger'!U490-80)-0.2343)/80,3.5)))</f>
        <v/>
      </c>
      <c r="AB490" s="6" t="str">
        <f>IF('Anvendte oplysninger'!I490="Nej","",IF('Anvendte oplysninger'!U490=80,1,POWER((80-0.0058*('Anvendte oplysninger'!U490-80)^2+0.2781*('Anvendte oplysninger'!U490-80)-0.2343)/80,1.4)))</f>
        <v/>
      </c>
      <c r="AC490" s="6"/>
      <c r="AD490" s="7" t="str">
        <f>IF('Anvendte oplysninger'!I490="Nej","",EXP(-10.0958)*POWER(H490,0.8138))</f>
        <v/>
      </c>
      <c r="AE490" s="7" t="str">
        <f>IF('Anvendte oplysninger'!I490="Nej","",EXP(-9.9896)*POWER(H490,0.8381))</f>
        <v/>
      </c>
      <c r="AF490" s="7" t="str">
        <f>IF('Anvendte oplysninger'!I490="Nej","",EXP(-12.5826)*POWER(H490,1.148))</f>
        <v/>
      </c>
      <c r="AG490" s="7" t="str">
        <f>IF('Anvendte oplysninger'!I490="Nej","",EXP(-11.3408)*POWER(H490,0.7373))</f>
        <v/>
      </c>
      <c r="AH490" s="7" t="str">
        <f>IF('Anvendte oplysninger'!I490="Nej","",EXP(-10.8985)*POWER(H490,0.841))</f>
        <v/>
      </c>
      <c r="AI490" s="7" t="str">
        <f>IF('Anvendte oplysninger'!I490="Nej","",EXP(-12.4273)*POWER(H490,1.0197))</f>
        <v/>
      </c>
      <c r="AJ490" s="9" t="str">
        <f>IF('Anvendte oplysninger'!I490="Nej","",SUM(AD490:AE490)*740934+AG490*29492829+AH490*4654307+AI490*608667)</f>
        <v/>
      </c>
    </row>
    <row r="491" spans="1:36" x14ac:dyDescent="0.3">
      <c r="A491" s="4" t="str">
        <f>IF(Inddata!A497="","",Inddata!A497)</f>
        <v/>
      </c>
      <c r="B491" s="4" t="str">
        <f>IF(Inddata!B497="","",Inddata!B497)</f>
        <v/>
      </c>
      <c r="C491" s="4" t="str">
        <f>IF(Inddata!C497="","",Inddata!C497)</f>
        <v/>
      </c>
      <c r="D491" s="4" t="str">
        <f>IF(Inddata!D497="","",Inddata!D497)</f>
        <v/>
      </c>
      <c r="E491" s="4" t="str">
        <f>IF(Inddata!E497="","",Inddata!E497)</f>
        <v/>
      </c>
      <c r="F491" s="4" t="str">
        <f>IF(Inddata!F497="","",Inddata!F497)</f>
        <v/>
      </c>
      <c r="G491" s="20" t="str">
        <f>IF(Inddata!G497=0,"",Inddata!G497)</f>
        <v/>
      </c>
      <c r="H491" s="9" t="str">
        <f>IF(Inddata!H497="","",Inddata!H497)</f>
        <v/>
      </c>
      <c r="I491" s="6" t="str">
        <f>IF('Anvendte oplysninger'!I491="Nej","",IF('Anvendte oplysninger'!L491&lt;10,1.1-'Anvendte oplysninger'!L491*0.01,IF('Anvendte oplysninger'!L491&lt;120,POWER(1.003,'Anvendte oplysninger'!L491)/POWER(1.003,10),1.4)))</f>
        <v/>
      </c>
      <c r="J491" s="6" t="str">
        <f>IF('Anvendte oplysninger'!I491="Nej","",IF('Anvendte oplysninger'!M491&gt;9,1.41,IF('Anvendte oplysninger'!M491&lt;2,0.96+'Anvendte oplysninger'!M491*0.02,POWER(1.05,'Anvendte oplysninger'!M491)/POWER(1.05,2))))</f>
        <v/>
      </c>
      <c r="K491" s="6" t="str">
        <f>IF('Anvendte oplysninger'!I491="Nej","",IF('Anvendte oplysninger'!M491&gt;9,1.15,IF('Anvendte oplysninger'!M491&lt;2,0.98+'Anvendte oplysninger'!M491*0.01,POWER(1.02,'Anvendte oplysninger'!M491)/POWER(1.02,2))))</f>
        <v/>
      </c>
      <c r="L491" s="6" t="str">
        <f>IF('Anvendte oplysninger'!I491="Nej","",IF('Anvendte oplysninger'!N491="Delvis",0.9,IF('Anvendte oplysninger'!N491="Ja",0.75,1)))</f>
        <v/>
      </c>
      <c r="M491" s="6" t="str">
        <f>IF('Anvendte oplysninger'!I491="Nej","",IF('Anvendte oplysninger'!N491="Delvis",0.97,IF('Anvendte oplysninger'!N491="Ja",0.95,1)))</f>
        <v/>
      </c>
      <c r="N491" s="6" t="str">
        <f>IF('Anvendte oplysninger'!I491="Nej","",IF('Anvendte oplysninger'!O491&gt;4.25,1.06,IF('Anvendte oplysninger'!O491&lt;3.75,1.84-'Anvendte oplysninger'!O491*0.24,0.04+'Anvendte oplysninger'!O491*0.24)))</f>
        <v/>
      </c>
      <c r="O491" s="6" t="str">
        <f>IF('Anvendte oplysninger'!I491="Nej","",IF('Anvendte oplysninger'!P491&gt;1.99,0.81,IF('Anvendte oplysninger'!P491&lt;0.2,1.12,1.05-'Anvendte oplysninger'!P491*0.1)))</f>
        <v/>
      </c>
      <c r="P491" s="6" t="str">
        <f>IF('Anvendte oplysninger'!I491="Nej","",IF('Anvendte oplysninger'!Q491&gt;3,0.96,IF('Anvendte oplysninger'!Q491&lt;2,1.12-0.06*'Anvendte oplysninger'!Q491,1.08-0.04*'Anvendte oplysninger'!Q491)))</f>
        <v/>
      </c>
      <c r="Q491" s="6" t="str">
        <f>IF('Anvendte oplysninger'!I491="Nej","",IF('Anvendte oplysninger'!R491="Ja",0.91,1))</f>
        <v/>
      </c>
      <c r="R491" s="6" t="str">
        <f>IF('Anvendte oplysninger'!I491="Nej","",IF('Anvendte oplysninger'!R491="Ja",0.96,1))</f>
        <v/>
      </c>
      <c r="S491" s="6" t="str">
        <f>IF('Anvendte oplysninger'!I491="Nej","",IF('Anvendte oplysninger'!R491="Ja",0.82,1))</f>
        <v/>
      </c>
      <c r="T491" s="6" t="str">
        <f>IF('Anvendte oplysninger'!I491="Nej","",IF('Anvendte oplysninger'!R491="Ja",0.9,1))</f>
        <v/>
      </c>
      <c r="U491" s="6" t="str">
        <f>IF('Anvendte oplysninger'!I491="Nej","",IF('Anvendte oplysninger'!R491="Ja",0.93,1))</f>
        <v/>
      </c>
      <c r="V491" s="6" t="str">
        <f>IF('Anvendte oplysninger'!I491="Nej","",IF('Anvendte oplysninger'!S491="Ja",0.85,1))</f>
        <v/>
      </c>
      <c r="W491" s="6" t="str">
        <f>IF('Anvendte oplysninger'!I491="Nej","",IF('Anvendte oplysninger'!T491&gt;5,1.4,1+0.08*'Anvendte oplysninger'!T491))</f>
        <v/>
      </c>
      <c r="X491" s="6" t="str">
        <f>IF('Anvendte oplysninger'!I491="Nej","",IF('Anvendte oplysninger'!U491=80,1,POWER((80-0.0058*('Anvendte oplysninger'!U491-80)^2+0.2781*('Anvendte oplysninger'!U491-80)-0.2343)/80,1.6)))</f>
        <v/>
      </c>
      <c r="Y491" s="6" t="str">
        <f>IF('Anvendte oplysninger'!I491="Nej","",IF('Anvendte oplysninger'!U491=80,1,POWER((80-0.0058*('Anvendte oplysninger'!U491-80)^2+0.2781*('Anvendte oplysninger'!U491-80)-0.2343)/80,1.5)))</f>
        <v/>
      </c>
      <c r="Z491" s="6" t="str">
        <f>IF('Anvendte oplysninger'!I491="Nej","",IF('Anvendte oplysninger'!U491=80,1,POWER((80-0.0058*('Anvendte oplysninger'!U491-80)^2+0.2781*('Anvendte oplysninger'!U491-80)-0.2343)/80,4.6)))</f>
        <v/>
      </c>
      <c r="AA491" s="6" t="str">
        <f>IF('Anvendte oplysninger'!I491="Nej","",IF('Anvendte oplysninger'!U491=80,1,POWER((80-0.0058*('Anvendte oplysninger'!U491-80)^2+0.2781*('Anvendte oplysninger'!U491-80)-0.2343)/80,3.5)))</f>
        <v/>
      </c>
      <c r="AB491" s="6" t="str">
        <f>IF('Anvendte oplysninger'!I491="Nej","",IF('Anvendte oplysninger'!U491=80,1,POWER((80-0.0058*('Anvendte oplysninger'!U491-80)^2+0.2781*('Anvendte oplysninger'!U491-80)-0.2343)/80,1.4)))</f>
        <v/>
      </c>
      <c r="AC491" s="6"/>
      <c r="AD491" s="7" t="str">
        <f>IF('Anvendte oplysninger'!I491="Nej","",EXP(-10.0958)*POWER(H491,0.8138))</f>
        <v/>
      </c>
      <c r="AE491" s="7" t="str">
        <f>IF('Anvendte oplysninger'!I491="Nej","",EXP(-9.9896)*POWER(H491,0.8381))</f>
        <v/>
      </c>
      <c r="AF491" s="7" t="str">
        <f>IF('Anvendte oplysninger'!I491="Nej","",EXP(-12.5826)*POWER(H491,1.148))</f>
        <v/>
      </c>
      <c r="AG491" s="7" t="str">
        <f>IF('Anvendte oplysninger'!I491="Nej","",EXP(-11.3408)*POWER(H491,0.7373))</f>
        <v/>
      </c>
      <c r="AH491" s="7" t="str">
        <f>IF('Anvendte oplysninger'!I491="Nej","",EXP(-10.8985)*POWER(H491,0.841))</f>
        <v/>
      </c>
      <c r="AI491" s="7" t="str">
        <f>IF('Anvendte oplysninger'!I491="Nej","",EXP(-12.4273)*POWER(H491,1.0197))</f>
        <v/>
      </c>
      <c r="AJ491" s="9" t="str">
        <f>IF('Anvendte oplysninger'!I491="Nej","",SUM(AD491:AE491)*740934+AG491*29492829+AH491*4654307+AI491*608667)</f>
        <v/>
      </c>
    </row>
    <row r="492" spans="1:36" x14ac:dyDescent="0.3">
      <c r="A492" s="4" t="str">
        <f>IF(Inddata!A498="","",Inddata!A498)</f>
        <v/>
      </c>
      <c r="B492" s="4" t="str">
        <f>IF(Inddata!B498="","",Inddata!B498)</f>
        <v/>
      </c>
      <c r="C492" s="4" t="str">
        <f>IF(Inddata!C498="","",Inddata!C498)</f>
        <v/>
      </c>
      <c r="D492" s="4" t="str">
        <f>IF(Inddata!D498="","",Inddata!D498)</f>
        <v/>
      </c>
      <c r="E492" s="4" t="str">
        <f>IF(Inddata!E498="","",Inddata!E498)</f>
        <v/>
      </c>
      <c r="F492" s="4" t="str">
        <f>IF(Inddata!F498="","",Inddata!F498)</f>
        <v/>
      </c>
      <c r="G492" s="20" t="str">
        <f>IF(Inddata!G498=0,"",Inddata!G498)</f>
        <v/>
      </c>
      <c r="H492" s="9" t="str">
        <f>IF(Inddata!H498="","",Inddata!H498)</f>
        <v/>
      </c>
      <c r="I492" s="6" t="str">
        <f>IF('Anvendte oplysninger'!I492="Nej","",IF('Anvendte oplysninger'!L492&lt;10,1.1-'Anvendte oplysninger'!L492*0.01,IF('Anvendte oplysninger'!L492&lt;120,POWER(1.003,'Anvendte oplysninger'!L492)/POWER(1.003,10),1.4)))</f>
        <v/>
      </c>
      <c r="J492" s="6" t="str">
        <f>IF('Anvendte oplysninger'!I492="Nej","",IF('Anvendte oplysninger'!M492&gt;9,1.41,IF('Anvendte oplysninger'!M492&lt;2,0.96+'Anvendte oplysninger'!M492*0.02,POWER(1.05,'Anvendte oplysninger'!M492)/POWER(1.05,2))))</f>
        <v/>
      </c>
      <c r="K492" s="6" t="str">
        <f>IF('Anvendte oplysninger'!I492="Nej","",IF('Anvendte oplysninger'!M492&gt;9,1.15,IF('Anvendte oplysninger'!M492&lt;2,0.98+'Anvendte oplysninger'!M492*0.01,POWER(1.02,'Anvendte oplysninger'!M492)/POWER(1.02,2))))</f>
        <v/>
      </c>
      <c r="L492" s="6" t="str">
        <f>IF('Anvendte oplysninger'!I492="Nej","",IF('Anvendte oplysninger'!N492="Delvis",0.9,IF('Anvendte oplysninger'!N492="Ja",0.75,1)))</f>
        <v/>
      </c>
      <c r="M492" s="6" t="str">
        <f>IF('Anvendte oplysninger'!I492="Nej","",IF('Anvendte oplysninger'!N492="Delvis",0.97,IF('Anvendte oplysninger'!N492="Ja",0.95,1)))</f>
        <v/>
      </c>
      <c r="N492" s="6" t="str">
        <f>IF('Anvendte oplysninger'!I492="Nej","",IF('Anvendte oplysninger'!O492&gt;4.25,1.06,IF('Anvendte oplysninger'!O492&lt;3.75,1.84-'Anvendte oplysninger'!O492*0.24,0.04+'Anvendte oplysninger'!O492*0.24)))</f>
        <v/>
      </c>
      <c r="O492" s="6" t="str">
        <f>IF('Anvendte oplysninger'!I492="Nej","",IF('Anvendte oplysninger'!P492&gt;1.99,0.81,IF('Anvendte oplysninger'!P492&lt;0.2,1.12,1.05-'Anvendte oplysninger'!P492*0.1)))</f>
        <v/>
      </c>
      <c r="P492" s="6" t="str">
        <f>IF('Anvendte oplysninger'!I492="Nej","",IF('Anvendte oplysninger'!Q492&gt;3,0.96,IF('Anvendte oplysninger'!Q492&lt;2,1.12-0.06*'Anvendte oplysninger'!Q492,1.08-0.04*'Anvendte oplysninger'!Q492)))</f>
        <v/>
      </c>
      <c r="Q492" s="6" t="str">
        <f>IF('Anvendte oplysninger'!I492="Nej","",IF('Anvendte oplysninger'!R492="Ja",0.91,1))</f>
        <v/>
      </c>
      <c r="R492" s="6" t="str">
        <f>IF('Anvendte oplysninger'!I492="Nej","",IF('Anvendte oplysninger'!R492="Ja",0.96,1))</f>
        <v/>
      </c>
      <c r="S492" s="6" t="str">
        <f>IF('Anvendte oplysninger'!I492="Nej","",IF('Anvendte oplysninger'!R492="Ja",0.82,1))</f>
        <v/>
      </c>
      <c r="T492" s="6" t="str">
        <f>IF('Anvendte oplysninger'!I492="Nej","",IF('Anvendte oplysninger'!R492="Ja",0.9,1))</f>
        <v/>
      </c>
      <c r="U492" s="6" t="str">
        <f>IF('Anvendte oplysninger'!I492="Nej","",IF('Anvendte oplysninger'!R492="Ja",0.93,1))</f>
        <v/>
      </c>
      <c r="V492" s="6" t="str">
        <f>IF('Anvendte oplysninger'!I492="Nej","",IF('Anvendte oplysninger'!S492="Ja",0.85,1))</f>
        <v/>
      </c>
      <c r="W492" s="6" t="str">
        <f>IF('Anvendte oplysninger'!I492="Nej","",IF('Anvendte oplysninger'!T492&gt;5,1.4,1+0.08*'Anvendte oplysninger'!T492))</f>
        <v/>
      </c>
      <c r="X492" s="6" t="str">
        <f>IF('Anvendte oplysninger'!I492="Nej","",IF('Anvendte oplysninger'!U492=80,1,POWER((80-0.0058*('Anvendte oplysninger'!U492-80)^2+0.2781*('Anvendte oplysninger'!U492-80)-0.2343)/80,1.6)))</f>
        <v/>
      </c>
      <c r="Y492" s="6" t="str">
        <f>IF('Anvendte oplysninger'!I492="Nej","",IF('Anvendte oplysninger'!U492=80,1,POWER((80-0.0058*('Anvendte oplysninger'!U492-80)^2+0.2781*('Anvendte oplysninger'!U492-80)-0.2343)/80,1.5)))</f>
        <v/>
      </c>
      <c r="Z492" s="6" t="str">
        <f>IF('Anvendte oplysninger'!I492="Nej","",IF('Anvendte oplysninger'!U492=80,1,POWER((80-0.0058*('Anvendte oplysninger'!U492-80)^2+0.2781*('Anvendte oplysninger'!U492-80)-0.2343)/80,4.6)))</f>
        <v/>
      </c>
      <c r="AA492" s="6" t="str">
        <f>IF('Anvendte oplysninger'!I492="Nej","",IF('Anvendte oplysninger'!U492=80,1,POWER((80-0.0058*('Anvendte oplysninger'!U492-80)^2+0.2781*('Anvendte oplysninger'!U492-80)-0.2343)/80,3.5)))</f>
        <v/>
      </c>
      <c r="AB492" s="6" t="str">
        <f>IF('Anvendte oplysninger'!I492="Nej","",IF('Anvendte oplysninger'!U492=80,1,POWER((80-0.0058*('Anvendte oplysninger'!U492-80)^2+0.2781*('Anvendte oplysninger'!U492-80)-0.2343)/80,1.4)))</f>
        <v/>
      </c>
      <c r="AC492" s="6"/>
      <c r="AD492" s="7" t="str">
        <f>IF('Anvendte oplysninger'!I492="Nej","",EXP(-10.0958)*POWER(H492,0.8138))</f>
        <v/>
      </c>
      <c r="AE492" s="7" t="str">
        <f>IF('Anvendte oplysninger'!I492="Nej","",EXP(-9.9896)*POWER(H492,0.8381))</f>
        <v/>
      </c>
      <c r="AF492" s="7" t="str">
        <f>IF('Anvendte oplysninger'!I492="Nej","",EXP(-12.5826)*POWER(H492,1.148))</f>
        <v/>
      </c>
      <c r="AG492" s="7" t="str">
        <f>IF('Anvendte oplysninger'!I492="Nej","",EXP(-11.3408)*POWER(H492,0.7373))</f>
        <v/>
      </c>
      <c r="AH492" s="7" t="str">
        <f>IF('Anvendte oplysninger'!I492="Nej","",EXP(-10.8985)*POWER(H492,0.841))</f>
        <v/>
      </c>
      <c r="AI492" s="7" t="str">
        <f>IF('Anvendte oplysninger'!I492="Nej","",EXP(-12.4273)*POWER(H492,1.0197))</f>
        <v/>
      </c>
      <c r="AJ492" s="9" t="str">
        <f>IF('Anvendte oplysninger'!I492="Nej","",SUM(AD492:AE492)*740934+AG492*29492829+AH492*4654307+AI492*608667)</f>
        <v/>
      </c>
    </row>
    <row r="493" spans="1:36" x14ac:dyDescent="0.3">
      <c r="A493" s="4" t="str">
        <f>IF(Inddata!A499="","",Inddata!A499)</f>
        <v/>
      </c>
      <c r="B493" s="4" t="str">
        <f>IF(Inddata!B499="","",Inddata!B499)</f>
        <v/>
      </c>
      <c r="C493" s="4" t="str">
        <f>IF(Inddata!C499="","",Inddata!C499)</f>
        <v/>
      </c>
      <c r="D493" s="4" t="str">
        <f>IF(Inddata!D499="","",Inddata!D499)</f>
        <v/>
      </c>
      <c r="E493" s="4" t="str">
        <f>IF(Inddata!E499="","",Inddata!E499)</f>
        <v/>
      </c>
      <c r="F493" s="4" t="str">
        <f>IF(Inddata!F499="","",Inddata!F499)</f>
        <v/>
      </c>
      <c r="G493" s="20" t="str">
        <f>IF(Inddata!G499=0,"",Inddata!G499)</f>
        <v/>
      </c>
      <c r="H493" s="9" t="str">
        <f>IF(Inddata!H499="","",Inddata!H499)</f>
        <v/>
      </c>
      <c r="I493" s="6" t="str">
        <f>IF('Anvendte oplysninger'!I493="Nej","",IF('Anvendte oplysninger'!L493&lt;10,1.1-'Anvendte oplysninger'!L493*0.01,IF('Anvendte oplysninger'!L493&lt;120,POWER(1.003,'Anvendte oplysninger'!L493)/POWER(1.003,10),1.4)))</f>
        <v/>
      </c>
      <c r="J493" s="6" t="str">
        <f>IF('Anvendte oplysninger'!I493="Nej","",IF('Anvendte oplysninger'!M493&gt;9,1.41,IF('Anvendte oplysninger'!M493&lt;2,0.96+'Anvendte oplysninger'!M493*0.02,POWER(1.05,'Anvendte oplysninger'!M493)/POWER(1.05,2))))</f>
        <v/>
      </c>
      <c r="K493" s="6" t="str">
        <f>IF('Anvendte oplysninger'!I493="Nej","",IF('Anvendte oplysninger'!M493&gt;9,1.15,IF('Anvendte oplysninger'!M493&lt;2,0.98+'Anvendte oplysninger'!M493*0.01,POWER(1.02,'Anvendte oplysninger'!M493)/POWER(1.02,2))))</f>
        <v/>
      </c>
      <c r="L493" s="6" t="str">
        <f>IF('Anvendte oplysninger'!I493="Nej","",IF('Anvendte oplysninger'!N493="Delvis",0.9,IF('Anvendte oplysninger'!N493="Ja",0.75,1)))</f>
        <v/>
      </c>
      <c r="M493" s="6" t="str">
        <f>IF('Anvendte oplysninger'!I493="Nej","",IF('Anvendte oplysninger'!N493="Delvis",0.97,IF('Anvendte oplysninger'!N493="Ja",0.95,1)))</f>
        <v/>
      </c>
      <c r="N493" s="6" t="str">
        <f>IF('Anvendte oplysninger'!I493="Nej","",IF('Anvendte oplysninger'!O493&gt;4.25,1.06,IF('Anvendte oplysninger'!O493&lt;3.75,1.84-'Anvendte oplysninger'!O493*0.24,0.04+'Anvendte oplysninger'!O493*0.24)))</f>
        <v/>
      </c>
      <c r="O493" s="6" t="str">
        <f>IF('Anvendte oplysninger'!I493="Nej","",IF('Anvendte oplysninger'!P493&gt;1.99,0.81,IF('Anvendte oplysninger'!P493&lt;0.2,1.12,1.05-'Anvendte oplysninger'!P493*0.1)))</f>
        <v/>
      </c>
      <c r="P493" s="6" t="str">
        <f>IF('Anvendte oplysninger'!I493="Nej","",IF('Anvendte oplysninger'!Q493&gt;3,0.96,IF('Anvendte oplysninger'!Q493&lt;2,1.12-0.06*'Anvendte oplysninger'!Q493,1.08-0.04*'Anvendte oplysninger'!Q493)))</f>
        <v/>
      </c>
      <c r="Q493" s="6" t="str">
        <f>IF('Anvendte oplysninger'!I493="Nej","",IF('Anvendte oplysninger'!R493="Ja",0.91,1))</f>
        <v/>
      </c>
      <c r="R493" s="6" t="str">
        <f>IF('Anvendte oplysninger'!I493="Nej","",IF('Anvendte oplysninger'!R493="Ja",0.96,1))</f>
        <v/>
      </c>
      <c r="S493" s="6" t="str">
        <f>IF('Anvendte oplysninger'!I493="Nej","",IF('Anvendte oplysninger'!R493="Ja",0.82,1))</f>
        <v/>
      </c>
      <c r="T493" s="6" t="str">
        <f>IF('Anvendte oplysninger'!I493="Nej","",IF('Anvendte oplysninger'!R493="Ja",0.9,1))</f>
        <v/>
      </c>
      <c r="U493" s="6" t="str">
        <f>IF('Anvendte oplysninger'!I493="Nej","",IF('Anvendte oplysninger'!R493="Ja",0.93,1))</f>
        <v/>
      </c>
      <c r="V493" s="6" t="str">
        <f>IF('Anvendte oplysninger'!I493="Nej","",IF('Anvendte oplysninger'!S493="Ja",0.85,1))</f>
        <v/>
      </c>
      <c r="W493" s="6" t="str">
        <f>IF('Anvendte oplysninger'!I493="Nej","",IF('Anvendte oplysninger'!T493&gt;5,1.4,1+0.08*'Anvendte oplysninger'!T493))</f>
        <v/>
      </c>
      <c r="X493" s="6" t="str">
        <f>IF('Anvendte oplysninger'!I493="Nej","",IF('Anvendte oplysninger'!U493=80,1,POWER((80-0.0058*('Anvendte oplysninger'!U493-80)^2+0.2781*('Anvendte oplysninger'!U493-80)-0.2343)/80,1.6)))</f>
        <v/>
      </c>
      <c r="Y493" s="6" t="str">
        <f>IF('Anvendte oplysninger'!I493="Nej","",IF('Anvendte oplysninger'!U493=80,1,POWER((80-0.0058*('Anvendte oplysninger'!U493-80)^2+0.2781*('Anvendte oplysninger'!U493-80)-0.2343)/80,1.5)))</f>
        <v/>
      </c>
      <c r="Z493" s="6" t="str">
        <f>IF('Anvendte oplysninger'!I493="Nej","",IF('Anvendte oplysninger'!U493=80,1,POWER((80-0.0058*('Anvendte oplysninger'!U493-80)^2+0.2781*('Anvendte oplysninger'!U493-80)-0.2343)/80,4.6)))</f>
        <v/>
      </c>
      <c r="AA493" s="6" t="str">
        <f>IF('Anvendte oplysninger'!I493="Nej","",IF('Anvendte oplysninger'!U493=80,1,POWER((80-0.0058*('Anvendte oplysninger'!U493-80)^2+0.2781*('Anvendte oplysninger'!U493-80)-0.2343)/80,3.5)))</f>
        <v/>
      </c>
      <c r="AB493" s="6" t="str">
        <f>IF('Anvendte oplysninger'!I493="Nej","",IF('Anvendte oplysninger'!U493=80,1,POWER((80-0.0058*('Anvendte oplysninger'!U493-80)^2+0.2781*('Anvendte oplysninger'!U493-80)-0.2343)/80,1.4)))</f>
        <v/>
      </c>
      <c r="AC493" s="6"/>
      <c r="AD493" s="7" t="str">
        <f>IF('Anvendte oplysninger'!I493="Nej","",EXP(-10.0958)*POWER(H493,0.8138))</f>
        <v/>
      </c>
      <c r="AE493" s="7" t="str">
        <f>IF('Anvendte oplysninger'!I493="Nej","",EXP(-9.9896)*POWER(H493,0.8381))</f>
        <v/>
      </c>
      <c r="AF493" s="7" t="str">
        <f>IF('Anvendte oplysninger'!I493="Nej","",EXP(-12.5826)*POWER(H493,1.148))</f>
        <v/>
      </c>
      <c r="AG493" s="7" t="str">
        <f>IF('Anvendte oplysninger'!I493="Nej","",EXP(-11.3408)*POWER(H493,0.7373))</f>
        <v/>
      </c>
      <c r="AH493" s="7" t="str">
        <f>IF('Anvendte oplysninger'!I493="Nej","",EXP(-10.8985)*POWER(H493,0.841))</f>
        <v/>
      </c>
      <c r="AI493" s="7" t="str">
        <f>IF('Anvendte oplysninger'!I493="Nej","",EXP(-12.4273)*POWER(H493,1.0197))</f>
        <v/>
      </c>
      <c r="AJ493" s="9" t="str">
        <f>IF('Anvendte oplysninger'!I493="Nej","",SUM(AD493:AE493)*740934+AG493*29492829+AH493*4654307+AI493*608667)</f>
        <v/>
      </c>
    </row>
    <row r="494" spans="1:36" x14ac:dyDescent="0.3">
      <c r="A494" s="4" t="str">
        <f>IF(Inddata!A500="","",Inddata!A500)</f>
        <v/>
      </c>
      <c r="B494" s="4" t="str">
        <f>IF(Inddata!B500="","",Inddata!B500)</f>
        <v/>
      </c>
      <c r="C494" s="4" t="str">
        <f>IF(Inddata!C500="","",Inddata!C500)</f>
        <v/>
      </c>
      <c r="D494" s="4" t="str">
        <f>IF(Inddata!D500="","",Inddata!D500)</f>
        <v/>
      </c>
      <c r="E494" s="4" t="str">
        <f>IF(Inddata!E500="","",Inddata!E500)</f>
        <v/>
      </c>
      <c r="F494" s="4" t="str">
        <f>IF(Inddata!F500="","",Inddata!F500)</f>
        <v/>
      </c>
      <c r="G494" s="20" t="str">
        <f>IF(Inddata!G500=0,"",Inddata!G500)</f>
        <v/>
      </c>
      <c r="H494" s="9" t="str">
        <f>IF(Inddata!H500="","",Inddata!H500)</f>
        <v/>
      </c>
      <c r="I494" s="6" t="str">
        <f>IF('Anvendte oplysninger'!I494="Nej","",IF('Anvendte oplysninger'!L494&lt;10,1.1-'Anvendte oplysninger'!L494*0.01,IF('Anvendte oplysninger'!L494&lt;120,POWER(1.003,'Anvendte oplysninger'!L494)/POWER(1.003,10),1.4)))</f>
        <v/>
      </c>
      <c r="J494" s="6" t="str">
        <f>IF('Anvendte oplysninger'!I494="Nej","",IF('Anvendte oplysninger'!M494&gt;9,1.41,IF('Anvendte oplysninger'!M494&lt;2,0.96+'Anvendte oplysninger'!M494*0.02,POWER(1.05,'Anvendte oplysninger'!M494)/POWER(1.05,2))))</f>
        <v/>
      </c>
      <c r="K494" s="6" t="str">
        <f>IF('Anvendte oplysninger'!I494="Nej","",IF('Anvendte oplysninger'!M494&gt;9,1.15,IF('Anvendte oplysninger'!M494&lt;2,0.98+'Anvendte oplysninger'!M494*0.01,POWER(1.02,'Anvendte oplysninger'!M494)/POWER(1.02,2))))</f>
        <v/>
      </c>
      <c r="L494" s="6" t="str">
        <f>IF('Anvendte oplysninger'!I494="Nej","",IF('Anvendte oplysninger'!N494="Delvis",0.9,IF('Anvendte oplysninger'!N494="Ja",0.75,1)))</f>
        <v/>
      </c>
      <c r="M494" s="6" t="str">
        <f>IF('Anvendte oplysninger'!I494="Nej","",IF('Anvendte oplysninger'!N494="Delvis",0.97,IF('Anvendte oplysninger'!N494="Ja",0.95,1)))</f>
        <v/>
      </c>
      <c r="N494" s="6" t="str">
        <f>IF('Anvendte oplysninger'!I494="Nej","",IF('Anvendte oplysninger'!O494&gt;4.25,1.06,IF('Anvendte oplysninger'!O494&lt;3.75,1.84-'Anvendte oplysninger'!O494*0.24,0.04+'Anvendte oplysninger'!O494*0.24)))</f>
        <v/>
      </c>
      <c r="O494" s="6" t="str">
        <f>IF('Anvendte oplysninger'!I494="Nej","",IF('Anvendte oplysninger'!P494&gt;1.99,0.81,IF('Anvendte oplysninger'!P494&lt;0.2,1.12,1.05-'Anvendte oplysninger'!P494*0.1)))</f>
        <v/>
      </c>
      <c r="P494" s="6" t="str">
        <f>IF('Anvendte oplysninger'!I494="Nej","",IF('Anvendte oplysninger'!Q494&gt;3,0.96,IF('Anvendte oplysninger'!Q494&lt;2,1.12-0.06*'Anvendte oplysninger'!Q494,1.08-0.04*'Anvendte oplysninger'!Q494)))</f>
        <v/>
      </c>
      <c r="Q494" s="6" t="str">
        <f>IF('Anvendte oplysninger'!I494="Nej","",IF('Anvendte oplysninger'!R494="Ja",0.91,1))</f>
        <v/>
      </c>
      <c r="R494" s="6" t="str">
        <f>IF('Anvendte oplysninger'!I494="Nej","",IF('Anvendte oplysninger'!R494="Ja",0.96,1))</f>
        <v/>
      </c>
      <c r="S494" s="6" t="str">
        <f>IF('Anvendte oplysninger'!I494="Nej","",IF('Anvendte oplysninger'!R494="Ja",0.82,1))</f>
        <v/>
      </c>
      <c r="T494" s="6" t="str">
        <f>IF('Anvendte oplysninger'!I494="Nej","",IF('Anvendte oplysninger'!R494="Ja",0.9,1))</f>
        <v/>
      </c>
      <c r="U494" s="6" t="str">
        <f>IF('Anvendte oplysninger'!I494="Nej","",IF('Anvendte oplysninger'!R494="Ja",0.93,1))</f>
        <v/>
      </c>
      <c r="V494" s="6" t="str">
        <f>IF('Anvendte oplysninger'!I494="Nej","",IF('Anvendte oplysninger'!S494="Ja",0.85,1))</f>
        <v/>
      </c>
      <c r="W494" s="6" t="str">
        <f>IF('Anvendte oplysninger'!I494="Nej","",IF('Anvendte oplysninger'!T494&gt;5,1.4,1+0.08*'Anvendte oplysninger'!T494))</f>
        <v/>
      </c>
      <c r="X494" s="6" t="str">
        <f>IF('Anvendte oplysninger'!I494="Nej","",IF('Anvendte oplysninger'!U494=80,1,POWER((80-0.0058*('Anvendte oplysninger'!U494-80)^2+0.2781*('Anvendte oplysninger'!U494-80)-0.2343)/80,1.6)))</f>
        <v/>
      </c>
      <c r="Y494" s="6" t="str">
        <f>IF('Anvendte oplysninger'!I494="Nej","",IF('Anvendte oplysninger'!U494=80,1,POWER((80-0.0058*('Anvendte oplysninger'!U494-80)^2+0.2781*('Anvendte oplysninger'!U494-80)-0.2343)/80,1.5)))</f>
        <v/>
      </c>
      <c r="Z494" s="6" t="str">
        <f>IF('Anvendte oplysninger'!I494="Nej","",IF('Anvendte oplysninger'!U494=80,1,POWER((80-0.0058*('Anvendte oplysninger'!U494-80)^2+0.2781*('Anvendte oplysninger'!U494-80)-0.2343)/80,4.6)))</f>
        <v/>
      </c>
      <c r="AA494" s="6" t="str">
        <f>IF('Anvendte oplysninger'!I494="Nej","",IF('Anvendte oplysninger'!U494=80,1,POWER((80-0.0058*('Anvendte oplysninger'!U494-80)^2+0.2781*('Anvendte oplysninger'!U494-80)-0.2343)/80,3.5)))</f>
        <v/>
      </c>
      <c r="AB494" s="6" t="str">
        <f>IF('Anvendte oplysninger'!I494="Nej","",IF('Anvendte oplysninger'!U494=80,1,POWER((80-0.0058*('Anvendte oplysninger'!U494-80)^2+0.2781*('Anvendte oplysninger'!U494-80)-0.2343)/80,1.4)))</f>
        <v/>
      </c>
      <c r="AC494" s="6"/>
      <c r="AD494" s="7" t="str">
        <f>IF('Anvendte oplysninger'!I494="Nej","",EXP(-10.0958)*POWER(H494,0.8138))</f>
        <v/>
      </c>
      <c r="AE494" s="7" t="str">
        <f>IF('Anvendte oplysninger'!I494="Nej","",EXP(-9.9896)*POWER(H494,0.8381))</f>
        <v/>
      </c>
      <c r="AF494" s="7" t="str">
        <f>IF('Anvendte oplysninger'!I494="Nej","",EXP(-12.5826)*POWER(H494,1.148))</f>
        <v/>
      </c>
      <c r="AG494" s="7" t="str">
        <f>IF('Anvendte oplysninger'!I494="Nej","",EXP(-11.3408)*POWER(H494,0.7373))</f>
        <v/>
      </c>
      <c r="AH494" s="7" t="str">
        <f>IF('Anvendte oplysninger'!I494="Nej","",EXP(-10.8985)*POWER(H494,0.841))</f>
        <v/>
      </c>
      <c r="AI494" s="7" t="str">
        <f>IF('Anvendte oplysninger'!I494="Nej","",EXP(-12.4273)*POWER(H494,1.0197))</f>
        <v/>
      </c>
      <c r="AJ494" s="9" t="str">
        <f>IF('Anvendte oplysninger'!I494="Nej","",SUM(AD494:AE494)*740934+AG494*29492829+AH494*4654307+AI494*608667)</f>
        <v/>
      </c>
    </row>
    <row r="495" spans="1:36" x14ac:dyDescent="0.3">
      <c r="A495" s="4" t="str">
        <f>IF(Inddata!A501="","",Inddata!A501)</f>
        <v/>
      </c>
      <c r="B495" s="4" t="str">
        <f>IF(Inddata!B501="","",Inddata!B501)</f>
        <v/>
      </c>
      <c r="C495" s="4" t="str">
        <f>IF(Inddata!C501="","",Inddata!C501)</f>
        <v/>
      </c>
      <c r="D495" s="4" t="str">
        <f>IF(Inddata!D501="","",Inddata!D501)</f>
        <v/>
      </c>
      <c r="E495" s="4" t="str">
        <f>IF(Inddata!E501="","",Inddata!E501)</f>
        <v/>
      </c>
      <c r="F495" s="4" t="str">
        <f>IF(Inddata!F501="","",Inddata!F501)</f>
        <v/>
      </c>
      <c r="G495" s="20" t="str">
        <f>IF(Inddata!G501=0,"",Inddata!G501)</f>
        <v/>
      </c>
      <c r="H495" s="9" t="str">
        <f>IF(Inddata!H501="","",Inddata!H501)</f>
        <v/>
      </c>
      <c r="I495" s="6" t="str">
        <f>IF('Anvendte oplysninger'!I495="Nej","",IF('Anvendte oplysninger'!L495&lt;10,1.1-'Anvendte oplysninger'!L495*0.01,IF('Anvendte oplysninger'!L495&lt;120,POWER(1.003,'Anvendte oplysninger'!L495)/POWER(1.003,10),1.4)))</f>
        <v/>
      </c>
      <c r="J495" s="6" t="str">
        <f>IF('Anvendte oplysninger'!I495="Nej","",IF('Anvendte oplysninger'!M495&gt;9,1.41,IF('Anvendte oplysninger'!M495&lt;2,0.96+'Anvendte oplysninger'!M495*0.02,POWER(1.05,'Anvendte oplysninger'!M495)/POWER(1.05,2))))</f>
        <v/>
      </c>
      <c r="K495" s="6" t="str">
        <f>IF('Anvendte oplysninger'!I495="Nej","",IF('Anvendte oplysninger'!M495&gt;9,1.15,IF('Anvendte oplysninger'!M495&lt;2,0.98+'Anvendte oplysninger'!M495*0.01,POWER(1.02,'Anvendte oplysninger'!M495)/POWER(1.02,2))))</f>
        <v/>
      </c>
      <c r="L495" s="6" t="str">
        <f>IF('Anvendte oplysninger'!I495="Nej","",IF('Anvendte oplysninger'!N495="Delvis",0.9,IF('Anvendte oplysninger'!N495="Ja",0.75,1)))</f>
        <v/>
      </c>
      <c r="M495" s="6" t="str">
        <f>IF('Anvendte oplysninger'!I495="Nej","",IF('Anvendte oplysninger'!N495="Delvis",0.97,IF('Anvendte oplysninger'!N495="Ja",0.95,1)))</f>
        <v/>
      </c>
      <c r="N495" s="6" t="str">
        <f>IF('Anvendte oplysninger'!I495="Nej","",IF('Anvendte oplysninger'!O495&gt;4.25,1.06,IF('Anvendte oplysninger'!O495&lt;3.75,1.84-'Anvendte oplysninger'!O495*0.24,0.04+'Anvendte oplysninger'!O495*0.24)))</f>
        <v/>
      </c>
      <c r="O495" s="6" t="str">
        <f>IF('Anvendte oplysninger'!I495="Nej","",IF('Anvendte oplysninger'!P495&gt;1.99,0.81,IF('Anvendte oplysninger'!P495&lt;0.2,1.12,1.05-'Anvendte oplysninger'!P495*0.1)))</f>
        <v/>
      </c>
      <c r="P495" s="6" t="str">
        <f>IF('Anvendte oplysninger'!I495="Nej","",IF('Anvendte oplysninger'!Q495&gt;3,0.96,IF('Anvendte oplysninger'!Q495&lt;2,1.12-0.06*'Anvendte oplysninger'!Q495,1.08-0.04*'Anvendte oplysninger'!Q495)))</f>
        <v/>
      </c>
      <c r="Q495" s="6" t="str">
        <f>IF('Anvendte oplysninger'!I495="Nej","",IF('Anvendte oplysninger'!R495="Ja",0.91,1))</f>
        <v/>
      </c>
      <c r="R495" s="6" t="str">
        <f>IF('Anvendte oplysninger'!I495="Nej","",IF('Anvendte oplysninger'!R495="Ja",0.96,1))</f>
        <v/>
      </c>
      <c r="S495" s="6" t="str">
        <f>IF('Anvendte oplysninger'!I495="Nej","",IF('Anvendte oplysninger'!R495="Ja",0.82,1))</f>
        <v/>
      </c>
      <c r="T495" s="6" t="str">
        <f>IF('Anvendte oplysninger'!I495="Nej","",IF('Anvendte oplysninger'!R495="Ja",0.9,1))</f>
        <v/>
      </c>
      <c r="U495" s="6" t="str">
        <f>IF('Anvendte oplysninger'!I495="Nej","",IF('Anvendte oplysninger'!R495="Ja",0.93,1))</f>
        <v/>
      </c>
      <c r="V495" s="6" t="str">
        <f>IF('Anvendte oplysninger'!I495="Nej","",IF('Anvendte oplysninger'!S495="Ja",0.85,1))</f>
        <v/>
      </c>
      <c r="W495" s="6" t="str">
        <f>IF('Anvendte oplysninger'!I495="Nej","",IF('Anvendte oplysninger'!T495&gt;5,1.4,1+0.08*'Anvendte oplysninger'!T495))</f>
        <v/>
      </c>
      <c r="X495" s="6" t="str">
        <f>IF('Anvendte oplysninger'!I495="Nej","",IF('Anvendte oplysninger'!U495=80,1,POWER((80-0.0058*('Anvendte oplysninger'!U495-80)^2+0.2781*('Anvendte oplysninger'!U495-80)-0.2343)/80,1.6)))</f>
        <v/>
      </c>
      <c r="Y495" s="6" t="str">
        <f>IF('Anvendte oplysninger'!I495="Nej","",IF('Anvendte oplysninger'!U495=80,1,POWER((80-0.0058*('Anvendte oplysninger'!U495-80)^2+0.2781*('Anvendte oplysninger'!U495-80)-0.2343)/80,1.5)))</f>
        <v/>
      </c>
      <c r="Z495" s="6" t="str">
        <f>IF('Anvendte oplysninger'!I495="Nej","",IF('Anvendte oplysninger'!U495=80,1,POWER((80-0.0058*('Anvendte oplysninger'!U495-80)^2+0.2781*('Anvendte oplysninger'!U495-80)-0.2343)/80,4.6)))</f>
        <v/>
      </c>
      <c r="AA495" s="6" t="str">
        <f>IF('Anvendte oplysninger'!I495="Nej","",IF('Anvendte oplysninger'!U495=80,1,POWER((80-0.0058*('Anvendte oplysninger'!U495-80)^2+0.2781*('Anvendte oplysninger'!U495-80)-0.2343)/80,3.5)))</f>
        <v/>
      </c>
      <c r="AB495" s="6" t="str">
        <f>IF('Anvendte oplysninger'!I495="Nej","",IF('Anvendte oplysninger'!U495=80,1,POWER((80-0.0058*('Anvendte oplysninger'!U495-80)^2+0.2781*('Anvendte oplysninger'!U495-80)-0.2343)/80,1.4)))</f>
        <v/>
      </c>
      <c r="AC495" s="6"/>
      <c r="AD495" s="7" t="str">
        <f>IF('Anvendte oplysninger'!I495="Nej","",EXP(-10.0958)*POWER(H495,0.8138))</f>
        <v/>
      </c>
      <c r="AE495" s="7" t="str">
        <f>IF('Anvendte oplysninger'!I495="Nej","",EXP(-9.9896)*POWER(H495,0.8381))</f>
        <v/>
      </c>
      <c r="AF495" s="7" t="str">
        <f>IF('Anvendte oplysninger'!I495="Nej","",EXP(-12.5826)*POWER(H495,1.148))</f>
        <v/>
      </c>
      <c r="AG495" s="7" t="str">
        <f>IF('Anvendte oplysninger'!I495="Nej","",EXP(-11.3408)*POWER(H495,0.7373))</f>
        <v/>
      </c>
      <c r="AH495" s="7" t="str">
        <f>IF('Anvendte oplysninger'!I495="Nej","",EXP(-10.8985)*POWER(H495,0.841))</f>
        <v/>
      </c>
      <c r="AI495" s="7" t="str">
        <f>IF('Anvendte oplysninger'!I495="Nej","",EXP(-12.4273)*POWER(H495,1.0197))</f>
        <v/>
      </c>
      <c r="AJ495" s="9" t="str">
        <f>IF('Anvendte oplysninger'!I495="Nej","",SUM(AD495:AE495)*740934+AG495*29492829+AH495*4654307+AI495*608667)</f>
        <v/>
      </c>
    </row>
    <row r="496" spans="1:36" x14ac:dyDescent="0.3">
      <c r="A496" s="4" t="str">
        <f>IF(Inddata!A502="","",Inddata!A502)</f>
        <v/>
      </c>
      <c r="B496" s="4" t="str">
        <f>IF(Inddata!B502="","",Inddata!B502)</f>
        <v/>
      </c>
      <c r="C496" s="4" t="str">
        <f>IF(Inddata!C502="","",Inddata!C502)</f>
        <v/>
      </c>
      <c r="D496" s="4" t="str">
        <f>IF(Inddata!D502="","",Inddata!D502)</f>
        <v/>
      </c>
      <c r="E496" s="4" t="str">
        <f>IF(Inddata!E502="","",Inddata!E502)</f>
        <v/>
      </c>
      <c r="F496" s="4" t="str">
        <f>IF(Inddata!F502="","",Inddata!F502)</f>
        <v/>
      </c>
      <c r="G496" s="20" t="str">
        <f>IF(Inddata!G502=0,"",Inddata!G502)</f>
        <v/>
      </c>
      <c r="H496" s="9" t="str">
        <f>IF(Inddata!H502="","",Inddata!H502)</f>
        <v/>
      </c>
      <c r="I496" s="6" t="str">
        <f>IF('Anvendte oplysninger'!I496="Nej","",IF('Anvendte oplysninger'!L496&lt;10,1.1-'Anvendte oplysninger'!L496*0.01,IF('Anvendte oplysninger'!L496&lt;120,POWER(1.003,'Anvendte oplysninger'!L496)/POWER(1.003,10),1.4)))</f>
        <v/>
      </c>
      <c r="J496" s="6" t="str">
        <f>IF('Anvendte oplysninger'!I496="Nej","",IF('Anvendte oplysninger'!M496&gt;9,1.41,IF('Anvendte oplysninger'!M496&lt;2,0.96+'Anvendte oplysninger'!M496*0.02,POWER(1.05,'Anvendte oplysninger'!M496)/POWER(1.05,2))))</f>
        <v/>
      </c>
      <c r="K496" s="6" t="str">
        <f>IF('Anvendte oplysninger'!I496="Nej","",IF('Anvendte oplysninger'!M496&gt;9,1.15,IF('Anvendte oplysninger'!M496&lt;2,0.98+'Anvendte oplysninger'!M496*0.01,POWER(1.02,'Anvendte oplysninger'!M496)/POWER(1.02,2))))</f>
        <v/>
      </c>
      <c r="L496" s="6" t="str">
        <f>IF('Anvendte oplysninger'!I496="Nej","",IF('Anvendte oplysninger'!N496="Delvis",0.9,IF('Anvendte oplysninger'!N496="Ja",0.75,1)))</f>
        <v/>
      </c>
      <c r="M496" s="6" t="str">
        <f>IF('Anvendte oplysninger'!I496="Nej","",IF('Anvendte oplysninger'!N496="Delvis",0.97,IF('Anvendte oplysninger'!N496="Ja",0.95,1)))</f>
        <v/>
      </c>
      <c r="N496" s="6" t="str">
        <f>IF('Anvendte oplysninger'!I496="Nej","",IF('Anvendte oplysninger'!O496&gt;4.25,1.06,IF('Anvendte oplysninger'!O496&lt;3.75,1.84-'Anvendte oplysninger'!O496*0.24,0.04+'Anvendte oplysninger'!O496*0.24)))</f>
        <v/>
      </c>
      <c r="O496" s="6" t="str">
        <f>IF('Anvendte oplysninger'!I496="Nej","",IF('Anvendte oplysninger'!P496&gt;1.99,0.81,IF('Anvendte oplysninger'!P496&lt;0.2,1.12,1.05-'Anvendte oplysninger'!P496*0.1)))</f>
        <v/>
      </c>
      <c r="P496" s="6" t="str">
        <f>IF('Anvendte oplysninger'!I496="Nej","",IF('Anvendte oplysninger'!Q496&gt;3,0.96,IF('Anvendte oplysninger'!Q496&lt;2,1.12-0.06*'Anvendte oplysninger'!Q496,1.08-0.04*'Anvendte oplysninger'!Q496)))</f>
        <v/>
      </c>
      <c r="Q496" s="6" t="str">
        <f>IF('Anvendte oplysninger'!I496="Nej","",IF('Anvendte oplysninger'!R496="Ja",0.91,1))</f>
        <v/>
      </c>
      <c r="R496" s="6" t="str">
        <f>IF('Anvendte oplysninger'!I496="Nej","",IF('Anvendte oplysninger'!R496="Ja",0.96,1))</f>
        <v/>
      </c>
      <c r="S496" s="6" t="str">
        <f>IF('Anvendte oplysninger'!I496="Nej","",IF('Anvendte oplysninger'!R496="Ja",0.82,1))</f>
        <v/>
      </c>
      <c r="T496" s="6" t="str">
        <f>IF('Anvendte oplysninger'!I496="Nej","",IF('Anvendte oplysninger'!R496="Ja",0.9,1))</f>
        <v/>
      </c>
      <c r="U496" s="6" t="str">
        <f>IF('Anvendte oplysninger'!I496="Nej","",IF('Anvendte oplysninger'!R496="Ja",0.93,1))</f>
        <v/>
      </c>
      <c r="V496" s="6" t="str">
        <f>IF('Anvendte oplysninger'!I496="Nej","",IF('Anvendte oplysninger'!S496="Ja",0.85,1))</f>
        <v/>
      </c>
      <c r="W496" s="6" t="str">
        <f>IF('Anvendte oplysninger'!I496="Nej","",IF('Anvendte oplysninger'!T496&gt;5,1.4,1+0.08*'Anvendte oplysninger'!T496))</f>
        <v/>
      </c>
      <c r="X496" s="6" t="str">
        <f>IF('Anvendte oplysninger'!I496="Nej","",IF('Anvendte oplysninger'!U496=80,1,POWER((80-0.0058*('Anvendte oplysninger'!U496-80)^2+0.2781*('Anvendte oplysninger'!U496-80)-0.2343)/80,1.6)))</f>
        <v/>
      </c>
      <c r="Y496" s="6" t="str">
        <f>IF('Anvendte oplysninger'!I496="Nej","",IF('Anvendte oplysninger'!U496=80,1,POWER((80-0.0058*('Anvendte oplysninger'!U496-80)^2+0.2781*('Anvendte oplysninger'!U496-80)-0.2343)/80,1.5)))</f>
        <v/>
      </c>
      <c r="Z496" s="6" t="str">
        <f>IF('Anvendte oplysninger'!I496="Nej","",IF('Anvendte oplysninger'!U496=80,1,POWER((80-0.0058*('Anvendte oplysninger'!U496-80)^2+0.2781*('Anvendte oplysninger'!U496-80)-0.2343)/80,4.6)))</f>
        <v/>
      </c>
      <c r="AA496" s="6" t="str">
        <f>IF('Anvendte oplysninger'!I496="Nej","",IF('Anvendte oplysninger'!U496=80,1,POWER((80-0.0058*('Anvendte oplysninger'!U496-80)^2+0.2781*('Anvendte oplysninger'!U496-80)-0.2343)/80,3.5)))</f>
        <v/>
      </c>
      <c r="AB496" s="6" t="str">
        <f>IF('Anvendte oplysninger'!I496="Nej","",IF('Anvendte oplysninger'!U496=80,1,POWER((80-0.0058*('Anvendte oplysninger'!U496-80)^2+0.2781*('Anvendte oplysninger'!U496-80)-0.2343)/80,1.4)))</f>
        <v/>
      </c>
      <c r="AC496" s="6"/>
      <c r="AD496" s="7" t="str">
        <f>IF('Anvendte oplysninger'!I496="Nej","",EXP(-10.0958)*POWER(H496,0.8138))</f>
        <v/>
      </c>
      <c r="AE496" s="7" t="str">
        <f>IF('Anvendte oplysninger'!I496="Nej","",EXP(-9.9896)*POWER(H496,0.8381))</f>
        <v/>
      </c>
      <c r="AF496" s="7" t="str">
        <f>IF('Anvendte oplysninger'!I496="Nej","",EXP(-12.5826)*POWER(H496,1.148))</f>
        <v/>
      </c>
      <c r="AG496" s="7" t="str">
        <f>IF('Anvendte oplysninger'!I496="Nej","",EXP(-11.3408)*POWER(H496,0.7373))</f>
        <v/>
      </c>
      <c r="AH496" s="7" t="str">
        <f>IF('Anvendte oplysninger'!I496="Nej","",EXP(-10.8985)*POWER(H496,0.841))</f>
        <v/>
      </c>
      <c r="AI496" s="7" t="str">
        <f>IF('Anvendte oplysninger'!I496="Nej","",EXP(-12.4273)*POWER(H496,1.0197))</f>
        <v/>
      </c>
      <c r="AJ496" s="9" t="str">
        <f>IF('Anvendte oplysninger'!I496="Nej","",SUM(AD496:AE496)*740934+AG496*29492829+AH496*4654307+AI496*608667)</f>
        <v/>
      </c>
    </row>
    <row r="497" spans="1:36" x14ac:dyDescent="0.3">
      <c r="A497" s="4" t="str">
        <f>IF(Inddata!A503="","",Inddata!A503)</f>
        <v/>
      </c>
      <c r="B497" s="4" t="str">
        <f>IF(Inddata!B503="","",Inddata!B503)</f>
        <v/>
      </c>
      <c r="C497" s="4" t="str">
        <f>IF(Inddata!C503="","",Inddata!C503)</f>
        <v/>
      </c>
      <c r="D497" s="4" t="str">
        <f>IF(Inddata!D503="","",Inddata!D503)</f>
        <v/>
      </c>
      <c r="E497" s="4" t="str">
        <f>IF(Inddata!E503="","",Inddata!E503)</f>
        <v/>
      </c>
      <c r="F497" s="4" t="str">
        <f>IF(Inddata!F503="","",Inddata!F503)</f>
        <v/>
      </c>
      <c r="G497" s="20" t="str">
        <f>IF(Inddata!G503=0,"",Inddata!G503)</f>
        <v/>
      </c>
      <c r="H497" s="9" t="str">
        <f>IF(Inddata!H503="","",Inddata!H503)</f>
        <v/>
      </c>
      <c r="I497" s="6" t="str">
        <f>IF('Anvendte oplysninger'!I497="Nej","",IF('Anvendte oplysninger'!L497&lt;10,1.1-'Anvendte oplysninger'!L497*0.01,IF('Anvendte oplysninger'!L497&lt;120,POWER(1.003,'Anvendte oplysninger'!L497)/POWER(1.003,10),1.4)))</f>
        <v/>
      </c>
      <c r="J497" s="6" t="str">
        <f>IF('Anvendte oplysninger'!I497="Nej","",IF('Anvendte oplysninger'!M497&gt;9,1.41,IF('Anvendte oplysninger'!M497&lt;2,0.96+'Anvendte oplysninger'!M497*0.02,POWER(1.05,'Anvendte oplysninger'!M497)/POWER(1.05,2))))</f>
        <v/>
      </c>
      <c r="K497" s="6" t="str">
        <f>IF('Anvendte oplysninger'!I497="Nej","",IF('Anvendte oplysninger'!M497&gt;9,1.15,IF('Anvendte oplysninger'!M497&lt;2,0.98+'Anvendte oplysninger'!M497*0.01,POWER(1.02,'Anvendte oplysninger'!M497)/POWER(1.02,2))))</f>
        <v/>
      </c>
      <c r="L497" s="6" t="str">
        <f>IF('Anvendte oplysninger'!I497="Nej","",IF('Anvendte oplysninger'!N497="Delvis",0.9,IF('Anvendte oplysninger'!N497="Ja",0.75,1)))</f>
        <v/>
      </c>
      <c r="M497" s="6" t="str">
        <f>IF('Anvendte oplysninger'!I497="Nej","",IF('Anvendte oplysninger'!N497="Delvis",0.97,IF('Anvendte oplysninger'!N497="Ja",0.95,1)))</f>
        <v/>
      </c>
      <c r="N497" s="6" t="str">
        <f>IF('Anvendte oplysninger'!I497="Nej","",IF('Anvendte oplysninger'!O497&gt;4.25,1.06,IF('Anvendte oplysninger'!O497&lt;3.75,1.84-'Anvendte oplysninger'!O497*0.24,0.04+'Anvendte oplysninger'!O497*0.24)))</f>
        <v/>
      </c>
      <c r="O497" s="6" t="str">
        <f>IF('Anvendte oplysninger'!I497="Nej","",IF('Anvendte oplysninger'!P497&gt;1.99,0.81,IF('Anvendte oplysninger'!P497&lt;0.2,1.12,1.05-'Anvendte oplysninger'!P497*0.1)))</f>
        <v/>
      </c>
      <c r="P497" s="6" t="str">
        <f>IF('Anvendte oplysninger'!I497="Nej","",IF('Anvendte oplysninger'!Q497&gt;3,0.96,IF('Anvendte oplysninger'!Q497&lt;2,1.12-0.06*'Anvendte oplysninger'!Q497,1.08-0.04*'Anvendte oplysninger'!Q497)))</f>
        <v/>
      </c>
      <c r="Q497" s="6" t="str">
        <f>IF('Anvendte oplysninger'!I497="Nej","",IF('Anvendte oplysninger'!R497="Ja",0.91,1))</f>
        <v/>
      </c>
      <c r="R497" s="6" t="str">
        <f>IF('Anvendte oplysninger'!I497="Nej","",IF('Anvendte oplysninger'!R497="Ja",0.96,1))</f>
        <v/>
      </c>
      <c r="S497" s="6" t="str">
        <f>IF('Anvendte oplysninger'!I497="Nej","",IF('Anvendte oplysninger'!R497="Ja",0.82,1))</f>
        <v/>
      </c>
      <c r="T497" s="6" t="str">
        <f>IF('Anvendte oplysninger'!I497="Nej","",IF('Anvendte oplysninger'!R497="Ja",0.9,1))</f>
        <v/>
      </c>
      <c r="U497" s="6" t="str">
        <f>IF('Anvendte oplysninger'!I497="Nej","",IF('Anvendte oplysninger'!R497="Ja",0.93,1))</f>
        <v/>
      </c>
      <c r="V497" s="6" t="str">
        <f>IF('Anvendte oplysninger'!I497="Nej","",IF('Anvendte oplysninger'!S497="Ja",0.85,1))</f>
        <v/>
      </c>
      <c r="W497" s="6" t="str">
        <f>IF('Anvendte oplysninger'!I497="Nej","",IF('Anvendte oplysninger'!T497&gt;5,1.4,1+0.08*'Anvendte oplysninger'!T497))</f>
        <v/>
      </c>
      <c r="X497" s="6" t="str">
        <f>IF('Anvendte oplysninger'!I497="Nej","",IF('Anvendte oplysninger'!U497=80,1,POWER((80-0.0058*('Anvendte oplysninger'!U497-80)^2+0.2781*('Anvendte oplysninger'!U497-80)-0.2343)/80,1.6)))</f>
        <v/>
      </c>
      <c r="Y497" s="6" t="str">
        <f>IF('Anvendte oplysninger'!I497="Nej","",IF('Anvendte oplysninger'!U497=80,1,POWER((80-0.0058*('Anvendte oplysninger'!U497-80)^2+0.2781*('Anvendte oplysninger'!U497-80)-0.2343)/80,1.5)))</f>
        <v/>
      </c>
      <c r="Z497" s="6" t="str">
        <f>IF('Anvendte oplysninger'!I497="Nej","",IF('Anvendte oplysninger'!U497=80,1,POWER((80-0.0058*('Anvendte oplysninger'!U497-80)^2+0.2781*('Anvendte oplysninger'!U497-80)-0.2343)/80,4.6)))</f>
        <v/>
      </c>
      <c r="AA497" s="6" t="str">
        <f>IF('Anvendte oplysninger'!I497="Nej","",IF('Anvendte oplysninger'!U497=80,1,POWER((80-0.0058*('Anvendte oplysninger'!U497-80)^2+0.2781*('Anvendte oplysninger'!U497-80)-0.2343)/80,3.5)))</f>
        <v/>
      </c>
      <c r="AB497" s="6" t="str">
        <f>IF('Anvendte oplysninger'!I497="Nej","",IF('Anvendte oplysninger'!U497=80,1,POWER((80-0.0058*('Anvendte oplysninger'!U497-80)^2+0.2781*('Anvendte oplysninger'!U497-80)-0.2343)/80,1.4)))</f>
        <v/>
      </c>
      <c r="AC497" s="6"/>
      <c r="AD497" s="7" t="str">
        <f>IF('Anvendte oplysninger'!I497="Nej","",EXP(-10.0958)*POWER(H497,0.8138))</f>
        <v/>
      </c>
      <c r="AE497" s="7" t="str">
        <f>IF('Anvendte oplysninger'!I497="Nej","",EXP(-9.9896)*POWER(H497,0.8381))</f>
        <v/>
      </c>
      <c r="AF497" s="7" t="str">
        <f>IF('Anvendte oplysninger'!I497="Nej","",EXP(-12.5826)*POWER(H497,1.148))</f>
        <v/>
      </c>
      <c r="AG497" s="7" t="str">
        <f>IF('Anvendte oplysninger'!I497="Nej","",EXP(-11.3408)*POWER(H497,0.7373))</f>
        <v/>
      </c>
      <c r="AH497" s="7" t="str">
        <f>IF('Anvendte oplysninger'!I497="Nej","",EXP(-10.8985)*POWER(H497,0.841))</f>
        <v/>
      </c>
      <c r="AI497" s="7" t="str">
        <f>IF('Anvendte oplysninger'!I497="Nej","",EXP(-12.4273)*POWER(H497,1.0197))</f>
        <v/>
      </c>
      <c r="AJ497" s="9" t="str">
        <f>IF('Anvendte oplysninger'!I497="Nej","",SUM(AD497:AE497)*740934+AG497*29492829+AH497*4654307+AI497*608667)</f>
        <v/>
      </c>
    </row>
    <row r="498" spans="1:36" x14ac:dyDescent="0.3">
      <c r="A498" s="4" t="str">
        <f>IF(Inddata!A504="","",Inddata!A504)</f>
        <v/>
      </c>
      <c r="B498" s="4" t="str">
        <f>IF(Inddata!B504="","",Inddata!B504)</f>
        <v/>
      </c>
      <c r="C498" s="4" t="str">
        <f>IF(Inddata!C504="","",Inddata!C504)</f>
        <v/>
      </c>
      <c r="D498" s="4" t="str">
        <f>IF(Inddata!D504="","",Inddata!D504)</f>
        <v/>
      </c>
      <c r="E498" s="4" t="str">
        <f>IF(Inddata!E504="","",Inddata!E504)</f>
        <v/>
      </c>
      <c r="F498" s="4" t="str">
        <f>IF(Inddata!F504="","",Inddata!F504)</f>
        <v/>
      </c>
      <c r="G498" s="20" t="str">
        <f>IF(Inddata!G504=0,"",Inddata!G504)</f>
        <v/>
      </c>
      <c r="H498" s="9" t="str">
        <f>IF(Inddata!H504="","",Inddata!H504)</f>
        <v/>
      </c>
      <c r="I498" s="6" t="str">
        <f>IF('Anvendte oplysninger'!I498="Nej","",IF('Anvendte oplysninger'!L498&lt;10,1.1-'Anvendte oplysninger'!L498*0.01,IF('Anvendte oplysninger'!L498&lt;120,POWER(1.003,'Anvendte oplysninger'!L498)/POWER(1.003,10),1.4)))</f>
        <v/>
      </c>
      <c r="J498" s="6" t="str">
        <f>IF('Anvendte oplysninger'!I498="Nej","",IF('Anvendte oplysninger'!M498&gt;9,1.41,IF('Anvendte oplysninger'!M498&lt;2,0.96+'Anvendte oplysninger'!M498*0.02,POWER(1.05,'Anvendte oplysninger'!M498)/POWER(1.05,2))))</f>
        <v/>
      </c>
      <c r="K498" s="6" t="str">
        <f>IF('Anvendte oplysninger'!I498="Nej","",IF('Anvendte oplysninger'!M498&gt;9,1.15,IF('Anvendte oplysninger'!M498&lt;2,0.98+'Anvendte oplysninger'!M498*0.01,POWER(1.02,'Anvendte oplysninger'!M498)/POWER(1.02,2))))</f>
        <v/>
      </c>
      <c r="L498" s="6" t="str">
        <f>IF('Anvendte oplysninger'!I498="Nej","",IF('Anvendte oplysninger'!N498="Delvis",0.9,IF('Anvendte oplysninger'!N498="Ja",0.75,1)))</f>
        <v/>
      </c>
      <c r="M498" s="6" t="str">
        <f>IF('Anvendte oplysninger'!I498="Nej","",IF('Anvendte oplysninger'!N498="Delvis",0.97,IF('Anvendte oplysninger'!N498="Ja",0.95,1)))</f>
        <v/>
      </c>
      <c r="N498" s="6" t="str">
        <f>IF('Anvendte oplysninger'!I498="Nej","",IF('Anvendte oplysninger'!O498&gt;4.25,1.06,IF('Anvendte oplysninger'!O498&lt;3.75,1.84-'Anvendte oplysninger'!O498*0.24,0.04+'Anvendte oplysninger'!O498*0.24)))</f>
        <v/>
      </c>
      <c r="O498" s="6" t="str">
        <f>IF('Anvendte oplysninger'!I498="Nej","",IF('Anvendte oplysninger'!P498&gt;1.99,0.81,IF('Anvendte oplysninger'!P498&lt;0.2,1.12,1.05-'Anvendte oplysninger'!P498*0.1)))</f>
        <v/>
      </c>
      <c r="P498" s="6" t="str">
        <f>IF('Anvendte oplysninger'!I498="Nej","",IF('Anvendte oplysninger'!Q498&gt;3,0.96,IF('Anvendte oplysninger'!Q498&lt;2,1.12-0.06*'Anvendte oplysninger'!Q498,1.08-0.04*'Anvendte oplysninger'!Q498)))</f>
        <v/>
      </c>
      <c r="Q498" s="6" t="str">
        <f>IF('Anvendte oplysninger'!I498="Nej","",IF('Anvendte oplysninger'!R498="Ja",0.91,1))</f>
        <v/>
      </c>
      <c r="R498" s="6" t="str">
        <f>IF('Anvendte oplysninger'!I498="Nej","",IF('Anvendte oplysninger'!R498="Ja",0.96,1))</f>
        <v/>
      </c>
      <c r="S498" s="6" t="str">
        <f>IF('Anvendte oplysninger'!I498="Nej","",IF('Anvendte oplysninger'!R498="Ja",0.82,1))</f>
        <v/>
      </c>
      <c r="T498" s="6" t="str">
        <f>IF('Anvendte oplysninger'!I498="Nej","",IF('Anvendte oplysninger'!R498="Ja",0.9,1))</f>
        <v/>
      </c>
      <c r="U498" s="6" t="str">
        <f>IF('Anvendte oplysninger'!I498="Nej","",IF('Anvendte oplysninger'!R498="Ja",0.93,1))</f>
        <v/>
      </c>
      <c r="V498" s="6" t="str">
        <f>IF('Anvendte oplysninger'!I498="Nej","",IF('Anvendte oplysninger'!S498="Ja",0.85,1))</f>
        <v/>
      </c>
      <c r="W498" s="6" t="str">
        <f>IF('Anvendte oplysninger'!I498="Nej","",IF('Anvendte oplysninger'!T498&gt;5,1.4,1+0.08*'Anvendte oplysninger'!T498))</f>
        <v/>
      </c>
      <c r="X498" s="6" t="str">
        <f>IF('Anvendte oplysninger'!I498="Nej","",IF('Anvendte oplysninger'!U498=80,1,POWER((80-0.0058*('Anvendte oplysninger'!U498-80)^2+0.2781*('Anvendte oplysninger'!U498-80)-0.2343)/80,1.6)))</f>
        <v/>
      </c>
      <c r="Y498" s="6" t="str">
        <f>IF('Anvendte oplysninger'!I498="Nej","",IF('Anvendte oplysninger'!U498=80,1,POWER((80-0.0058*('Anvendte oplysninger'!U498-80)^2+0.2781*('Anvendte oplysninger'!U498-80)-0.2343)/80,1.5)))</f>
        <v/>
      </c>
      <c r="Z498" s="6" t="str">
        <f>IF('Anvendte oplysninger'!I498="Nej","",IF('Anvendte oplysninger'!U498=80,1,POWER((80-0.0058*('Anvendte oplysninger'!U498-80)^2+0.2781*('Anvendte oplysninger'!U498-80)-0.2343)/80,4.6)))</f>
        <v/>
      </c>
      <c r="AA498" s="6" t="str">
        <f>IF('Anvendte oplysninger'!I498="Nej","",IF('Anvendte oplysninger'!U498=80,1,POWER((80-0.0058*('Anvendte oplysninger'!U498-80)^2+0.2781*('Anvendte oplysninger'!U498-80)-0.2343)/80,3.5)))</f>
        <v/>
      </c>
      <c r="AB498" s="6" t="str">
        <f>IF('Anvendte oplysninger'!I498="Nej","",IF('Anvendte oplysninger'!U498=80,1,POWER((80-0.0058*('Anvendte oplysninger'!U498-80)^2+0.2781*('Anvendte oplysninger'!U498-80)-0.2343)/80,1.4)))</f>
        <v/>
      </c>
      <c r="AC498" s="6"/>
      <c r="AD498" s="7" t="str">
        <f>IF('Anvendte oplysninger'!I498="Nej","",EXP(-10.0958)*POWER(H498,0.8138))</f>
        <v/>
      </c>
      <c r="AE498" s="7" t="str">
        <f>IF('Anvendte oplysninger'!I498="Nej","",EXP(-9.9896)*POWER(H498,0.8381))</f>
        <v/>
      </c>
      <c r="AF498" s="7" t="str">
        <f>IF('Anvendte oplysninger'!I498="Nej","",EXP(-12.5826)*POWER(H498,1.148))</f>
        <v/>
      </c>
      <c r="AG498" s="7" t="str">
        <f>IF('Anvendte oplysninger'!I498="Nej","",EXP(-11.3408)*POWER(H498,0.7373))</f>
        <v/>
      </c>
      <c r="AH498" s="7" t="str">
        <f>IF('Anvendte oplysninger'!I498="Nej","",EXP(-10.8985)*POWER(H498,0.841))</f>
        <v/>
      </c>
      <c r="AI498" s="7" t="str">
        <f>IF('Anvendte oplysninger'!I498="Nej","",EXP(-12.4273)*POWER(H498,1.0197))</f>
        <v/>
      </c>
      <c r="AJ498" s="9" t="str">
        <f>IF('Anvendte oplysninger'!I498="Nej","",SUM(AD498:AE498)*740934+AG498*29492829+AH498*4654307+AI498*608667)</f>
        <v/>
      </c>
    </row>
    <row r="499" spans="1:36" x14ac:dyDescent="0.3">
      <c r="A499" s="4" t="str">
        <f>IF(Inddata!A505="","",Inddata!A505)</f>
        <v/>
      </c>
      <c r="B499" s="4" t="str">
        <f>IF(Inddata!B505="","",Inddata!B505)</f>
        <v/>
      </c>
      <c r="C499" s="4" t="str">
        <f>IF(Inddata!C505="","",Inddata!C505)</f>
        <v/>
      </c>
      <c r="D499" s="4" t="str">
        <f>IF(Inddata!D505="","",Inddata!D505)</f>
        <v/>
      </c>
      <c r="E499" s="4" t="str">
        <f>IF(Inddata!E505="","",Inddata!E505)</f>
        <v/>
      </c>
      <c r="F499" s="4" t="str">
        <f>IF(Inddata!F505="","",Inddata!F505)</f>
        <v/>
      </c>
      <c r="G499" s="20" t="str">
        <f>IF(Inddata!G505=0,"",Inddata!G505)</f>
        <v/>
      </c>
      <c r="H499" s="9" t="str">
        <f>IF(Inddata!H505="","",Inddata!H505)</f>
        <v/>
      </c>
      <c r="I499" s="6" t="str">
        <f>IF('Anvendte oplysninger'!I499="Nej","",IF('Anvendte oplysninger'!L499&lt;10,1.1-'Anvendte oplysninger'!L499*0.01,IF('Anvendte oplysninger'!L499&lt;120,POWER(1.003,'Anvendte oplysninger'!L499)/POWER(1.003,10),1.4)))</f>
        <v/>
      </c>
      <c r="J499" s="6" t="str">
        <f>IF('Anvendte oplysninger'!I499="Nej","",IF('Anvendte oplysninger'!M499&gt;9,1.41,IF('Anvendte oplysninger'!M499&lt;2,0.96+'Anvendte oplysninger'!M499*0.02,POWER(1.05,'Anvendte oplysninger'!M499)/POWER(1.05,2))))</f>
        <v/>
      </c>
      <c r="K499" s="6" t="str">
        <f>IF('Anvendte oplysninger'!I499="Nej","",IF('Anvendte oplysninger'!M499&gt;9,1.15,IF('Anvendte oplysninger'!M499&lt;2,0.98+'Anvendte oplysninger'!M499*0.01,POWER(1.02,'Anvendte oplysninger'!M499)/POWER(1.02,2))))</f>
        <v/>
      </c>
      <c r="L499" s="6" t="str">
        <f>IF('Anvendte oplysninger'!I499="Nej","",IF('Anvendte oplysninger'!N499="Delvis",0.9,IF('Anvendte oplysninger'!N499="Ja",0.75,1)))</f>
        <v/>
      </c>
      <c r="M499" s="6" t="str">
        <f>IF('Anvendte oplysninger'!I499="Nej","",IF('Anvendte oplysninger'!N499="Delvis",0.97,IF('Anvendte oplysninger'!N499="Ja",0.95,1)))</f>
        <v/>
      </c>
      <c r="N499" s="6" t="str">
        <f>IF('Anvendte oplysninger'!I499="Nej","",IF('Anvendte oplysninger'!O499&gt;4.25,1.06,IF('Anvendte oplysninger'!O499&lt;3.75,1.84-'Anvendte oplysninger'!O499*0.24,0.04+'Anvendte oplysninger'!O499*0.24)))</f>
        <v/>
      </c>
      <c r="O499" s="6" t="str">
        <f>IF('Anvendte oplysninger'!I499="Nej","",IF('Anvendte oplysninger'!P499&gt;1.99,0.81,IF('Anvendte oplysninger'!P499&lt;0.2,1.12,1.05-'Anvendte oplysninger'!P499*0.1)))</f>
        <v/>
      </c>
      <c r="P499" s="6" t="str">
        <f>IF('Anvendte oplysninger'!I499="Nej","",IF('Anvendte oplysninger'!Q499&gt;3,0.96,IF('Anvendte oplysninger'!Q499&lt;2,1.12-0.06*'Anvendte oplysninger'!Q499,1.08-0.04*'Anvendte oplysninger'!Q499)))</f>
        <v/>
      </c>
      <c r="Q499" s="6" t="str">
        <f>IF('Anvendte oplysninger'!I499="Nej","",IF('Anvendte oplysninger'!R499="Ja",0.91,1))</f>
        <v/>
      </c>
      <c r="R499" s="6" t="str">
        <f>IF('Anvendte oplysninger'!I499="Nej","",IF('Anvendte oplysninger'!R499="Ja",0.96,1))</f>
        <v/>
      </c>
      <c r="S499" s="6" t="str">
        <f>IF('Anvendte oplysninger'!I499="Nej","",IF('Anvendte oplysninger'!R499="Ja",0.82,1))</f>
        <v/>
      </c>
      <c r="T499" s="6" t="str">
        <f>IF('Anvendte oplysninger'!I499="Nej","",IF('Anvendte oplysninger'!R499="Ja",0.9,1))</f>
        <v/>
      </c>
      <c r="U499" s="6" t="str">
        <f>IF('Anvendte oplysninger'!I499="Nej","",IF('Anvendte oplysninger'!R499="Ja",0.93,1))</f>
        <v/>
      </c>
      <c r="V499" s="6" t="str">
        <f>IF('Anvendte oplysninger'!I499="Nej","",IF('Anvendte oplysninger'!S499="Ja",0.85,1))</f>
        <v/>
      </c>
      <c r="W499" s="6" t="str">
        <f>IF('Anvendte oplysninger'!I499="Nej","",IF('Anvendte oplysninger'!T499&gt;5,1.4,1+0.08*'Anvendte oplysninger'!T499))</f>
        <v/>
      </c>
      <c r="X499" s="6" t="str">
        <f>IF('Anvendte oplysninger'!I499="Nej","",IF('Anvendte oplysninger'!U499=80,1,POWER((80-0.0058*('Anvendte oplysninger'!U499-80)^2+0.2781*('Anvendte oplysninger'!U499-80)-0.2343)/80,1.6)))</f>
        <v/>
      </c>
      <c r="Y499" s="6" t="str">
        <f>IF('Anvendte oplysninger'!I499="Nej","",IF('Anvendte oplysninger'!U499=80,1,POWER((80-0.0058*('Anvendte oplysninger'!U499-80)^2+0.2781*('Anvendte oplysninger'!U499-80)-0.2343)/80,1.5)))</f>
        <v/>
      </c>
      <c r="Z499" s="6" t="str">
        <f>IF('Anvendte oplysninger'!I499="Nej","",IF('Anvendte oplysninger'!U499=80,1,POWER((80-0.0058*('Anvendte oplysninger'!U499-80)^2+0.2781*('Anvendte oplysninger'!U499-80)-0.2343)/80,4.6)))</f>
        <v/>
      </c>
      <c r="AA499" s="6" t="str">
        <f>IF('Anvendte oplysninger'!I499="Nej","",IF('Anvendte oplysninger'!U499=80,1,POWER((80-0.0058*('Anvendte oplysninger'!U499-80)^2+0.2781*('Anvendte oplysninger'!U499-80)-0.2343)/80,3.5)))</f>
        <v/>
      </c>
      <c r="AB499" s="6" t="str">
        <f>IF('Anvendte oplysninger'!I499="Nej","",IF('Anvendte oplysninger'!U499=80,1,POWER((80-0.0058*('Anvendte oplysninger'!U499-80)^2+0.2781*('Anvendte oplysninger'!U499-80)-0.2343)/80,1.4)))</f>
        <v/>
      </c>
      <c r="AC499" s="6"/>
      <c r="AD499" s="7" t="str">
        <f>IF('Anvendte oplysninger'!I499="Nej","",EXP(-10.0958)*POWER(H499,0.8138))</f>
        <v/>
      </c>
      <c r="AE499" s="7" t="str">
        <f>IF('Anvendte oplysninger'!I499="Nej","",EXP(-9.9896)*POWER(H499,0.8381))</f>
        <v/>
      </c>
      <c r="AF499" s="7" t="str">
        <f>IF('Anvendte oplysninger'!I499="Nej","",EXP(-12.5826)*POWER(H499,1.148))</f>
        <v/>
      </c>
      <c r="AG499" s="7" t="str">
        <f>IF('Anvendte oplysninger'!I499="Nej","",EXP(-11.3408)*POWER(H499,0.7373))</f>
        <v/>
      </c>
      <c r="AH499" s="7" t="str">
        <f>IF('Anvendte oplysninger'!I499="Nej","",EXP(-10.8985)*POWER(H499,0.841))</f>
        <v/>
      </c>
      <c r="AI499" s="7" t="str">
        <f>IF('Anvendte oplysninger'!I499="Nej","",EXP(-12.4273)*POWER(H499,1.0197))</f>
        <v/>
      </c>
      <c r="AJ499" s="9" t="str">
        <f>IF('Anvendte oplysninger'!I499="Nej","",SUM(AD499:AE499)*740934+AG499*29492829+AH499*4654307+AI499*608667)</f>
        <v/>
      </c>
    </row>
    <row r="500" spans="1:36" x14ac:dyDescent="0.3">
      <c r="A500" s="4" t="str">
        <f>IF(Inddata!A506="","",Inddata!A506)</f>
        <v/>
      </c>
      <c r="B500" s="4" t="str">
        <f>IF(Inddata!B506="","",Inddata!B506)</f>
        <v/>
      </c>
      <c r="C500" s="4" t="str">
        <f>IF(Inddata!C506="","",Inddata!C506)</f>
        <v/>
      </c>
      <c r="D500" s="4" t="str">
        <f>IF(Inddata!D506="","",Inddata!D506)</f>
        <v/>
      </c>
      <c r="E500" s="4" t="str">
        <f>IF(Inddata!E506="","",Inddata!E506)</f>
        <v/>
      </c>
      <c r="F500" s="4" t="str">
        <f>IF(Inddata!F506="","",Inddata!F506)</f>
        <v/>
      </c>
      <c r="G500" s="20" t="str">
        <f>IF(Inddata!G506=0,"",Inddata!G506)</f>
        <v/>
      </c>
      <c r="H500" s="9" t="str">
        <f>IF(Inddata!H506="","",Inddata!H506)</f>
        <v/>
      </c>
      <c r="I500" s="6" t="str">
        <f>IF('Anvendte oplysninger'!I500="Nej","",IF('Anvendte oplysninger'!L500&lt;10,1.1-'Anvendte oplysninger'!L500*0.01,IF('Anvendte oplysninger'!L500&lt;120,POWER(1.003,'Anvendte oplysninger'!L500)/POWER(1.003,10),1.4)))</f>
        <v/>
      </c>
      <c r="J500" s="6" t="str">
        <f>IF('Anvendte oplysninger'!I500="Nej","",IF('Anvendte oplysninger'!M500&gt;9,1.41,IF('Anvendte oplysninger'!M500&lt;2,0.96+'Anvendte oplysninger'!M500*0.02,POWER(1.05,'Anvendte oplysninger'!M500)/POWER(1.05,2))))</f>
        <v/>
      </c>
      <c r="K500" s="6" t="str">
        <f>IF('Anvendte oplysninger'!I500="Nej","",IF('Anvendte oplysninger'!M500&gt;9,1.15,IF('Anvendte oplysninger'!M500&lt;2,0.98+'Anvendte oplysninger'!M500*0.01,POWER(1.02,'Anvendte oplysninger'!M500)/POWER(1.02,2))))</f>
        <v/>
      </c>
      <c r="L500" s="6" t="str">
        <f>IF('Anvendte oplysninger'!I500="Nej","",IF('Anvendte oplysninger'!N500="Delvis",0.9,IF('Anvendte oplysninger'!N500="Ja",0.75,1)))</f>
        <v/>
      </c>
      <c r="M500" s="6" t="str">
        <f>IF('Anvendte oplysninger'!I500="Nej","",IF('Anvendte oplysninger'!N500="Delvis",0.97,IF('Anvendte oplysninger'!N500="Ja",0.95,1)))</f>
        <v/>
      </c>
      <c r="N500" s="6" t="str">
        <f>IF('Anvendte oplysninger'!I500="Nej","",IF('Anvendte oplysninger'!O500&gt;4.25,1.06,IF('Anvendte oplysninger'!O500&lt;3.75,1.84-'Anvendte oplysninger'!O500*0.24,0.04+'Anvendte oplysninger'!O500*0.24)))</f>
        <v/>
      </c>
      <c r="O500" s="6" t="str">
        <f>IF('Anvendte oplysninger'!I500="Nej","",IF('Anvendte oplysninger'!P500&gt;1.99,0.81,IF('Anvendte oplysninger'!P500&lt;0.2,1.12,1.05-'Anvendte oplysninger'!P500*0.1)))</f>
        <v/>
      </c>
      <c r="P500" s="6" t="str">
        <f>IF('Anvendte oplysninger'!I500="Nej","",IF('Anvendte oplysninger'!Q500&gt;3,0.96,IF('Anvendte oplysninger'!Q500&lt;2,1.12-0.06*'Anvendte oplysninger'!Q500,1.08-0.04*'Anvendte oplysninger'!Q500)))</f>
        <v/>
      </c>
      <c r="Q500" s="6" t="str">
        <f>IF('Anvendte oplysninger'!I500="Nej","",IF('Anvendte oplysninger'!R500="Ja",0.91,1))</f>
        <v/>
      </c>
      <c r="R500" s="6" t="str">
        <f>IF('Anvendte oplysninger'!I500="Nej","",IF('Anvendte oplysninger'!R500="Ja",0.96,1))</f>
        <v/>
      </c>
      <c r="S500" s="6" t="str">
        <f>IF('Anvendte oplysninger'!I500="Nej","",IF('Anvendte oplysninger'!R500="Ja",0.82,1))</f>
        <v/>
      </c>
      <c r="T500" s="6" t="str">
        <f>IF('Anvendte oplysninger'!I500="Nej","",IF('Anvendte oplysninger'!R500="Ja",0.9,1))</f>
        <v/>
      </c>
      <c r="U500" s="6" t="str">
        <f>IF('Anvendte oplysninger'!I500="Nej","",IF('Anvendte oplysninger'!R500="Ja",0.93,1))</f>
        <v/>
      </c>
      <c r="V500" s="6" t="str">
        <f>IF('Anvendte oplysninger'!I500="Nej","",IF('Anvendte oplysninger'!S500="Ja",0.85,1))</f>
        <v/>
      </c>
      <c r="W500" s="6" t="str">
        <f>IF('Anvendte oplysninger'!I500="Nej","",IF('Anvendte oplysninger'!T500&gt;5,1.4,1+0.08*'Anvendte oplysninger'!T500))</f>
        <v/>
      </c>
      <c r="X500" s="6" t="str">
        <f>IF('Anvendte oplysninger'!I500="Nej","",IF('Anvendte oplysninger'!U500=80,1,POWER((80-0.0058*('Anvendte oplysninger'!U500-80)^2+0.2781*('Anvendte oplysninger'!U500-80)-0.2343)/80,1.6)))</f>
        <v/>
      </c>
      <c r="Y500" s="6" t="str">
        <f>IF('Anvendte oplysninger'!I500="Nej","",IF('Anvendte oplysninger'!U500=80,1,POWER((80-0.0058*('Anvendte oplysninger'!U500-80)^2+0.2781*('Anvendte oplysninger'!U500-80)-0.2343)/80,1.5)))</f>
        <v/>
      </c>
      <c r="Z500" s="6" t="str">
        <f>IF('Anvendte oplysninger'!I500="Nej","",IF('Anvendte oplysninger'!U500=80,1,POWER((80-0.0058*('Anvendte oplysninger'!U500-80)^2+0.2781*('Anvendte oplysninger'!U500-80)-0.2343)/80,4.6)))</f>
        <v/>
      </c>
      <c r="AA500" s="6" t="str">
        <f>IF('Anvendte oplysninger'!I500="Nej","",IF('Anvendte oplysninger'!U500=80,1,POWER((80-0.0058*('Anvendte oplysninger'!U500-80)^2+0.2781*('Anvendte oplysninger'!U500-80)-0.2343)/80,3.5)))</f>
        <v/>
      </c>
      <c r="AB500" s="6" t="str">
        <f>IF('Anvendte oplysninger'!I500="Nej","",IF('Anvendte oplysninger'!U500=80,1,POWER((80-0.0058*('Anvendte oplysninger'!U500-80)^2+0.2781*('Anvendte oplysninger'!U500-80)-0.2343)/80,1.4)))</f>
        <v/>
      </c>
      <c r="AC500" s="6"/>
      <c r="AD500" s="7" t="str">
        <f>IF('Anvendte oplysninger'!I500="Nej","",EXP(-10.0958)*POWER(H500,0.8138))</f>
        <v/>
      </c>
      <c r="AE500" s="7" t="str">
        <f>IF('Anvendte oplysninger'!I500="Nej","",EXP(-9.9896)*POWER(H500,0.8381))</f>
        <v/>
      </c>
      <c r="AF500" s="7" t="str">
        <f>IF('Anvendte oplysninger'!I500="Nej","",EXP(-12.5826)*POWER(H500,1.148))</f>
        <v/>
      </c>
      <c r="AG500" s="7" t="str">
        <f>IF('Anvendte oplysninger'!I500="Nej","",EXP(-11.3408)*POWER(H500,0.7373))</f>
        <v/>
      </c>
      <c r="AH500" s="7" t="str">
        <f>IF('Anvendte oplysninger'!I500="Nej","",EXP(-10.8985)*POWER(H500,0.841))</f>
        <v/>
      </c>
      <c r="AI500" s="7" t="str">
        <f>IF('Anvendte oplysninger'!I500="Nej","",EXP(-12.4273)*POWER(H500,1.0197))</f>
        <v/>
      </c>
      <c r="AJ500" s="9" t="str">
        <f>IF('Anvendte oplysninger'!I500="Nej","",SUM(AD500:AE500)*740934+AG500*29492829+AH500*4654307+AI500*608667)</f>
        <v/>
      </c>
    </row>
    <row r="501" spans="1:36" x14ac:dyDescent="0.3">
      <c r="A501" s="4" t="str">
        <f>IF(Inddata!A507="","",Inddata!A507)</f>
        <v/>
      </c>
      <c r="B501" s="4" t="str">
        <f>IF(Inddata!B507="","",Inddata!B507)</f>
        <v/>
      </c>
      <c r="C501" s="4" t="str">
        <f>IF(Inddata!C507="","",Inddata!C507)</f>
        <v/>
      </c>
      <c r="D501" s="4" t="str">
        <f>IF(Inddata!D507="","",Inddata!D507)</f>
        <v/>
      </c>
      <c r="E501" s="4" t="str">
        <f>IF(Inddata!E507="","",Inddata!E507)</f>
        <v/>
      </c>
      <c r="F501" s="4" t="str">
        <f>IF(Inddata!F507="","",Inddata!F507)</f>
        <v/>
      </c>
      <c r="G501" s="20" t="str">
        <f>IF(Inddata!G507=0,"",Inddata!G507)</f>
        <v/>
      </c>
      <c r="H501" s="9" t="str">
        <f>IF(Inddata!H507="","",Inddata!H507)</f>
        <v/>
      </c>
      <c r="I501" s="6" t="str">
        <f>IF('Anvendte oplysninger'!I501="Nej","",IF('Anvendte oplysninger'!L501&lt;10,1.1-'Anvendte oplysninger'!L501*0.01,IF('Anvendte oplysninger'!L501&lt;120,POWER(1.003,'Anvendte oplysninger'!L501)/POWER(1.003,10),1.4)))</f>
        <v/>
      </c>
      <c r="J501" s="6" t="str">
        <f>IF('Anvendte oplysninger'!I501="Nej","",IF('Anvendte oplysninger'!M501&gt;9,1.41,IF('Anvendte oplysninger'!M501&lt;2,0.96+'Anvendte oplysninger'!M501*0.02,POWER(1.05,'Anvendte oplysninger'!M501)/POWER(1.05,2))))</f>
        <v/>
      </c>
      <c r="K501" s="6" t="str">
        <f>IF('Anvendte oplysninger'!I501="Nej","",IF('Anvendte oplysninger'!M501&gt;9,1.15,IF('Anvendte oplysninger'!M501&lt;2,0.98+'Anvendte oplysninger'!M501*0.01,POWER(1.02,'Anvendte oplysninger'!M501)/POWER(1.02,2))))</f>
        <v/>
      </c>
      <c r="L501" s="6" t="str">
        <f>IF('Anvendte oplysninger'!I501="Nej","",IF('Anvendte oplysninger'!N501="Delvis",0.9,IF('Anvendte oplysninger'!N501="Ja",0.75,1)))</f>
        <v/>
      </c>
      <c r="M501" s="6" t="str">
        <f>IF('Anvendte oplysninger'!I501="Nej","",IF('Anvendte oplysninger'!N501="Delvis",0.97,IF('Anvendte oplysninger'!N501="Ja",0.95,1)))</f>
        <v/>
      </c>
      <c r="N501" s="6" t="str">
        <f>IF('Anvendte oplysninger'!I501="Nej","",IF('Anvendte oplysninger'!O501&gt;4.25,1.06,IF('Anvendte oplysninger'!O501&lt;3.75,1.84-'Anvendte oplysninger'!O501*0.24,0.04+'Anvendte oplysninger'!O501*0.24)))</f>
        <v/>
      </c>
      <c r="O501" s="6" t="str">
        <f>IF('Anvendte oplysninger'!I501="Nej","",IF('Anvendte oplysninger'!P501&gt;1.99,0.81,IF('Anvendte oplysninger'!P501&lt;0.2,1.12,1.05-'Anvendte oplysninger'!P501*0.1)))</f>
        <v/>
      </c>
      <c r="P501" s="6" t="str">
        <f>IF('Anvendte oplysninger'!I501="Nej","",IF('Anvendte oplysninger'!Q501&gt;3,0.96,IF('Anvendte oplysninger'!Q501&lt;2,1.12-0.06*'Anvendte oplysninger'!Q501,1.08-0.04*'Anvendte oplysninger'!Q501)))</f>
        <v/>
      </c>
      <c r="Q501" s="6" t="str">
        <f>IF('Anvendte oplysninger'!I501="Nej","",IF('Anvendte oplysninger'!R501="Ja",0.91,1))</f>
        <v/>
      </c>
      <c r="R501" s="6" t="str">
        <f>IF('Anvendte oplysninger'!I501="Nej","",IF('Anvendte oplysninger'!R501="Ja",0.96,1))</f>
        <v/>
      </c>
      <c r="S501" s="6" t="str">
        <f>IF('Anvendte oplysninger'!I501="Nej","",IF('Anvendte oplysninger'!R501="Ja",0.82,1))</f>
        <v/>
      </c>
      <c r="T501" s="6" t="str">
        <f>IF('Anvendte oplysninger'!I501="Nej","",IF('Anvendte oplysninger'!R501="Ja",0.9,1))</f>
        <v/>
      </c>
      <c r="U501" s="6" t="str">
        <f>IF('Anvendte oplysninger'!I501="Nej","",IF('Anvendte oplysninger'!R501="Ja",0.93,1))</f>
        <v/>
      </c>
      <c r="V501" s="6" t="str">
        <f>IF('Anvendte oplysninger'!I501="Nej","",IF('Anvendte oplysninger'!S501="Ja",0.85,1))</f>
        <v/>
      </c>
      <c r="W501" s="6" t="str">
        <f>IF('Anvendte oplysninger'!I501="Nej","",IF('Anvendte oplysninger'!T501&gt;5,1.4,1+0.08*'Anvendte oplysninger'!T501))</f>
        <v/>
      </c>
      <c r="X501" s="6" t="str">
        <f>IF('Anvendte oplysninger'!I501="Nej","",IF('Anvendte oplysninger'!U501=80,1,POWER((80-0.0058*('Anvendte oplysninger'!U501-80)^2+0.2781*('Anvendte oplysninger'!U501-80)-0.2343)/80,1.6)))</f>
        <v/>
      </c>
      <c r="Y501" s="6" t="str">
        <f>IF('Anvendte oplysninger'!I501="Nej","",IF('Anvendte oplysninger'!U501=80,1,POWER((80-0.0058*('Anvendte oplysninger'!U501-80)^2+0.2781*('Anvendte oplysninger'!U501-80)-0.2343)/80,1.5)))</f>
        <v/>
      </c>
      <c r="Z501" s="6" t="str">
        <f>IF('Anvendte oplysninger'!I501="Nej","",IF('Anvendte oplysninger'!U501=80,1,POWER((80-0.0058*('Anvendte oplysninger'!U501-80)^2+0.2781*('Anvendte oplysninger'!U501-80)-0.2343)/80,4.6)))</f>
        <v/>
      </c>
      <c r="AA501" s="6" t="str">
        <f>IF('Anvendte oplysninger'!I501="Nej","",IF('Anvendte oplysninger'!U501=80,1,POWER((80-0.0058*('Anvendte oplysninger'!U501-80)^2+0.2781*('Anvendte oplysninger'!U501-80)-0.2343)/80,3.5)))</f>
        <v/>
      </c>
      <c r="AB501" s="6" t="str">
        <f>IF('Anvendte oplysninger'!I501="Nej","",IF('Anvendte oplysninger'!U501=80,1,POWER((80-0.0058*('Anvendte oplysninger'!U501-80)^2+0.2781*('Anvendte oplysninger'!U501-80)-0.2343)/80,1.4)))</f>
        <v/>
      </c>
      <c r="AC501" s="6"/>
      <c r="AD501" s="7" t="str">
        <f>IF('Anvendte oplysninger'!I501="Nej","",EXP(-10.0958)*POWER(H501,0.8138))</f>
        <v/>
      </c>
      <c r="AE501" s="7" t="str">
        <f>IF('Anvendte oplysninger'!I501="Nej","",EXP(-9.9896)*POWER(H501,0.8381))</f>
        <v/>
      </c>
      <c r="AF501" s="7" t="str">
        <f>IF('Anvendte oplysninger'!I501="Nej","",EXP(-12.5826)*POWER(H501,1.148))</f>
        <v/>
      </c>
      <c r="AG501" s="7" t="str">
        <f>IF('Anvendte oplysninger'!I501="Nej","",EXP(-11.3408)*POWER(H501,0.7373))</f>
        <v/>
      </c>
      <c r="AH501" s="7" t="str">
        <f>IF('Anvendte oplysninger'!I501="Nej","",EXP(-10.8985)*POWER(H501,0.841))</f>
        <v/>
      </c>
      <c r="AI501" s="7" t="str">
        <f>IF('Anvendte oplysninger'!I501="Nej","",EXP(-12.4273)*POWER(H501,1.0197))</f>
        <v/>
      </c>
      <c r="AJ501" s="9" t="str">
        <f>IF('Anvendte oplysninger'!I501="Nej","",SUM(AD501:AE501)*740934+AG501*29492829+AH501*4654307+AI501*608667)</f>
        <v/>
      </c>
    </row>
    <row r="502" spans="1:36" x14ac:dyDescent="0.3">
      <c r="A502" s="4" t="str">
        <f>IF(Inddata!A508="","",Inddata!A508)</f>
        <v/>
      </c>
      <c r="B502" s="4" t="str">
        <f>IF(Inddata!B508="","",Inddata!B508)</f>
        <v/>
      </c>
      <c r="C502" s="4" t="str">
        <f>IF(Inddata!C508="","",Inddata!C508)</f>
        <v/>
      </c>
      <c r="D502" s="4" t="str">
        <f>IF(Inddata!D508="","",Inddata!D508)</f>
        <v/>
      </c>
      <c r="E502" s="4" t="str">
        <f>IF(Inddata!E508="","",Inddata!E508)</f>
        <v/>
      </c>
      <c r="F502" s="4" t="str">
        <f>IF(Inddata!F508="","",Inddata!F508)</f>
        <v/>
      </c>
      <c r="G502" s="20" t="str">
        <f>IF(Inddata!G508=0,"",Inddata!G508)</f>
        <v/>
      </c>
      <c r="H502" s="9" t="str">
        <f>IF(Inddata!H508="","",Inddata!H508)</f>
        <v/>
      </c>
      <c r="I502" s="6" t="str">
        <f>IF('Anvendte oplysninger'!I502="Nej","",IF('Anvendte oplysninger'!L502&lt;10,1.1-'Anvendte oplysninger'!L502*0.01,IF('Anvendte oplysninger'!L502&lt;120,POWER(1.003,'Anvendte oplysninger'!L502)/POWER(1.003,10),1.4)))</f>
        <v/>
      </c>
      <c r="J502" s="6" t="str">
        <f>IF('Anvendte oplysninger'!I502="Nej","",IF('Anvendte oplysninger'!M502&gt;9,1.41,IF('Anvendte oplysninger'!M502&lt;2,0.96+'Anvendte oplysninger'!M502*0.02,POWER(1.05,'Anvendte oplysninger'!M502)/POWER(1.05,2))))</f>
        <v/>
      </c>
      <c r="K502" s="6" t="str">
        <f>IF('Anvendte oplysninger'!I502="Nej","",IF('Anvendte oplysninger'!M502&gt;9,1.15,IF('Anvendte oplysninger'!M502&lt;2,0.98+'Anvendte oplysninger'!M502*0.01,POWER(1.02,'Anvendte oplysninger'!M502)/POWER(1.02,2))))</f>
        <v/>
      </c>
      <c r="L502" s="6" t="str">
        <f>IF('Anvendte oplysninger'!I502="Nej","",IF('Anvendte oplysninger'!N502="Delvis",0.9,IF('Anvendte oplysninger'!N502="Ja",0.75,1)))</f>
        <v/>
      </c>
      <c r="M502" s="6" t="str">
        <f>IF('Anvendte oplysninger'!I502="Nej","",IF('Anvendte oplysninger'!N502="Delvis",0.97,IF('Anvendte oplysninger'!N502="Ja",0.95,1)))</f>
        <v/>
      </c>
      <c r="N502" s="6" t="str">
        <f>IF('Anvendte oplysninger'!I502="Nej","",IF('Anvendte oplysninger'!O502&gt;4.25,1.06,IF('Anvendte oplysninger'!O502&lt;3.75,1.84-'Anvendte oplysninger'!O502*0.24,0.04+'Anvendte oplysninger'!O502*0.24)))</f>
        <v/>
      </c>
      <c r="O502" s="6" t="str">
        <f>IF('Anvendte oplysninger'!I502="Nej","",IF('Anvendte oplysninger'!P502&gt;1.99,0.81,IF('Anvendte oplysninger'!P502&lt;0.2,1.12,1.05-'Anvendte oplysninger'!P502*0.1)))</f>
        <v/>
      </c>
      <c r="P502" s="6" t="str">
        <f>IF('Anvendte oplysninger'!I502="Nej","",IF('Anvendte oplysninger'!Q502&gt;3,0.96,IF('Anvendte oplysninger'!Q502&lt;2,1.12-0.06*'Anvendte oplysninger'!Q502,1.08-0.04*'Anvendte oplysninger'!Q502)))</f>
        <v/>
      </c>
      <c r="Q502" s="6" t="str">
        <f>IF('Anvendte oplysninger'!I502="Nej","",IF('Anvendte oplysninger'!R502="Ja",0.91,1))</f>
        <v/>
      </c>
      <c r="R502" s="6" t="str">
        <f>IF('Anvendte oplysninger'!I502="Nej","",IF('Anvendte oplysninger'!R502="Ja",0.96,1))</f>
        <v/>
      </c>
      <c r="S502" s="6" t="str">
        <f>IF('Anvendte oplysninger'!I502="Nej","",IF('Anvendte oplysninger'!R502="Ja",0.82,1))</f>
        <v/>
      </c>
      <c r="T502" s="6" t="str">
        <f>IF('Anvendte oplysninger'!I502="Nej","",IF('Anvendte oplysninger'!R502="Ja",0.9,1))</f>
        <v/>
      </c>
      <c r="U502" s="6" t="str">
        <f>IF('Anvendte oplysninger'!I502="Nej","",IF('Anvendte oplysninger'!R502="Ja",0.93,1))</f>
        <v/>
      </c>
      <c r="V502" s="6" t="str">
        <f>IF('Anvendte oplysninger'!I502="Nej","",IF('Anvendte oplysninger'!S502="Ja",0.85,1))</f>
        <v/>
      </c>
      <c r="W502" s="6" t="str">
        <f>IF('Anvendte oplysninger'!I502="Nej","",IF('Anvendte oplysninger'!T502&gt;5,1.4,1+0.08*'Anvendte oplysninger'!T502))</f>
        <v/>
      </c>
      <c r="X502" s="6" t="str">
        <f>IF('Anvendte oplysninger'!I502="Nej","",IF('Anvendte oplysninger'!U502=80,1,POWER((80-0.0058*('Anvendte oplysninger'!U502-80)^2+0.2781*('Anvendte oplysninger'!U502-80)-0.2343)/80,1.6)))</f>
        <v/>
      </c>
      <c r="Y502" s="6" t="str">
        <f>IF('Anvendte oplysninger'!I502="Nej","",IF('Anvendte oplysninger'!U502=80,1,POWER((80-0.0058*('Anvendte oplysninger'!U502-80)^2+0.2781*('Anvendte oplysninger'!U502-80)-0.2343)/80,1.5)))</f>
        <v/>
      </c>
      <c r="Z502" s="6" t="str">
        <f>IF('Anvendte oplysninger'!I502="Nej","",IF('Anvendte oplysninger'!U502=80,1,POWER((80-0.0058*('Anvendte oplysninger'!U502-80)^2+0.2781*('Anvendte oplysninger'!U502-80)-0.2343)/80,4.6)))</f>
        <v/>
      </c>
      <c r="AA502" s="6" t="str">
        <f>IF('Anvendte oplysninger'!I502="Nej","",IF('Anvendte oplysninger'!U502=80,1,POWER((80-0.0058*('Anvendte oplysninger'!U502-80)^2+0.2781*('Anvendte oplysninger'!U502-80)-0.2343)/80,3.5)))</f>
        <v/>
      </c>
      <c r="AB502" s="6" t="str">
        <f>IF('Anvendte oplysninger'!I502="Nej","",IF('Anvendte oplysninger'!U502=80,1,POWER((80-0.0058*('Anvendte oplysninger'!U502-80)^2+0.2781*('Anvendte oplysninger'!U502-80)-0.2343)/80,1.4)))</f>
        <v/>
      </c>
      <c r="AC502" s="6"/>
      <c r="AD502" s="7" t="str">
        <f>IF('Anvendte oplysninger'!I502="Nej","",EXP(-10.0958)*POWER(H502,0.8138))</f>
        <v/>
      </c>
      <c r="AE502" s="7" t="str">
        <f>IF('Anvendte oplysninger'!I502="Nej","",EXP(-9.9896)*POWER(H502,0.8381))</f>
        <v/>
      </c>
      <c r="AF502" s="7" t="str">
        <f>IF('Anvendte oplysninger'!I502="Nej","",EXP(-12.5826)*POWER(H502,1.148))</f>
        <v/>
      </c>
      <c r="AG502" s="7" t="str">
        <f>IF('Anvendte oplysninger'!I502="Nej","",EXP(-11.3408)*POWER(H502,0.7373))</f>
        <v/>
      </c>
      <c r="AH502" s="7" t="str">
        <f>IF('Anvendte oplysninger'!I502="Nej","",EXP(-10.8985)*POWER(H502,0.841))</f>
        <v/>
      </c>
      <c r="AI502" s="7" t="str">
        <f>IF('Anvendte oplysninger'!I502="Nej","",EXP(-12.4273)*POWER(H502,1.0197))</f>
        <v/>
      </c>
      <c r="AJ502" s="9" t="str">
        <f>IF('Anvendte oplysninger'!I502="Nej","",SUM(AD502:AE502)*740934+AG502*29492829+AH502*4654307+AI502*608667)</f>
        <v/>
      </c>
    </row>
    <row r="503" spans="1:36" x14ac:dyDescent="0.3">
      <c r="A503" s="4" t="str">
        <f>IF(Inddata!A509="","",Inddata!A509)</f>
        <v/>
      </c>
      <c r="B503" s="4" t="str">
        <f>IF(Inddata!B509="","",Inddata!B509)</f>
        <v/>
      </c>
      <c r="C503" s="4" t="str">
        <f>IF(Inddata!C509="","",Inddata!C509)</f>
        <v/>
      </c>
      <c r="D503" s="4" t="str">
        <f>IF(Inddata!D509="","",Inddata!D509)</f>
        <v/>
      </c>
      <c r="E503" s="4" t="str">
        <f>IF(Inddata!E509="","",Inddata!E509)</f>
        <v/>
      </c>
      <c r="F503" s="4" t="str">
        <f>IF(Inddata!F509="","",Inddata!F509)</f>
        <v/>
      </c>
      <c r="G503" s="20" t="str">
        <f>IF(Inddata!G509=0,"",Inddata!G509)</f>
        <v/>
      </c>
      <c r="H503" s="9" t="str">
        <f>IF(Inddata!H509="","",Inddata!H509)</f>
        <v/>
      </c>
      <c r="I503" s="6" t="str">
        <f>IF('Anvendte oplysninger'!I503="Nej","",IF('Anvendte oplysninger'!L503&lt;10,1.1-'Anvendte oplysninger'!L503*0.01,IF('Anvendte oplysninger'!L503&lt;120,POWER(1.003,'Anvendte oplysninger'!L503)/POWER(1.003,10),1.4)))</f>
        <v/>
      </c>
      <c r="J503" s="6" t="str">
        <f>IF('Anvendte oplysninger'!I503="Nej","",IF('Anvendte oplysninger'!M503&gt;9,1.41,IF('Anvendte oplysninger'!M503&lt;2,0.96+'Anvendte oplysninger'!M503*0.02,POWER(1.05,'Anvendte oplysninger'!M503)/POWER(1.05,2))))</f>
        <v/>
      </c>
      <c r="K503" s="6" t="str">
        <f>IF('Anvendte oplysninger'!I503="Nej","",IF('Anvendte oplysninger'!M503&gt;9,1.15,IF('Anvendte oplysninger'!M503&lt;2,0.98+'Anvendte oplysninger'!M503*0.01,POWER(1.02,'Anvendte oplysninger'!M503)/POWER(1.02,2))))</f>
        <v/>
      </c>
      <c r="L503" s="6" t="str">
        <f>IF('Anvendte oplysninger'!I503="Nej","",IF('Anvendte oplysninger'!N503="Delvis",0.9,IF('Anvendte oplysninger'!N503="Ja",0.75,1)))</f>
        <v/>
      </c>
      <c r="M503" s="6" t="str">
        <f>IF('Anvendte oplysninger'!I503="Nej","",IF('Anvendte oplysninger'!N503="Delvis",0.97,IF('Anvendte oplysninger'!N503="Ja",0.95,1)))</f>
        <v/>
      </c>
      <c r="N503" s="6" t="str">
        <f>IF('Anvendte oplysninger'!I503="Nej","",IF('Anvendte oplysninger'!O503&gt;4.25,1.06,IF('Anvendte oplysninger'!O503&lt;3.75,1.84-'Anvendte oplysninger'!O503*0.24,0.04+'Anvendte oplysninger'!O503*0.24)))</f>
        <v/>
      </c>
      <c r="O503" s="6" t="str">
        <f>IF('Anvendte oplysninger'!I503="Nej","",IF('Anvendte oplysninger'!P503&gt;1.99,0.81,IF('Anvendte oplysninger'!P503&lt;0.2,1.12,1.05-'Anvendte oplysninger'!P503*0.1)))</f>
        <v/>
      </c>
      <c r="P503" s="6" t="str">
        <f>IF('Anvendte oplysninger'!I503="Nej","",IF('Anvendte oplysninger'!Q503&gt;3,0.96,IF('Anvendte oplysninger'!Q503&lt;2,1.12-0.06*'Anvendte oplysninger'!Q503,1.08-0.04*'Anvendte oplysninger'!Q503)))</f>
        <v/>
      </c>
      <c r="Q503" s="6" t="str">
        <f>IF('Anvendte oplysninger'!I503="Nej","",IF('Anvendte oplysninger'!R503="Ja",0.91,1))</f>
        <v/>
      </c>
      <c r="R503" s="6" t="str">
        <f>IF('Anvendte oplysninger'!I503="Nej","",IF('Anvendte oplysninger'!R503="Ja",0.96,1))</f>
        <v/>
      </c>
      <c r="S503" s="6" t="str">
        <f>IF('Anvendte oplysninger'!I503="Nej","",IF('Anvendte oplysninger'!R503="Ja",0.82,1))</f>
        <v/>
      </c>
      <c r="T503" s="6" t="str">
        <f>IF('Anvendte oplysninger'!I503="Nej","",IF('Anvendte oplysninger'!R503="Ja",0.9,1))</f>
        <v/>
      </c>
      <c r="U503" s="6" t="str">
        <f>IF('Anvendte oplysninger'!I503="Nej","",IF('Anvendte oplysninger'!R503="Ja",0.93,1))</f>
        <v/>
      </c>
      <c r="V503" s="6" t="str">
        <f>IF('Anvendte oplysninger'!I503="Nej","",IF('Anvendte oplysninger'!S503="Ja",0.85,1))</f>
        <v/>
      </c>
      <c r="W503" s="6" t="str">
        <f>IF('Anvendte oplysninger'!I503="Nej","",IF('Anvendte oplysninger'!T503&gt;5,1.4,1+0.08*'Anvendte oplysninger'!T503))</f>
        <v/>
      </c>
      <c r="X503" s="6" t="str">
        <f>IF('Anvendte oplysninger'!I503="Nej","",IF('Anvendte oplysninger'!U503=80,1,POWER((80-0.0058*('Anvendte oplysninger'!U503-80)^2+0.2781*('Anvendte oplysninger'!U503-80)-0.2343)/80,1.6)))</f>
        <v/>
      </c>
      <c r="Y503" s="6" t="str">
        <f>IF('Anvendte oplysninger'!I503="Nej","",IF('Anvendte oplysninger'!U503=80,1,POWER((80-0.0058*('Anvendte oplysninger'!U503-80)^2+0.2781*('Anvendte oplysninger'!U503-80)-0.2343)/80,1.5)))</f>
        <v/>
      </c>
      <c r="Z503" s="6" t="str">
        <f>IF('Anvendte oplysninger'!I503="Nej","",IF('Anvendte oplysninger'!U503=80,1,POWER((80-0.0058*('Anvendte oplysninger'!U503-80)^2+0.2781*('Anvendte oplysninger'!U503-80)-0.2343)/80,4.6)))</f>
        <v/>
      </c>
      <c r="AA503" s="6" t="str">
        <f>IF('Anvendte oplysninger'!I503="Nej","",IF('Anvendte oplysninger'!U503=80,1,POWER((80-0.0058*('Anvendte oplysninger'!U503-80)^2+0.2781*('Anvendte oplysninger'!U503-80)-0.2343)/80,3.5)))</f>
        <v/>
      </c>
      <c r="AB503" s="6" t="str">
        <f>IF('Anvendte oplysninger'!I503="Nej","",IF('Anvendte oplysninger'!U503=80,1,POWER((80-0.0058*('Anvendte oplysninger'!U503-80)^2+0.2781*('Anvendte oplysninger'!U503-80)-0.2343)/80,1.4)))</f>
        <v/>
      </c>
      <c r="AC503" s="6"/>
      <c r="AD503" s="7" t="str">
        <f>IF('Anvendte oplysninger'!I503="Nej","",EXP(-10.0958)*POWER(H503,0.8138))</f>
        <v/>
      </c>
      <c r="AE503" s="7" t="str">
        <f>IF('Anvendte oplysninger'!I503="Nej","",EXP(-9.9896)*POWER(H503,0.8381))</f>
        <v/>
      </c>
      <c r="AF503" s="7" t="str">
        <f>IF('Anvendte oplysninger'!I503="Nej","",EXP(-12.5826)*POWER(H503,1.148))</f>
        <v/>
      </c>
      <c r="AG503" s="7" t="str">
        <f>IF('Anvendte oplysninger'!I503="Nej","",EXP(-11.3408)*POWER(H503,0.7373))</f>
        <v/>
      </c>
      <c r="AH503" s="7" t="str">
        <f>IF('Anvendte oplysninger'!I503="Nej","",EXP(-10.8985)*POWER(H503,0.841))</f>
        <v/>
      </c>
      <c r="AI503" s="7" t="str">
        <f>IF('Anvendte oplysninger'!I503="Nej","",EXP(-12.4273)*POWER(H503,1.0197))</f>
        <v/>
      </c>
      <c r="AJ503" s="9" t="str">
        <f>IF('Anvendte oplysninger'!I503="Nej","",SUM(AD503:AE503)*740934+AG503*29492829+AH503*4654307+AI503*608667)</f>
        <v/>
      </c>
    </row>
    <row r="504" spans="1:36" x14ac:dyDescent="0.3">
      <c r="A504" s="4" t="str">
        <f>IF(Inddata!A510="","",Inddata!A510)</f>
        <v/>
      </c>
      <c r="B504" s="4" t="str">
        <f>IF(Inddata!B510="","",Inddata!B510)</f>
        <v/>
      </c>
      <c r="C504" s="4" t="str">
        <f>IF(Inddata!C510="","",Inddata!C510)</f>
        <v/>
      </c>
      <c r="D504" s="4" t="str">
        <f>IF(Inddata!D510="","",Inddata!D510)</f>
        <v/>
      </c>
      <c r="E504" s="4" t="str">
        <f>IF(Inddata!E510="","",Inddata!E510)</f>
        <v/>
      </c>
      <c r="F504" s="4" t="str">
        <f>IF(Inddata!F510="","",Inddata!F510)</f>
        <v/>
      </c>
      <c r="G504" s="20" t="str">
        <f>IF(Inddata!G510=0,"",Inddata!G510)</f>
        <v/>
      </c>
      <c r="H504" s="9" t="str">
        <f>IF(Inddata!H510="","",Inddata!H510)</f>
        <v/>
      </c>
      <c r="I504" s="6" t="str">
        <f>IF('Anvendte oplysninger'!I504="Nej","",IF('Anvendte oplysninger'!L504&lt;10,1.1-'Anvendte oplysninger'!L504*0.01,IF('Anvendte oplysninger'!L504&lt;120,POWER(1.003,'Anvendte oplysninger'!L504)/POWER(1.003,10),1.4)))</f>
        <v/>
      </c>
      <c r="J504" s="6" t="str">
        <f>IF('Anvendte oplysninger'!I504="Nej","",IF('Anvendte oplysninger'!M504&gt;9,1.41,IF('Anvendte oplysninger'!M504&lt;2,0.96+'Anvendte oplysninger'!M504*0.02,POWER(1.05,'Anvendte oplysninger'!M504)/POWER(1.05,2))))</f>
        <v/>
      </c>
      <c r="K504" s="6" t="str">
        <f>IF('Anvendte oplysninger'!I504="Nej","",IF('Anvendte oplysninger'!M504&gt;9,1.15,IF('Anvendte oplysninger'!M504&lt;2,0.98+'Anvendte oplysninger'!M504*0.01,POWER(1.02,'Anvendte oplysninger'!M504)/POWER(1.02,2))))</f>
        <v/>
      </c>
      <c r="L504" s="6" t="str">
        <f>IF('Anvendte oplysninger'!I504="Nej","",IF('Anvendte oplysninger'!N504="Delvis",0.9,IF('Anvendte oplysninger'!N504="Ja",0.75,1)))</f>
        <v/>
      </c>
      <c r="M504" s="6" t="str">
        <f>IF('Anvendte oplysninger'!I504="Nej","",IF('Anvendte oplysninger'!N504="Delvis",0.97,IF('Anvendte oplysninger'!N504="Ja",0.95,1)))</f>
        <v/>
      </c>
      <c r="N504" s="6" t="str">
        <f>IF('Anvendte oplysninger'!I504="Nej","",IF('Anvendte oplysninger'!O504&gt;4.25,1.06,IF('Anvendte oplysninger'!O504&lt;3.75,1.84-'Anvendte oplysninger'!O504*0.24,0.04+'Anvendte oplysninger'!O504*0.24)))</f>
        <v/>
      </c>
      <c r="O504" s="6" t="str">
        <f>IF('Anvendte oplysninger'!I504="Nej","",IF('Anvendte oplysninger'!P504&gt;1.99,0.81,IF('Anvendte oplysninger'!P504&lt;0.2,1.12,1.05-'Anvendte oplysninger'!P504*0.1)))</f>
        <v/>
      </c>
      <c r="P504" s="6" t="str">
        <f>IF('Anvendte oplysninger'!I504="Nej","",IF('Anvendte oplysninger'!Q504&gt;3,0.96,IF('Anvendte oplysninger'!Q504&lt;2,1.12-0.06*'Anvendte oplysninger'!Q504,1.08-0.04*'Anvendte oplysninger'!Q504)))</f>
        <v/>
      </c>
      <c r="Q504" s="6" t="str">
        <f>IF('Anvendte oplysninger'!I504="Nej","",IF('Anvendte oplysninger'!R504="Ja",0.91,1))</f>
        <v/>
      </c>
      <c r="R504" s="6" t="str">
        <f>IF('Anvendte oplysninger'!I504="Nej","",IF('Anvendte oplysninger'!R504="Ja",0.96,1))</f>
        <v/>
      </c>
      <c r="S504" s="6" t="str">
        <f>IF('Anvendte oplysninger'!I504="Nej","",IF('Anvendte oplysninger'!R504="Ja",0.82,1))</f>
        <v/>
      </c>
      <c r="T504" s="6" t="str">
        <f>IF('Anvendte oplysninger'!I504="Nej","",IF('Anvendte oplysninger'!R504="Ja",0.9,1))</f>
        <v/>
      </c>
      <c r="U504" s="6" t="str">
        <f>IF('Anvendte oplysninger'!I504="Nej","",IF('Anvendte oplysninger'!R504="Ja",0.93,1))</f>
        <v/>
      </c>
      <c r="V504" s="6" t="str">
        <f>IF('Anvendte oplysninger'!I504="Nej","",IF('Anvendte oplysninger'!S504="Ja",0.85,1))</f>
        <v/>
      </c>
      <c r="W504" s="6" t="str">
        <f>IF('Anvendte oplysninger'!I504="Nej","",IF('Anvendte oplysninger'!T504&gt;5,1.4,1+0.08*'Anvendte oplysninger'!T504))</f>
        <v/>
      </c>
      <c r="X504" s="6" t="str">
        <f>IF('Anvendte oplysninger'!I504="Nej","",IF('Anvendte oplysninger'!U504=80,1,POWER((80-0.0058*('Anvendte oplysninger'!U504-80)^2+0.2781*('Anvendte oplysninger'!U504-80)-0.2343)/80,1.6)))</f>
        <v/>
      </c>
      <c r="Y504" s="6" t="str">
        <f>IF('Anvendte oplysninger'!I504="Nej","",IF('Anvendte oplysninger'!U504=80,1,POWER((80-0.0058*('Anvendte oplysninger'!U504-80)^2+0.2781*('Anvendte oplysninger'!U504-80)-0.2343)/80,1.5)))</f>
        <v/>
      </c>
      <c r="Z504" s="6" t="str">
        <f>IF('Anvendte oplysninger'!I504="Nej","",IF('Anvendte oplysninger'!U504=80,1,POWER((80-0.0058*('Anvendte oplysninger'!U504-80)^2+0.2781*('Anvendte oplysninger'!U504-80)-0.2343)/80,4.6)))</f>
        <v/>
      </c>
      <c r="AA504" s="6" t="str">
        <f>IF('Anvendte oplysninger'!I504="Nej","",IF('Anvendte oplysninger'!U504=80,1,POWER((80-0.0058*('Anvendte oplysninger'!U504-80)^2+0.2781*('Anvendte oplysninger'!U504-80)-0.2343)/80,3.5)))</f>
        <v/>
      </c>
      <c r="AB504" s="6" t="str">
        <f>IF('Anvendte oplysninger'!I504="Nej","",IF('Anvendte oplysninger'!U504=80,1,POWER((80-0.0058*('Anvendte oplysninger'!U504-80)^2+0.2781*('Anvendte oplysninger'!U504-80)-0.2343)/80,1.4)))</f>
        <v/>
      </c>
      <c r="AC504" s="6"/>
      <c r="AD504" s="7" t="str">
        <f>IF('Anvendte oplysninger'!I504="Nej","",EXP(-10.0958)*POWER(H504,0.8138))</f>
        <v/>
      </c>
      <c r="AE504" s="7" t="str">
        <f>IF('Anvendte oplysninger'!I504="Nej","",EXP(-9.9896)*POWER(H504,0.8381))</f>
        <v/>
      </c>
      <c r="AF504" s="7" t="str">
        <f>IF('Anvendte oplysninger'!I504="Nej","",EXP(-12.5826)*POWER(H504,1.148))</f>
        <v/>
      </c>
      <c r="AG504" s="7" t="str">
        <f>IF('Anvendte oplysninger'!I504="Nej","",EXP(-11.3408)*POWER(H504,0.7373))</f>
        <v/>
      </c>
      <c r="AH504" s="7" t="str">
        <f>IF('Anvendte oplysninger'!I504="Nej","",EXP(-10.8985)*POWER(H504,0.841))</f>
        <v/>
      </c>
      <c r="AI504" s="7" t="str">
        <f>IF('Anvendte oplysninger'!I504="Nej","",EXP(-12.4273)*POWER(H504,1.0197))</f>
        <v/>
      </c>
      <c r="AJ504" s="9" t="str">
        <f>IF('Anvendte oplysninger'!I504="Nej","",SUM(AD504:AE504)*740934+AG504*29492829+AH504*4654307+AI504*608667)</f>
        <v/>
      </c>
    </row>
    <row r="505" spans="1:36" x14ac:dyDescent="0.3">
      <c r="A505" s="4" t="str">
        <f>IF(Inddata!A511="","",Inddata!A511)</f>
        <v/>
      </c>
      <c r="B505" s="4" t="str">
        <f>IF(Inddata!B511="","",Inddata!B511)</f>
        <v/>
      </c>
      <c r="C505" s="4" t="str">
        <f>IF(Inddata!C511="","",Inddata!C511)</f>
        <v/>
      </c>
      <c r="D505" s="4" t="str">
        <f>IF(Inddata!D511="","",Inddata!D511)</f>
        <v/>
      </c>
      <c r="E505" s="4" t="str">
        <f>IF(Inddata!E511="","",Inddata!E511)</f>
        <v/>
      </c>
      <c r="F505" s="4" t="str">
        <f>IF(Inddata!F511="","",Inddata!F511)</f>
        <v/>
      </c>
      <c r="G505" s="20" t="str">
        <f>IF(Inddata!G511=0,"",Inddata!G511)</f>
        <v/>
      </c>
      <c r="H505" s="9" t="str">
        <f>IF(Inddata!H511="","",Inddata!H511)</f>
        <v/>
      </c>
      <c r="I505" s="6" t="str">
        <f>IF('Anvendte oplysninger'!I505="Nej","",IF('Anvendte oplysninger'!L505&lt;10,1.1-'Anvendte oplysninger'!L505*0.01,IF('Anvendte oplysninger'!L505&lt;120,POWER(1.003,'Anvendte oplysninger'!L505)/POWER(1.003,10),1.4)))</f>
        <v/>
      </c>
      <c r="J505" s="6" t="str">
        <f>IF('Anvendte oplysninger'!I505="Nej","",IF('Anvendte oplysninger'!M505&gt;9,1.41,IF('Anvendte oplysninger'!M505&lt;2,0.96+'Anvendte oplysninger'!M505*0.02,POWER(1.05,'Anvendte oplysninger'!M505)/POWER(1.05,2))))</f>
        <v/>
      </c>
      <c r="K505" s="6" t="str">
        <f>IF('Anvendte oplysninger'!I505="Nej","",IF('Anvendte oplysninger'!M505&gt;9,1.15,IF('Anvendte oplysninger'!M505&lt;2,0.98+'Anvendte oplysninger'!M505*0.01,POWER(1.02,'Anvendte oplysninger'!M505)/POWER(1.02,2))))</f>
        <v/>
      </c>
      <c r="L505" s="6" t="str">
        <f>IF('Anvendte oplysninger'!I505="Nej","",IF('Anvendte oplysninger'!N505="Delvis",0.9,IF('Anvendte oplysninger'!N505="Ja",0.75,1)))</f>
        <v/>
      </c>
      <c r="M505" s="6" t="str">
        <f>IF('Anvendte oplysninger'!I505="Nej","",IF('Anvendte oplysninger'!N505="Delvis",0.97,IF('Anvendte oplysninger'!N505="Ja",0.95,1)))</f>
        <v/>
      </c>
      <c r="N505" s="6" t="str">
        <f>IF('Anvendte oplysninger'!I505="Nej","",IF('Anvendte oplysninger'!O505&gt;4.25,1.06,IF('Anvendte oplysninger'!O505&lt;3.75,1.84-'Anvendte oplysninger'!O505*0.24,0.04+'Anvendte oplysninger'!O505*0.24)))</f>
        <v/>
      </c>
      <c r="O505" s="6" t="str">
        <f>IF('Anvendte oplysninger'!I505="Nej","",IF('Anvendte oplysninger'!P505&gt;1.99,0.81,IF('Anvendte oplysninger'!P505&lt;0.2,1.12,1.05-'Anvendte oplysninger'!P505*0.1)))</f>
        <v/>
      </c>
      <c r="P505" s="6" t="str">
        <f>IF('Anvendte oplysninger'!I505="Nej","",IF('Anvendte oplysninger'!Q505&gt;3,0.96,IF('Anvendte oplysninger'!Q505&lt;2,1.12-0.06*'Anvendte oplysninger'!Q505,1.08-0.04*'Anvendte oplysninger'!Q505)))</f>
        <v/>
      </c>
      <c r="Q505" s="6" t="str">
        <f>IF('Anvendte oplysninger'!I505="Nej","",IF('Anvendte oplysninger'!R505="Ja",0.91,1))</f>
        <v/>
      </c>
      <c r="R505" s="6" t="str">
        <f>IF('Anvendte oplysninger'!I505="Nej","",IF('Anvendte oplysninger'!R505="Ja",0.96,1))</f>
        <v/>
      </c>
      <c r="S505" s="6" t="str">
        <f>IF('Anvendte oplysninger'!I505="Nej","",IF('Anvendte oplysninger'!R505="Ja",0.82,1))</f>
        <v/>
      </c>
      <c r="T505" s="6" t="str">
        <f>IF('Anvendte oplysninger'!I505="Nej","",IF('Anvendte oplysninger'!R505="Ja",0.9,1))</f>
        <v/>
      </c>
      <c r="U505" s="6" t="str">
        <f>IF('Anvendte oplysninger'!I505="Nej","",IF('Anvendte oplysninger'!R505="Ja",0.93,1))</f>
        <v/>
      </c>
      <c r="V505" s="6" t="str">
        <f>IF('Anvendte oplysninger'!I505="Nej","",IF('Anvendte oplysninger'!S505="Ja",0.85,1))</f>
        <v/>
      </c>
      <c r="W505" s="6" t="str">
        <f>IF('Anvendte oplysninger'!I505="Nej","",IF('Anvendte oplysninger'!T505&gt;5,1.4,1+0.08*'Anvendte oplysninger'!T505))</f>
        <v/>
      </c>
      <c r="X505" s="6" t="str">
        <f>IF('Anvendte oplysninger'!I505="Nej","",IF('Anvendte oplysninger'!U505=80,1,POWER((80-0.0058*('Anvendte oplysninger'!U505-80)^2+0.2781*('Anvendte oplysninger'!U505-80)-0.2343)/80,1.6)))</f>
        <v/>
      </c>
      <c r="Y505" s="6" t="str">
        <f>IF('Anvendte oplysninger'!I505="Nej","",IF('Anvendte oplysninger'!U505=80,1,POWER((80-0.0058*('Anvendte oplysninger'!U505-80)^2+0.2781*('Anvendte oplysninger'!U505-80)-0.2343)/80,1.5)))</f>
        <v/>
      </c>
      <c r="Z505" s="6" t="str">
        <f>IF('Anvendte oplysninger'!I505="Nej","",IF('Anvendte oplysninger'!U505=80,1,POWER((80-0.0058*('Anvendte oplysninger'!U505-80)^2+0.2781*('Anvendte oplysninger'!U505-80)-0.2343)/80,4.6)))</f>
        <v/>
      </c>
      <c r="AA505" s="6" t="str">
        <f>IF('Anvendte oplysninger'!I505="Nej","",IF('Anvendte oplysninger'!U505=80,1,POWER((80-0.0058*('Anvendte oplysninger'!U505-80)^2+0.2781*('Anvendte oplysninger'!U505-80)-0.2343)/80,3.5)))</f>
        <v/>
      </c>
      <c r="AB505" s="6" t="str">
        <f>IF('Anvendte oplysninger'!I505="Nej","",IF('Anvendte oplysninger'!U505=80,1,POWER((80-0.0058*('Anvendte oplysninger'!U505-80)^2+0.2781*('Anvendte oplysninger'!U505-80)-0.2343)/80,1.4)))</f>
        <v/>
      </c>
      <c r="AC505" s="6"/>
      <c r="AD505" s="7" t="str">
        <f>IF('Anvendte oplysninger'!I505="Nej","",EXP(-10.0958)*POWER(H505,0.8138))</f>
        <v/>
      </c>
      <c r="AE505" s="7" t="str">
        <f>IF('Anvendte oplysninger'!I505="Nej","",EXP(-9.9896)*POWER(H505,0.8381))</f>
        <v/>
      </c>
      <c r="AF505" s="7" t="str">
        <f>IF('Anvendte oplysninger'!I505="Nej","",EXP(-12.5826)*POWER(H505,1.148))</f>
        <v/>
      </c>
      <c r="AG505" s="7" t="str">
        <f>IF('Anvendte oplysninger'!I505="Nej","",EXP(-11.3408)*POWER(H505,0.7373))</f>
        <v/>
      </c>
      <c r="AH505" s="7" t="str">
        <f>IF('Anvendte oplysninger'!I505="Nej","",EXP(-10.8985)*POWER(H505,0.841))</f>
        <v/>
      </c>
      <c r="AI505" s="7" t="str">
        <f>IF('Anvendte oplysninger'!I505="Nej","",EXP(-12.4273)*POWER(H505,1.0197))</f>
        <v/>
      </c>
      <c r="AJ505" s="9" t="str">
        <f>IF('Anvendte oplysninger'!I505="Nej","",SUM(AD505:AE505)*740934+AG505*29492829+AH505*4654307+AI505*608667)</f>
        <v/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5"/>
  <sheetViews>
    <sheetView workbookViewId="0">
      <pane xSplit="8" ySplit="5" topLeftCell="I6" activePane="bottomRight" state="frozenSplit"/>
      <selection pane="topRight" activeCell="J1" sqref="J1"/>
      <selection pane="bottomLeft" activeCell="A3" sqref="A3"/>
      <selection pane="bottomRight" activeCell="I6" sqref="I6"/>
    </sheetView>
  </sheetViews>
  <sheetFormatPr defaultColWidth="0" defaultRowHeight="14.4" zeroHeight="1" x14ac:dyDescent="0.3"/>
  <cols>
    <col min="1" max="1" width="15.77734375" style="4" customWidth="1"/>
    <col min="2" max="2" width="11.77734375" style="4" customWidth="1"/>
    <col min="3" max="7" width="7.77734375" style="4" customWidth="1"/>
    <col min="8" max="8" width="12.77734375" style="4" customWidth="1"/>
    <col min="9" max="9" width="17.33203125" style="4" customWidth="1"/>
    <col min="10" max="10" width="19.109375" style="4" bestFit="1" customWidth="1"/>
    <col min="11" max="11" width="11.44140625" style="4" bestFit="1" customWidth="1"/>
    <col min="12" max="12" width="10.109375" style="4" bestFit="1" customWidth="1"/>
    <col min="13" max="13" width="7.6640625" style="4" bestFit="1" customWidth="1"/>
    <col min="14" max="14" width="15.44140625" style="4" bestFit="1" customWidth="1"/>
    <col min="15" max="15" width="11.88671875" style="4" bestFit="1" customWidth="1"/>
    <col min="16" max="16" width="17.33203125" style="4" bestFit="1" customWidth="1"/>
    <col min="17" max="17" width="17.88671875" style="4" bestFit="1" customWidth="1"/>
    <col min="18" max="19" width="0" style="4" hidden="1" customWidth="1"/>
    <col min="20" max="16384" width="9.109375" style="4" hidden="1"/>
  </cols>
  <sheetData>
    <row r="1" spans="1:17" ht="18" x14ac:dyDescent="0.35">
      <c r="A1" s="11" t="s">
        <v>32</v>
      </c>
      <c r="B1" s="13" t="s">
        <v>33</v>
      </c>
      <c r="C1" s="2"/>
      <c r="D1" s="2"/>
      <c r="E1" s="2"/>
      <c r="F1" s="2"/>
      <c r="G1" s="2"/>
      <c r="H1" s="2"/>
      <c r="I1" s="12" t="s">
        <v>20</v>
      </c>
      <c r="J1" s="3"/>
      <c r="K1" s="3"/>
      <c r="L1" s="3"/>
      <c r="M1" s="3"/>
      <c r="N1" s="3"/>
      <c r="O1" s="3"/>
      <c r="P1" s="3"/>
      <c r="Q1" s="1" t="s">
        <v>10</v>
      </c>
    </row>
    <row r="2" spans="1:17" x14ac:dyDescent="0.3">
      <c r="A2" s="1"/>
      <c r="B2" s="2"/>
      <c r="C2" s="2"/>
      <c r="D2" s="2"/>
      <c r="E2" s="2"/>
      <c r="F2" s="2"/>
      <c r="G2" s="2"/>
      <c r="H2" s="2"/>
      <c r="I2" s="3" t="s">
        <v>56</v>
      </c>
      <c r="J2" s="3"/>
      <c r="K2" s="3"/>
      <c r="L2" s="3"/>
      <c r="M2" s="3"/>
      <c r="N2" s="3"/>
      <c r="O2" s="3"/>
      <c r="P2" s="3"/>
      <c r="Q2" s="1"/>
    </row>
    <row r="3" spans="1:17" x14ac:dyDescent="0.3">
      <c r="A3" s="1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1"/>
    </row>
    <row r="4" spans="1:17" x14ac:dyDescent="0.3">
      <c r="A4" s="1"/>
      <c r="B4" s="2"/>
      <c r="C4" s="1" t="s">
        <v>34</v>
      </c>
      <c r="D4" s="1"/>
      <c r="E4" s="2" t="s">
        <v>35</v>
      </c>
      <c r="F4" s="2"/>
      <c r="G4" s="1" t="s">
        <v>36</v>
      </c>
      <c r="H4" s="2"/>
      <c r="I4" s="3"/>
      <c r="J4" s="8"/>
      <c r="K4" s="3"/>
      <c r="L4" s="8"/>
      <c r="M4" s="3"/>
      <c r="N4" s="8"/>
      <c r="O4" s="3"/>
      <c r="P4" s="8"/>
      <c r="Q4" s="1" t="s">
        <v>16</v>
      </c>
    </row>
    <row r="5" spans="1:17" x14ac:dyDescent="0.3">
      <c r="A5" s="1"/>
      <c r="B5" s="2" t="s">
        <v>23</v>
      </c>
      <c r="C5" s="1" t="s">
        <v>0</v>
      </c>
      <c r="D5" s="1" t="s">
        <v>24</v>
      </c>
      <c r="E5" s="2" t="s">
        <v>0</v>
      </c>
      <c r="F5" s="2" t="s">
        <v>24</v>
      </c>
      <c r="G5" s="1" t="s">
        <v>37</v>
      </c>
      <c r="H5" s="2" t="s">
        <v>1</v>
      </c>
      <c r="I5" s="3" t="s">
        <v>4</v>
      </c>
      <c r="J5" s="8" t="s">
        <v>5</v>
      </c>
      <c r="K5" s="3" t="s">
        <v>6</v>
      </c>
      <c r="L5" s="8" t="s">
        <v>17</v>
      </c>
      <c r="M5" s="3" t="s">
        <v>7</v>
      </c>
      <c r="N5" s="8" t="s">
        <v>8</v>
      </c>
      <c r="O5" s="3" t="s">
        <v>9</v>
      </c>
      <c r="P5" s="8" t="s">
        <v>18</v>
      </c>
      <c r="Q5" s="1" t="s">
        <v>21</v>
      </c>
    </row>
    <row r="6" spans="1:17" x14ac:dyDescent="0.3">
      <c r="A6" s="4" t="str">
        <f>IF(Inddata!A12="","",Inddata!A12)</f>
        <v/>
      </c>
      <c r="B6" s="4" t="str">
        <f>IF(Inddata!B12="","",Inddata!B12)</f>
        <v/>
      </c>
      <c r="C6" s="4" t="str">
        <f>IF(Inddata!C12="","",Inddata!C12)</f>
        <v/>
      </c>
      <c r="D6" s="4" t="str">
        <f>IF(Inddata!D12="","",Inddata!D12)</f>
        <v/>
      </c>
      <c r="E6" s="4" t="str">
        <f>IF(Inddata!E12="","",Inddata!E12)</f>
        <v/>
      </c>
      <c r="F6" s="4" t="str">
        <f>IF(Inddata!F12="","",Inddata!F12)</f>
        <v/>
      </c>
      <c r="G6" s="20" t="str">
        <f>IF(Inddata!G12=0,"",Inddata!G12)</f>
        <v/>
      </c>
      <c r="H6" s="9" t="str">
        <f>IF(Inddata!H12="","",Inddata!H12)</f>
        <v/>
      </c>
      <c r="I6" s="7" t="str">
        <f>IF('Anvendte oplysninger'!I6="Nej","",Beregningsark!AD6*Beregningsark!G6*Beregningsark!I6*Beregningsark!J6*Beregningsark!L6*Beregningsark!N6*Beregningsark!O6*Beregningsark!Q6*Beregningsark!V6*Beregningsark!W6*Beregningsark!X6)</f>
        <v/>
      </c>
      <c r="J6" s="7" t="str">
        <f>IF('Anvendte oplysninger'!I6="Nej","",Beregningsark!AE6*Beregningsark!G6*Beregningsark!I6*Beregningsark!K6*Beregningsark!M6*Beregningsark!N6*Beregningsark!O6*Beregningsark!P6*Beregningsark!R6*Beregningsark!V6*Beregningsark!W6*Beregningsark!Y6)</f>
        <v/>
      </c>
      <c r="K6" s="7" t="str">
        <f>IF('Anvendte oplysninger'!I6="Nej","",Beregningsark!AF6*Beregningsark!G6*Beregningsark!I6*Beregningsark!K6*Beregningsark!M6*Beregningsark!N6*Beregningsark!O6*Beregningsark!P6*Beregningsark!R6*Beregningsark!V6*Beregningsark!W6*Beregningsark!Y6)</f>
        <v/>
      </c>
      <c r="L6" s="7" t="str">
        <f>IF('Anvendte oplysninger'!I6="Nej","",SUM(I6:K6))</f>
        <v/>
      </c>
      <c r="M6" s="7" t="str">
        <f>IF('Anvendte oplysninger'!I6="Nej","",Beregningsark!AG6*Beregningsark!G6*Beregningsark!I6*Beregningsark!J6*Beregningsark!L6*Beregningsark!N6*Beregningsark!O6*Beregningsark!S6*Beregningsark!V6*Beregningsark!W6*Beregningsark!Z6)</f>
        <v/>
      </c>
      <c r="N6" s="7" t="str">
        <f>IF('Anvendte oplysninger'!I6="Nej","",Beregningsark!AH6*Beregningsark!G6*Beregningsark!I6*Beregningsark!J6*Beregningsark!L6*Beregningsark!N6*Beregningsark!O6*Beregningsark!T6*Beregningsark!V6*Beregningsark!W6*Beregningsark!AA6)</f>
        <v/>
      </c>
      <c r="O6" s="7" t="str">
        <f>IF('Anvendte oplysninger'!I6="Nej","",Beregningsark!AI6*Beregningsark!G6*Beregningsark!I6*Beregningsark!J6*Beregningsark!L6*Beregningsark!N6*Beregningsark!O6*Beregningsark!U6*Beregningsark!V6*Beregningsark!W6*Beregningsark!AB6)</f>
        <v/>
      </c>
      <c r="P6" s="7" t="str">
        <f>IF('Anvendte oplysninger'!I6="Nej","",SUM(M6:O6))</f>
        <v/>
      </c>
      <c r="Q6" s="9" t="str">
        <f>IF('Anvendte oplysninger'!I6="Nej","",SUM(I6:J6)*740934+M6*29492829+N6*4654307+O6*608667)</f>
        <v/>
      </c>
    </row>
    <row r="7" spans="1:17" x14ac:dyDescent="0.3">
      <c r="A7" s="4" t="str">
        <f>IF(Inddata!A13="","",Inddata!A13)</f>
        <v/>
      </c>
      <c r="B7" s="4" t="str">
        <f>IF(Inddata!B13="","",Inddata!B13)</f>
        <v/>
      </c>
      <c r="C7" s="4" t="str">
        <f>IF(Inddata!C13="","",Inddata!C13)</f>
        <v/>
      </c>
      <c r="D7" s="4" t="str">
        <f>IF(Inddata!D13="","",Inddata!D13)</f>
        <v/>
      </c>
      <c r="E7" s="4" t="str">
        <f>IF(Inddata!E13="","",Inddata!E13)</f>
        <v/>
      </c>
      <c r="F7" s="4" t="str">
        <f>IF(Inddata!F13="","",Inddata!F13)</f>
        <v/>
      </c>
      <c r="G7" s="20" t="str">
        <f>IF(Inddata!G13=0,"",Inddata!G13)</f>
        <v/>
      </c>
      <c r="H7" s="9" t="str">
        <f>IF(Inddata!H13="","",Inddata!H13)</f>
        <v/>
      </c>
      <c r="I7" s="7" t="str">
        <f>IF('Anvendte oplysninger'!I7="Nej","",Beregningsark!AD7*Beregningsark!G7*Beregningsark!I7*Beregningsark!J7*Beregningsark!L7*Beregningsark!N7*Beregningsark!O7*Beregningsark!Q7*Beregningsark!V7*Beregningsark!W7*Beregningsark!X7)</f>
        <v/>
      </c>
      <c r="J7" s="7" t="str">
        <f>IF('Anvendte oplysninger'!I7="Nej","",Beregningsark!AE7*Beregningsark!G7*Beregningsark!I7*Beregningsark!K7*Beregningsark!M7*Beregningsark!N7*Beregningsark!O7*Beregningsark!P7*Beregningsark!R7*Beregningsark!V7*Beregningsark!W7*Beregningsark!Y7)</f>
        <v/>
      </c>
      <c r="K7" s="7" t="str">
        <f>IF('Anvendte oplysninger'!I7="Nej","",Beregningsark!AF7*Beregningsark!G7*Beregningsark!I7*Beregningsark!K7*Beregningsark!M7*Beregningsark!N7*Beregningsark!O7*Beregningsark!P7*Beregningsark!R7*Beregningsark!V7*Beregningsark!W7*Beregningsark!Y7)</f>
        <v/>
      </c>
      <c r="L7" s="7" t="str">
        <f>IF('Anvendte oplysninger'!I7="Nej","",SUM(I7:K7))</f>
        <v/>
      </c>
      <c r="M7" s="7" t="str">
        <f>IF('Anvendte oplysninger'!I7="Nej","",Beregningsark!AG7*Beregningsark!G7*Beregningsark!I7*Beregningsark!J7*Beregningsark!L7*Beregningsark!N7*Beregningsark!O7*Beregningsark!S7*Beregningsark!V7*Beregningsark!W7*Beregningsark!Z7)</f>
        <v/>
      </c>
      <c r="N7" s="7" t="str">
        <f>IF('Anvendte oplysninger'!I7="Nej","",Beregningsark!AH7*Beregningsark!G7*Beregningsark!I7*Beregningsark!J7*Beregningsark!L7*Beregningsark!N7*Beregningsark!O7*Beregningsark!T7*Beregningsark!V7*Beregningsark!W7*Beregningsark!AA7)</f>
        <v/>
      </c>
      <c r="O7" s="7" t="str">
        <f>IF('Anvendte oplysninger'!I7="Nej","",Beregningsark!AI7*Beregningsark!G7*Beregningsark!I7*Beregningsark!J7*Beregningsark!L7*Beregningsark!N7*Beregningsark!O7*Beregningsark!U7*Beregningsark!V7*Beregningsark!W7*Beregningsark!AB7)</f>
        <v/>
      </c>
      <c r="P7" s="7" t="str">
        <f>IF('Anvendte oplysninger'!I7="Nej","",SUM(M7:O7))</f>
        <v/>
      </c>
      <c r="Q7" s="9" t="str">
        <f>IF('Anvendte oplysninger'!I7="Nej","",SUM(I7:J7)*740934+M7*29492829+N7*4654307+O7*608667)</f>
        <v/>
      </c>
    </row>
    <row r="8" spans="1:17" x14ac:dyDescent="0.3">
      <c r="A8" s="4" t="str">
        <f>IF(Inddata!A14="","",Inddata!A14)</f>
        <v/>
      </c>
      <c r="B8" s="4" t="str">
        <f>IF(Inddata!B14="","",Inddata!B14)</f>
        <v/>
      </c>
      <c r="C8" s="4" t="str">
        <f>IF(Inddata!C14="","",Inddata!C14)</f>
        <v/>
      </c>
      <c r="D8" s="4" t="str">
        <f>IF(Inddata!D14="","",Inddata!D14)</f>
        <v/>
      </c>
      <c r="E8" s="4" t="str">
        <f>IF(Inddata!E14="","",Inddata!E14)</f>
        <v/>
      </c>
      <c r="F8" s="4" t="str">
        <f>IF(Inddata!F14="","",Inddata!F14)</f>
        <v/>
      </c>
      <c r="G8" s="20" t="str">
        <f>IF(Inddata!G14=0,"",Inddata!G14)</f>
        <v/>
      </c>
      <c r="H8" s="9" t="str">
        <f>IF(Inddata!H14="","",Inddata!H14)</f>
        <v/>
      </c>
      <c r="I8" s="7" t="str">
        <f>IF('Anvendte oplysninger'!I8="Nej","",Beregningsark!AD8*Beregningsark!G8*Beregningsark!I8*Beregningsark!J8*Beregningsark!L8*Beregningsark!N8*Beregningsark!O8*Beregningsark!Q8*Beregningsark!V8*Beregningsark!W8*Beregningsark!X8)</f>
        <v/>
      </c>
      <c r="J8" s="7" t="str">
        <f>IF('Anvendte oplysninger'!I8="Nej","",Beregningsark!AE8*Beregningsark!G8*Beregningsark!I8*Beregningsark!K8*Beregningsark!M8*Beregningsark!N8*Beregningsark!O8*Beregningsark!P8*Beregningsark!R8*Beregningsark!V8*Beregningsark!W8*Beregningsark!Y8)</f>
        <v/>
      </c>
      <c r="K8" s="7" t="str">
        <f>IF('Anvendte oplysninger'!I8="Nej","",Beregningsark!AF8*Beregningsark!G8*Beregningsark!I8*Beregningsark!K8*Beregningsark!M8*Beregningsark!N8*Beregningsark!O8*Beregningsark!P8*Beregningsark!R8*Beregningsark!V8*Beregningsark!W8*Beregningsark!Y8)</f>
        <v/>
      </c>
      <c r="L8" s="7" t="str">
        <f>IF('Anvendte oplysninger'!I8="Nej","",SUM(I8:K8))</f>
        <v/>
      </c>
      <c r="M8" s="7" t="str">
        <f>IF('Anvendte oplysninger'!I8="Nej","",Beregningsark!AG8*Beregningsark!G8*Beregningsark!I8*Beregningsark!J8*Beregningsark!L8*Beregningsark!N8*Beregningsark!O8*Beregningsark!S8*Beregningsark!V8*Beregningsark!W8*Beregningsark!Z8)</f>
        <v/>
      </c>
      <c r="N8" s="7" t="str">
        <f>IF('Anvendte oplysninger'!I8="Nej","",Beregningsark!AH8*Beregningsark!G8*Beregningsark!I8*Beregningsark!J8*Beregningsark!L8*Beregningsark!N8*Beregningsark!O8*Beregningsark!T8*Beregningsark!V8*Beregningsark!W8*Beregningsark!AA8)</f>
        <v/>
      </c>
      <c r="O8" s="7" t="str">
        <f>IF('Anvendte oplysninger'!I8="Nej","",Beregningsark!AI8*Beregningsark!G8*Beregningsark!I8*Beregningsark!J8*Beregningsark!L8*Beregningsark!N8*Beregningsark!O8*Beregningsark!U8*Beregningsark!V8*Beregningsark!W8*Beregningsark!AB8)</f>
        <v/>
      </c>
      <c r="P8" s="7" t="str">
        <f>IF('Anvendte oplysninger'!I8="Nej","",SUM(M8:O8))</f>
        <v/>
      </c>
      <c r="Q8" s="9" t="str">
        <f>IF('Anvendte oplysninger'!I8="Nej","",SUM(I8:J8)*740934+M8*29492829+N8*4654307+O8*608667)</f>
        <v/>
      </c>
    </row>
    <row r="9" spans="1:17" x14ac:dyDescent="0.3">
      <c r="A9" s="4" t="str">
        <f>IF(Inddata!A15="","",Inddata!A15)</f>
        <v/>
      </c>
      <c r="B9" s="4" t="str">
        <f>IF(Inddata!B15="","",Inddata!B15)</f>
        <v/>
      </c>
      <c r="C9" s="4" t="str">
        <f>IF(Inddata!C15="","",Inddata!C15)</f>
        <v/>
      </c>
      <c r="D9" s="4" t="str">
        <f>IF(Inddata!D15="","",Inddata!D15)</f>
        <v/>
      </c>
      <c r="E9" s="4" t="str">
        <f>IF(Inddata!E15="","",Inddata!E15)</f>
        <v/>
      </c>
      <c r="F9" s="4" t="str">
        <f>IF(Inddata!F15="","",Inddata!F15)</f>
        <v/>
      </c>
      <c r="G9" s="20" t="str">
        <f>IF(Inddata!G15=0,"",Inddata!G15)</f>
        <v/>
      </c>
      <c r="H9" s="9" t="str">
        <f>IF(Inddata!H15="","",Inddata!H15)</f>
        <v/>
      </c>
      <c r="I9" s="7" t="str">
        <f>IF('Anvendte oplysninger'!I9="Nej","",Beregningsark!AD9*Beregningsark!G9*Beregningsark!I9*Beregningsark!J9*Beregningsark!L9*Beregningsark!N9*Beregningsark!O9*Beregningsark!Q9*Beregningsark!V9*Beregningsark!W9*Beregningsark!X9)</f>
        <v/>
      </c>
      <c r="J9" s="7" t="str">
        <f>IF('Anvendte oplysninger'!I9="Nej","",Beregningsark!AE9*Beregningsark!G9*Beregningsark!I9*Beregningsark!K9*Beregningsark!M9*Beregningsark!N9*Beregningsark!O9*Beregningsark!P9*Beregningsark!R9*Beregningsark!V9*Beregningsark!W9*Beregningsark!Y9)</f>
        <v/>
      </c>
      <c r="K9" s="7" t="str">
        <f>IF('Anvendte oplysninger'!I9="Nej","",Beregningsark!AF9*Beregningsark!G9*Beregningsark!I9*Beregningsark!K9*Beregningsark!M9*Beregningsark!N9*Beregningsark!O9*Beregningsark!P9*Beregningsark!R9*Beregningsark!V9*Beregningsark!W9*Beregningsark!Y9)</f>
        <v/>
      </c>
      <c r="L9" s="7" t="str">
        <f>IF('Anvendte oplysninger'!I9="Nej","",SUM(I9:K9))</f>
        <v/>
      </c>
      <c r="M9" s="7" t="str">
        <f>IF('Anvendte oplysninger'!I9="Nej","",Beregningsark!AG9*Beregningsark!G9*Beregningsark!I9*Beregningsark!J9*Beregningsark!L9*Beregningsark!N9*Beregningsark!O9*Beregningsark!S9*Beregningsark!V9*Beregningsark!W9*Beregningsark!Z9)</f>
        <v/>
      </c>
      <c r="N9" s="7" t="str">
        <f>IF('Anvendte oplysninger'!I9="Nej","",Beregningsark!AH9*Beregningsark!G9*Beregningsark!I9*Beregningsark!J9*Beregningsark!L9*Beregningsark!N9*Beregningsark!O9*Beregningsark!T9*Beregningsark!V9*Beregningsark!W9*Beregningsark!AA9)</f>
        <v/>
      </c>
      <c r="O9" s="7" t="str">
        <f>IF('Anvendte oplysninger'!I9="Nej","",Beregningsark!AI9*Beregningsark!G9*Beregningsark!I9*Beregningsark!J9*Beregningsark!L9*Beregningsark!N9*Beregningsark!O9*Beregningsark!U9*Beregningsark!V9*Beregningsark!W9*Beregningsark!AB9)</f>
        <v/>
      </c>
      <c r="P9" s="7" t="str">
        <f>IF('Anvendte oplysninger'!I9="Nej","",SUM(M9:O9))</f>
        <v/>
      </c>
      <c r="Q9" s="9" t="str">
        <f>IF('Anvendte oplysninger'!I9="Nej","",SUM(I9:J9)*740934+M9*29492829+N9*4654307+O9*608667)</f>
        <v/>
      </c>
    </row>
    <row r="10" spans="1:17" x14ac:dyDescent="0.3">
      <c r="A10" s="4" t="str">
        <f>IF(Inddata!A16="","",Inddata!A16)</f>
        <v/>
      </c>
      <c r="B10" s="4" t="str">
        <f>IF(Inddata!B16="","",Inddata!B16)</f>
        <v/>
      </c>
      <c r="C10" s="4" t="str">
        <f>IF(Inddata!C16="","",Inddata!C16)</f>
        <v/>
      </c>
      <c r="D10" s="4" t="str">
        <f>IF(Inddata!D16="","",Inddata!D16)</f>
        <v/>
      </c>
      <c r="E10" s="4" t="str">
        <f>IF(Inddata!E16="","",Inddata!E16)</f>
        <v/>
      </c>
      <c r="F10" s="4" t="str">
        <f>IF(Inddata!F16="","",Inddata!F16)</f>
        <v/>
      </c>
      <c r="G10" s="20" t="str">
        <f>IF(Inddata!G16=0,"",Inddata!G16)</f>
        <v/>
      </c>
      <c r="H10" s="9" t="str">
        <f>IF(Inddata!H16="","",Inddata!H16)</f>
        <v/>
      </c>
      <c r="I10" s="7" t="str">
        <f>IF('Anvendte oplysninger'!I10="Nej","",Beregningsark!AD10*Beregningsark!G10*Beregningsark!I10*Beregningsark!J10*Beregningsark!L10*Beregningsark!N10*Beregningsark!O10*Beregningsark!Q10*Beregningsark!V10*Beregningsark!W10*Beregningsark!X10)</f>
        <v/>
      </c>
      <c r="J10" s="7" t="str">
        <f>IF('Anvendte oplysninger'!I10="Nej","",Beregningsark!AE10*Beregningsark!G10*Beregningsark!I10*Beregningsark!K10*Beregningsark!M10*Beregningsark!N10*Beregningsark!O10*Beregningsark!P10*Beregningsark!R10*Beregningsark!V10*Beregningsark!W10*Beregningsark!Y10)</f>
        <v/>
      </c>
      <c r="K10" s="7" t="str">
        <f>IF('Anvendte oplysninger'!I10="Nej","",Beregningsark!AF10*Beregningsark!G10*Beregningsark!I10*Beregningsark!K10*Beregningsark!M10*Beregningsark!N10*Beregningsark!O10*Beregningsark!P10*Beregningsark!R10*Beregningsark!V10*Beregningsark!W10*Beregningsark!Y10)</f>
        <v/>
      </c>
      <c r="L10" s="7" t="str">
        <f>IF('Anvendte oplysninger'!I10="Nej","",SUM(I10:K10))</f>
        <v/>
      </c>
      <c r="M10" s="7" t="str">
        <f>IF('Anvendte oplysninger'!I10="Nej","",Beregningsark!AG10*Beregningsark!G10*Beregningsark!I10*Beregningsark!J10*Beregningsark!L10*Beregningsark!N10*Beregningsark!O10*Beregningsark!S10*Beregningsark!V10*Beregningsark!W10*Beregningsark!Z10)</f>
        <v/>
      </c>
      <c r="N10" s="7" t="str">
        <f>IF('Anvendte oplysninger'!I10="Nej","",Beregningsark!AH10*Beregningsark!G10*Beregningsark!I10*Beregningsark!J10*Beregningsark!L10*Beregningsark!N10*Beregningsark!O10*Beregningsark!T10*Beregningsark!V10*Beregningsark!W10*Beregningsark!AA10)</f>
        <v/>
      </c>
      <c r="O10" s="7" t="str">
        <f>IF('Anvendte oplysninger'!I10="Nej","",Beregningsark!AI10*Beregningsark!G10*Beregningsark!I10*Beregningsark!J10*Beregningsark!L10*Beregningsark!N10*Beregningsark!O10*Beregningsark!U10*Beregningsark!V10*Beregningsark!W10*Beregningsark!AB10)</f>
        <v/>
      </c>
      <c r="P10" s="7" t="str">
        <f>IF('Anvendte oplysninger'!I10="Nej","",SUM(M10:O10))</f>
        <v/>
      </c>
      <c r="Q10" s="9" t="str">
        <f>IF('Anvendte oplysninger'!I10="Nej","",SUM(I10:J10)*740934+M10*29492829+N10*4654307+O10*608667)</f>
        <v/>
      </c>
    </row>
    <row r="11" spans="1:17" x14ac:dyDescent="0.3">
      <c r="A11" s="4" t="str">
        <f>IF(Inddata!A17="","",Inddata!A17)</f>
        <v/>
      </c>
      <c r="B11" s="4" t="str">
        <f>IF(Inddata!B17="","",Inddata!B17)</f>
        <v/>
      </c>
      <c r="C11" s="4" t="str">
        <f>IF(Inddata!C17="","",Inddata!C17)</f>
        <v/>
      </c>
      <c r="D11" s="4" t="str">
        <f>IF(Inddata!D17="","",Inddata!D17)</f>
        <v/>
      </c>
      <c r="E11" s="4" t="str">
        <f>IF(Inddata!E17="","",Inddata!E17)</f>
        <v/>
      </c>
      <c r="F11" s="4" t="str">
        <f>IF(Inddata!F17="","",Inddata!F17)</f>
        <v/>
      </c>
      <c r="G11" s="20" t="str">
        <f>IF(Inddata!G17=0,"",Inddata!G17)</f>
        <v/>
      </c>
      <c r="H11" s="9" t="str">
        <f>IF(Inddata!H17="","",Inddata!H17)</f>
        <v/>
      </c>
      <c r="I11" s="7" t="str">
        <f>IF('Anvendte oplysninger'!I11="Nej","",Beregningsark!AD11*Beregningsark!G11*Beregningsark!I11*Beregningsark!J11*Beregningsark!L11*Beregningsark!N11*Beregningsark!O11*Beregningsark!Q11*Beregningsark!V11*Beregningsark!W11*Beregningsark!X11)</f>
        <v/>
      </c>
      <c r="J11" s="7" t="str">
        <f>IF('Anvendte oplysninger'!I11="Nej","",Beregningsark!AE11*Beregningsark!G11*Beregningsark!I11*Beregningsark!K11*Beregningsark!M11*Beregningsark!N11*Beregningsark!O11*Beregningsark!P11*Beregningsark!R11*Beregningsark!V11*Beregningsark!W11*Beregningsark!Y11)</f>
        <v/>
      </c>
      <c r="K11" s="7" t="str">
        <f>IF('Anvendte oplysninger'!I11="Nej","",Beregningsark!AF11*Beregningsark!G11*Beregningsark!I11*Beregningsark!K11*Beregningsark!M11*Beregningsark!N11*Beregningsark!O11*Beregningsark!P11*Beregningsark!R11*Beregningsark!V11*Beregningsark!W11*Beregningsark!Y11)</f>
        <v/>
      </c>
      <c r="L11" s="7" t="str">
        <f>IF('Anvendte oplysninger'!I11="Nej","",SUM(I11:K11))</f>
        <v/>
      </c>
      <c r="M11" s="7" t="str">
        <f>IF('Anvendte oplysninger'!I11="Nej","",Beregningsark!AG11*Beregningsark!G11*Beregningsark!I11*Beregningsark!J11*Beregningsark!L11*Beregningsark!N11*Beregningsark!O11*Beregningsark!S11*Beregningsark!V11*Beregningsark!W11*Beregningsark!Z11)</f>
        <v/>
      </c>
      <c r="N11" s="7" t="str">
        <f>IF('Anvendte oplysninger'!I11="Nej","",Beregningsark!AH11*Beregningsark!G11*Beregningsark!I11*Beregningsark!J11*Beregningsark!L11*Beregningsark!N11*Beregningsark!O11*Beregningsark!T11*Beregningsark!V11*Beregningsark!W11*Beregningsark!AA11)</f>
        <v/>
      </c>
      <c r="O11" s="7" t="str">
        <f>IF('Anvendte oplysninger'!I11="Nej","",Beregningsark!AI11*Beregningsark!G11*Beregningsark!I11*Beregningsark!J11*Beregningsark!L11*Beregningsark!N11*Beregningsark!O11*Beregningsark!U11*Beregningsark!V11*Beregningsark!W11*Beregningsark!AB11)</f>
        <v/>
      </c>
      <c r="P11" s="7" t="str">
        <f>IF('Anvendte oplysninger'!I11="Nej","",SUM(M11:O11))</f>
        <v/>
      </c>
      <c r="Q11" s="9" t="str">
        <f>IF('Anvendte oplysninger'!I11="Nej","",SUM(I11:J11)*740934+M11*29492829+N11*4654307+O11*608667)</f>
        <v/>
      </c>
    </row>
    <row r="12" spans="1:17" x14ac:dyDescent="0.3">
      <c r="A12" s="4" t="str">
        <f>IF(Inddata!A18="","",Inddata!A18)</f>
        <v/>
      </c>
      <c r="B12" s="4" t="str">
        <f>IF(Inddata!B18="","",Inddata!B18)</f>
        <v/>
      </c>
      <c r="C12" s="4" t="str">
        <f>IF(Inddata!C18="","",Inddata!C18)</f>
        <v/>
      </c>
      <c r="D12" s="4" t="str">
        <f>IF(Inddata!D18="","",Inddata!D18)</f>
        <v/>
      </c>
      <c r="E12" s="4" t="str">
        <f>IF(Inddata!E18="","",Inddata!E18)</f>
        <v/>
      </c>
      <c r="F12" s="4" t="str">
        <f>IF(Inddata!F18="","",Inddata!F18)</f>
        <v/>
      </c>
      <c r="G12" s="20" t="str">
        <f>IF(Inddata!G18=0,"",Inddata!G18)</f>
        <v/>
      </c>
      <c r="H12" s="9" t="str">
        <f>IF(Inddata!H18="","",Inddata!H18)</f>
        <v/>
      </c>
      <c r="I12" s="7" t="str">
        <f>IF('Anvendte oplysninger'!I12="Nej","",Beregningsark!AD12*Beregningsark!G12*Beregningsark!I12*Beregningsark!J12*Beregningsark!L12*Beregningsark!N12*Beregningsark!O12*Beregningsark!Q12*Beregningsark!V12*Beregningsark!W12*Beregningsark!X12)</f>
        <v/>
      </c>
      <c r="J12" s="7" t="str">
        <f>IF('Anvendte oplysninger'!I12="Nej","",Beregningsark!AE12*Beregningsark!G12*Beregningsark!I12*Beregningsark!K12*Beregningsark!M12*Beregningsark!N12*Beregningsark!O12*Beregningsark!P12*Beregningsark!R12*Beregningsark!V12*Beregningsark!W12*Beregningsark!Y12)</f>
        <v/>
      </c>
      <c r="K12" s="7" t="str">
        <f>IF('Anvendte oplysninger'!I12="Nej","",Beregningsark!AF12*Beregningsark!G12*Beregningsark!I12*Beregningsark!K12*Beregningsark!M12*Beregningsark!N12*Beregningsark!O12*Beregningsark!P12*Beregningsark!R12*Beregningsark!V12*Beregningsark!W12*Beregningsark!Y12)</f>
        <v/>
      </c>
      <c r="L12" s="7" t="str">
        <f>IF('Anvendte oplysninger'!I12="Nej","",SUM(I12:K12))</f>
        <v/>
      </c>
      <c r="M12" s="7" t="str">
        <f>IF('Anvendte oplysninger'!I12="Nej","",Beregningsark!AG12*Beregningsark!G12*Beregningsark!I12*Beregningsark!J12*Beregningsark!L12*Beregningsark!N12*Beregningsark!O12*Beregningsark!S12*Beregningsark!V12*Beregningsark!W12*Beregningsark!Z12)</f>
        <v/>
      </c>
      <c r="N12" s="7" t="str">
        <f>IF('Anvendte oplysninger'!I12="Nej","",Beregningsark!AH12*Beregningsark!G12*Beregningsark!I12*Beregningsark!J12*Beregningsark!L12*Beregningsark!N12*Beregningsark!O12*Beregningsark!T12*Beregningsark!V12*Beregningsark!W12*Beregningsark!AA12)</f>
        <v/>
      </c>
      <c r="O12" s="7" t="str">
        <f>IF('Anvendte oplysninger'!I12="Nej","",Beregningsark!AI12*Beregningsark!G12*Beregningsark!I12*Beregningsark!J12*Beregningsark!L12*Beregningsark!N12*Beregningsark!O12*Beregningsark!U12*Beregningsark!V12*Beregningsark!W12*Beregningsark!AB12)</f>
        <v/>
      </c>
      <c r="P12" s="7" t="str">
        <f>IF('Anvendte oplysninger'!I12="Nej","",SUM(M12:O12))</f>
        <v/>
      </c>
      <c r="Q12" s="9" t="str">
        <f>IF('Anvendte oplysninger'!I12="Nej","",SUM(I12:J12)*740934+M12*29492829+N12*4654307+O12*608667)</f>
        <v/>
      </c>
    </row>
    <row r="13" spans="1:17" x14ac:dyDescent="0.3">
      <c r="A13" s="4" t="str">
        <f>IF(Inddata!A19="","",Inddata!A19)</f>
        <v/>
      </c>
      <c r="B13" s="4" t="str">
        <f>IF(Inddata!B19="","",Inddata!B19)</f>
        <v/>
      </c>
      <c r="C13" s="4" t="str">
        <f>IF(Inddata!C19="","",Inddata!C19)</f>
        <v/>
      </c>
      <c r="D13" s="4" t="str">
        <f>IF(Inddata!D19="","",Inddata!D19)</f>
        <v/>
      </c>
      <c r="E13" s="4" t="str">
        <f>IF(Inddata!E19="","",Inddata!E19)</f>
        <v/>
      </c>
      <c r="F13" s="4" t="str">
        <f>IF(Inddata!F19="","",Inddata!F19)</f>
        <v/>
      </c>
      <c r="G13" s="20" t="str">
        <f>IF(Inddata!G19=0,"",Inddata!G19)</f>
        <v/>
      </c>
      <c r="H13" s="9" t="str">
        <f>IF(Inddata!H19="","",Inddata!H19)</f>
        <v/>
      </c>
      <c r="I13" s="7" t="str">
        <f>IF('Anvendte oplysninger'!I13="Nej","",Beregningsark!AD13*Beregningsark!G13*Beregningsark!I13*Beregningsark!J13*Beregningsark!L13*Beregningsark!N13*Beregningsark!O13*Beregningsark!Q13*Beregningsark!V13*Beregningsark!W13*Beregningsark!X13)</f>
        <v/>
      </c>
      <c r="J13" s="7" t="str">
        <f>IF('Anvendte oplysninger'!I13="Nej","",Beregningsark!AE13*Beregningsark!G13*Beregningsark!I13*Beregningsark!K13*Beregningsark!M13*Beregningsark!N13*Beregningsark!O13*Beregningsark!P13*Beregningsark!R13*Beregningsark!V13*Beregningsark!W13*Beregningsark!Y13)</f>
        <v/>
      </c>
      <c r="K13" s="7" t="str">
        <f>IF('Anvendte oplysninger'!I13="Nej","",Beregningsark!AF13*Beregningsark!G13*Beregningsark!I13*Beregningsark!K13*Beregningsark!M13*Beregningsark!N13*Beregningsark!O13*Beregningsark!P13*Beregningsark!R13*Beregningsark!V13*Beregningsark!W13*Beregningsark!Y13)</f>
        <v/>
      </c>
      <c r="L13" s="7" t="str">
        <f>IF('Anvendte oplysninger'!I13="Nej","",SUM(I13:K13))</f>
        <v/>
      </c>
      <c r="M13" s="7" t="str">
        <f>IF('Anvendte oplysninger'!I13="Nej","",Beregningsark!AG13*Beregningsark!G13*Beregningsark!I13*Beregningsark!J13*Beregningsark!L13*Beregningsark!N13*Beregningsark!O13*Beregningsark!S13*Beregningsark!V13*Beregningsark!W13*Beregningsark!Z13)</f>
        <v/>
      </c>
      <c r="N13" s="7" t="str">
        <f>IF('Anvendte oplysninger'!I13="Nej","",Beregningsark!AH13*Beregningsark!G13*Beregningsark!I13*Beregningsark!J13*Beregningsark!L13*Beregningsark!N13*Beregningsark!O13*Beregningsark!T13*Beregningsark!V13*Beregningsark!W13*Beregningsark!AA13)</f>
        <v/>
      </c>
      <c r="O13" s="7" t="str">
        <f>IF('Anvendte oplysninger'!I13="Nej","",Beregningsark!AI13*Beregningsark!G13*Beregningsark!I13*Beregningsark!J13*Beregningsark!L13*Beregningsark!N13*Beregningsark!O13*Beregningsark!U13*Beregningsark!V13*Beregningsark!W13*Beregningsark!AB13)</f>
        <v/>
      </c>
      <c r="P13" s="7" t="str">
        <f>IF('Anvendte oplysninger'!I13="Nej","",SUM(M13:O13))</f>
        <v/>
      </c>
      <c r="Q13" s="9" t="str">
        <f>IF('Anvendte oplysninger'!I13="Nej","",SUM(I13:J13)*740934+M13*29492829+N13*4654307+O13*608667)</f>
        <v/>
      </c>
    </row>
    <row r="14" spans="1:17" x14ac:dyDescent="0.3">
      <c r="A14" s="4" t="str">
        <f>IF(Inddata!A20="","",Inddata!A20)</f>
        <v/>
      </c>
      <c r="B14" s="4" t="str">
        <f>IF(Inddata!B20="","",Inddata!B20)</f>
        <v/>
      </c>
      <c r="C14" s="4" t="str">
        <f>IF(Inddata!C20="","",Inddata!C20)</f>
        <v/>
      </c>
      <c r="D14" s="4" t="str">
        <f>IF(Inddata!D20="","",Inddata!D20)</f>
        <v/>
      </c>
      <c r="E14" s="4" t="str">
        <f>IF(Inddata!E20="","",Inddata!E20)</f>
        <v/>
      </c>
      <c r="F14" s="4" t="str">
        <f>IF(Inddata!F20="","",Inddata!F20)</f>
        <v/>
      </c>
      <c r="G14" s="20" t="str">
        <f>IF(Inddata!G20=0,"",Inddata!G20)</f>
        <v/>
      </c>
      <c r="H14" s="9" t="str">
        <f>IF(Inddata!H20="","",Inddata!H20)</f>
        <v/>
      </c>
      <c r="I14" s="7" t="str">
        <f>IF('Anvendte oplysninger'!I14="Nej","",Beregningsark!AD14*Beregningsark!G14*Beregningsark!I14*Beregningsark!J14*Beregningsark!L14*Beregningsark!N14*Beregningsark!O14*Beregningsark!Q14*Beregningsark!V14*Beregningsark!W14*Beregningsark!X14)</f>
        <v/>
      </c>
      <c r="J14" s="7" t="str">
        <f>IF('Anvendte oplysninger'!I14="Nej","",Beregningsark!AE14*Beregningsark!G14*Beregningsark!I14*Beregningsark!K14*Beregningsark!M14*Beregningsark!N14*Beregningsark!O14*Beregningsark!P14*Beregningsark!R14*Beregningsark!V14*Beregningsark!W14*Beregningsark!Y14)</f>
        <v/>
      </c>
      <c r="K14" s="7" t="str">
        <f>IF('Anvendte oplysninger'!I14="Nej","",Beregningsark!AF14*Beregningsark!G14*Beregningsark!I14*Beregningsark!K14*Beregningsark!M14*Beregningsark!N14*Beregningsark!O14*Beregningsark!P14*Beregningsark!R14*Beregningsark!V14*Beregningsark!W14*Beregningsark!Y14)</f>
        <v/>
      </c>
      <c r="L14" s="7" t="str">
        <f>IF('Anvendte oplysninger'!I14="Nej","",SUM(I14:K14))</f>
        <v/>
      </c>
      <c r="M14" s="7" t="str">
        <f>IF('Anvendte oplysninger'!I14="Nej","",Beregningsark!AG14*Beregningsark!G14*Beregningsark!I14*Beregningsark!J14*Beregningsark!L14*Beregningsark!N14*Beregningsark!O14*Beregningsark!S14*Beregningsark!V14*Beregningsark!W14*Beregningsark!Z14)</f>
        <v/>
      </c>
      <c r="N14" s="7" t="str">
        <f>IF('Anvendte oplysninger'!I14="Nej","",Beregningsark!AH14*Beregningsark!G14*Beregningsark!I14*Beregningsark!J14*Beregningsark!L14*Beregningsark!N14*Beregningsark!O14*Beregningsark!T14*Beregningsark!V14*Beregningsark!W14*Beregningsark!AA14)</f>
        <v/>
      </c>
      <c r="O14" s="7" t="str">
        <f>IF('Anvendte oplysninger'!I14="Nej","",Beregningsark!AI14*Beregningsark!G14*Beregningsark!I14*Beregningsark!J14*Beregningsark!L14*Beregningsark!N14*Beregningsark!O14*Beregningsark!U14*Beregningsark!V14*Beregningsark!W14*Beregningsark!AB14)</f>
        <v/>
      </c>
      <c r="P14" s="7" t="str">
        <f>IF('Anvendte oplysninger'!I14="Nej","",SUM(M14:O14))</f>
        <v/>
      </c>
      <c r="Q14" s="9" t="str">
        <f>IF('Anvendte oplysninger'!I14="Nej","",SUM(I14:J14)*740934+M14*29492829+N14*4654307+O14*608667)</f>
        <v/>
      </c>
    </row>
    <row r="15" spans="1:17" x14ac:dyDescent="0.3">
      <c r="A15" s="4" t="str">
        <f>IF(Inddata!A21="","",Inddata!A21)</f>
        <v/>
      </c>
      <c r="B15" s="4" t="str">
        <f>IF(Inddata!B21="","",Inddata!B21)</f>
        <v/>
      </c>
      <c r="C15" s="4" t="str">
        <f>IF(Inddata!C21="","",Inddata!C21)</f>
        <v/>
      </c>
      <c r="D15" s="4" t="str">
        <f>IF(Inddata!D21="","",Inddata!D21)</f>
        <v/>
      </c>
      <c r="E15" s="4" t="str">
        <f>IF(Inddata!E21="","",Inddata!E21)</f>
        <v/>
      </c>
      <c r="F15" s="4" t="str">
        <f>IF(Inddata!F21="","",Inddata!F21)</f>
        <v/>
      </c>
      <c r="G15" s="20" t="str">
        <f>IF(Inddata!G21=0,"",Inddata!G21)</f>
        <v/>
      </c>
      <c r="H15" s="9" t="str">
        <f>IF(Inddata!H21="","",Inddata!H21)</f>
        <v/>
      </c>
      <c r="I15" s="7" t="str">
        <f>IF('Anvendte oplysninger'!I15="Nej","",Beregningsark!AD15*Beregningsark!G15*Beregningsark!I15*Beregningsark!J15*Beregningsark!L15*Beregningsark!N15*Beregningsark!O15*Beregningsark!Q15*Beregningsark!V15*Beregningsark!W15*Beregningsark!X15)</f>
        <v/>
      </c>
      <c r="J15" s="7" t="str">
        <f>IF('Anvendte oplysninger'!I15="Nej","",Beregningsark!AE15*Beregningsark!G15*Beregningsark!I15*Beregningsark!K15*Beregningsark!M15*Beregningsark!N15*Beregningsark!O15*Beregningsark!P15*Beregningsark!R15*Beregningsark!V15*Beregningsark!W15*Beregningsark!Y15)</f>
        <v/>
      </c>
      <c r="K15" s="7" t="str">
        <f>IF('Anvendte oplysninger'!I15="Nej","",Beregningsark!AF15*Beregningsark!G15*Beregningsark!I15*Beregningsark!K15*Beregningsark!M15*Beregningsark!N15*Beregningsark!O15*Beregningsark!P15*Beregningsark!R15*Beregningsark!V15*Beregningsark!W15*Beregningsark!Y15)</f>
        <v/>
      </c>
      <c r="L15" s="7" t="str">
        <f>IF('Anvendte oplysninger'!I15="Nej","",SUM(I15:K15))</f>
        <v/>
      </c>
      <c r="M15" s="7" t="str">
        <f>IF('Anvendte oplysninger'!I15="Nej","",Beregningsark!AG15*Beregningsark!G15*Beregningsark!I15*Beregningsark!J15*Beregningsark!L15*Beregningsark!N15*Beregningsark!O15*Beregningsark!S15*Beregningsark!V15*Beregningsark!W15*Beregningsark!Z15)</f>
        <v/>
      </c>
      <c r="N15" s="7" t="str">
        <f>IF('Anvendte oplysninger'!I15="Nej","",Beregningsark!AH15*Beregningsark!G15*Beregningsark!I15*Beregningsark!J15*Beregningsark!L15*Beregningsark!N15*Beregningsark!O15*Beregningsark!T15*Beregningsark!V15*Beregningsark!W15*Beregningsark!AA15)</f>
        <v/>
      </c>
      <c r="O15" s="7" t="str">
        <f>IF('Anvendte oplysninger'!I15="Nej","",Beregningsark!AI15*Beregningsark!G15*Beregningsark!I15*Beregningsark!J15*Beregningsark!L15*Beregningsark!N15*Beregningsark!O15*Beregningsark!U15*Beregningsark!V15*Beregningsark!W15*Beregningsark!AB15)</f>
        <v/>
      </c>
      <c r="P15" s="7" t="str">
        <f>IF('Anvendte oplysninger'!I15="Nej","",SUM(M15:O15))</f>
        <v/>
      </c>
      <c r="Q15" s="9" t="str">
        <f>IF('Anvendte oplysninger'!I15="Nej","",SUM(I15:J15)*740934+M15*29492829+N15*4654307+O15*608667)</f>
        <v/>
      </c>
    </row>
    <row r="16" spans="1:17" x14ac:dyDescent="0.3">
      <c r="A16" s="4" t="str">
        <f>IF(Inddata!A22="","",Inddata!A22)</f>
        <v/>
      </c>
      <c r="B16" s="4" t="str">
        <f>IF(Inddata!B22="","",Inddata!B22)</f>
        <v/>
      </c>
      <c r="C16" s="4" t="str">
        <f>IF(Inddata!C22="","",Inddata!C22)</f>
        <v/>
      </c>
      <c r="D16" s="4" t="str">
        <f>IF(Inddata!D22="","",Inddata!D22)</f>
        <v/>
      </c>
      <c r="E16" s="4" t="str">
        <f>IF(Inddata!E22="","",Inddata!E22)</f>
        <v/>
      </c>
      <c r="F16" s="4" t="str">
        <f>IF(Inddata!F22="","",Inddata!F22)</f>
        <v/>
      </c>
      <c r="G16" s="20" t="str">
        <f>IF(Inddata!G22=0,"",Inddata!G22)</f>
        <v/>
      </c>
      <c r="H16" s="9" t="str">
        <f>IF(Inddata!H22="","",Inddata!H22)</f>
        <v/>
      </c>
      <c r="I16" s="7" t="str">
        <f>IF('Anvendte oplysninger'!I16="Nej","",Beregningsark!AD16*Beregningsark!G16*Beregningsark!I16*Beregningsark!J16*Beregningsark!L16*Beregningsark!N16*Beregningsark!O16*Beregningsark!Q16*Beregningsark!V16*Beregningsark!W16*Beregningsark!X16)</f>
        <v/>
      </c>
      <c r="J16" s="7" t="str">
        <f>IF('Anvendte oplysninger'!I16="Nej","",Beregningsark!AE16*Beregningsark!G16*Beregningsark!I16*Beregningsark!K16*Beregningsark!M16*Beregningsark!N16*Beregningsark!O16*Beregningsark!P16*Beregningsark!R16*Beregningsark!V16*Beregningsark!W16*Beregningsark!Y16)</f>
        <v/>
      </c>
      <c r="K16" s="7" t="str">
        <f>IF('Anvendte oplysninger'!I16="Nej","",Beregningsark!AF16*Beregningsark!G16*Beregningsark!I16*Beregningsark!K16*Beregningsark!M16*Beregningsark!N16*Beregningsark!O16*Beregningsark!P16*Beregningsark!R16*Beregningsark!V16*Beregningsark!W16*Beregningsark!Y16)</f>
        <v/>
      </c>
      <c r="L16" s="7" t="str">
        <f>IF('Anvendte oplysninger'!I16="Nej","",SUM(I16:K16))</f>
        <v/>
      </c>
      <c r="M16" s="7" t="str">
        <f>IF('Anvendte oplysninger'!I16="Nej","",Beregningsark!AG16*Beregningsark!G16*Beregningsark!I16*Beregningsark!J16*Beregningsark!L16*Beregningsark!N16*Beregningsark!O16*Beregningsark!S16*Beregningsark!V16*Beregningsark!W16*Beregningsark!Z16)</f>
        <v/>
      </c>
      <c r="N16" s="7" t="str">
        <f>IF('Anvendte oplysninger'!I16="Nej","",Beregningsark!AH16*Beregningsark!G16*Beregningsark!I16*Beregningsark!J16*Beregningsark!L16*Beregningsark!N16*Beregningsark!O16*Beregningsark!T16*Beregningsark!V16*Beregningsark!W16*Beregningsark!AA16)</f>
        <v/>
      </c>
      <c r="O16" s="7" t="str">
        <f>IF('Anvendte oplysninger'!I16="Nej","",Beregningsark!AI16*Beregningsark!G16*Beregningsark!I16*Beregningsark!J16*Beregningsark!L16*Beregningsark!N16*Beregningsark!O16*Beregningsark!U16*Beregningsark!V16*Beregningsark!W16*Beregningsark!AB16)</f>
        <v/>
      </c>
      <c r="P16" s="7" t="str">
        <f>IF('Anvendte oplysninger'!I16="Nej","",SUM(M16:O16))</f>
        <v/>
      </c>
      <c r="Q16" s="9" t="str">
        <f>IF('Anvendte oplysninger'!I16="Nej","",SUM(I16:J16)*740934+M16*29492829+N16*4654307+O16*608667)</f>
        <v/>
      </c>
    </row>
    <row r="17" spans="1:17" x14ac:dyDescent="0.3">
      <c r="A17" s="4" t="str">
        <f>IF(Inddata!A23="","",Inddata!A23)</f>
        <v/>
      </c>
      <c r="B17" s="4" t="str">
        <f>IF(Inddata!B23="","",Inddata!B23)</f>
        <v/>
      </c>
      <c r="C17" s="4" t="str">
        <f>IF(Inddata!C23="","",Inddata!C23)</f>
        <v/>
      </c>
      <c r="D17" s="4" t="str">
        <f>IF(Inddata!D23="","",Inddata!D23)</f>
        <v/>
      </c>
      <c r="E17" s="4" t="str">
        <f>IF(Inddata!E23="","",Inddata!E23)</f>
        <v/>
      </c>
      <c r="F17" s="4" t="str">
        <f>IF(Inddata!F23="","",Inddata!F23)</f>
        <v/>
      </c>
      <c r="G17" s="20" t="str">
        <f>IF(Inddata!G23=0,"",Inddata!G23)</f>
        <v/>
      </c>
      <c r="H17" s="9" t="str">
        <f>IF(Inddata!H23="","",Inddata!H23)</f>
        <v/>
      </c>
      <c r="I17" s="7" t="str">
        <f>IF('Anvendte oplysninger'!I17="Nej","",Beregningsark!AD17*Beregningsark!G17*Beregningsark!I17*Beregningsark!J17*Beregningsark!L17*Beregningsark!N17*Beregningsark!O17*Beregningsark!Q17*Beregningsark!V17*Beregningsark!W17*Beregningsark!X17)</f>
        <v/>
      </c>
      <c r="J17" s="7" t="str">
        <f>IF('Anvendte oplysninger'!I17="Nej","",Beregningsark!AE17*Beregningsark!G17*Beregningsark!I17*Beregningsark!K17*Beregningsark!M17*Beregningsark!N17*Beregningsark!O17*Beregningsark!P17*Beregningsark!R17*Beregningsark!V17*Beregningsark!W17*Beregningsark!Y17)</f>
        <v/>
      </c>
      <c r="K17" s="7" t="str">
        <f>IF('Anvendte oplysninger'!I17="Nej","",Beregningsark!AF17*Beregningsark!G17*Beregningsark!I17*Beregningsark!K17*Beregningsark!M17*Beregningsark!N17*Beregningsark!O17*Beregningsark!P17*Beregningsark!R17*Beregningsark!V17*Beregningsark!W17*Beregningsark!Y17)</f>
        <v/>
      </c>
      <c r="L17" s="7" t="str">
        <f>IF('Anvendte oplysninger'!I17="Nej","",SUM(I17:K17))</f>
        <v/>
      </c>
      <c r="M17" s="7" t="str">
        <f>IF('Anvendte oplysninger'!I17="Nej","",Beregningsark!AG17*Beregningsark!G17*Beregningsark!I17*Beregningsark!J17*Beregningsark!L17*Beregningsark!N17*Beregningsark!O17*Beregningsark!S17*Beregningsark!V17*Beregningsark!W17*Beregningsark!Z17)</f>
        <v/>
      </c>
      <c r="N17" s="7" t="str">
        <f>IF('Anvendte oplysninger'!I17="Nej","",Beregningsark!AH17*Beregningsark!G17*Beregningsark!I17*Beregningsark!J17*Beregningsark!L17*Beregningsark!N17*Beregningsark!O17*Beregningsark!T17*Beregningsark!V17*Beregningsark!W17*Beregningsark!AA17)</f>
        <v/>
      </c>
      <c r="O17" s="7" t="str">
        <f>IF('Anvendte oplysninger'!I17="Nej","",Beregningsark!AI17*Beregningsark!G17*Beregningsark!I17*Beregningsark!J17*Beregningsark!L17*Beregningsark!N17*Beregningsark!O17*Beregningsark!U17*Beregningsark!V17*Beregningsark!W17*Beregningsark!AB17)</f>
        <v/>
      </c>
      <c r="P17" s="7" t="str">
        <f>IF('Anvendte oplysninger'!I17="Nej","",SUM(M17:O17))</f>
        <v/>
      </c>
      <c r="Q17" s="9" t="str">
        <f>IF('Anvendte oplysninger'!I17="Nej","",SUM(I17:J17)*740934+M17*29492829+N17*4654307+O17*608667)</f>
        <v/>
      </c>
    </row>
    <row r="18" spans="1:17" x14ac:dyDescent="0.3">
      <c r="A18" s="4" t="str">
        <f>IF(Inddata!A24="","",Inddata!A24)</f>
        <v/>
      </c>
      <c r="B18" s="4" t="str">
        <f>IF(Inddata!B24="","",Inddata!B24)</f>
        <v/>
      </c>
      <c r="C18" s="4" t="str">
        <f>IF(Inddata!C24="","",Inddata!C24)</f>
        <v/>
      </c>
      <c r="D18" s="4" t="str">
        <f>IF(Inddata!D24="","",Inddata!D24)</f>
        <v/>
      </c>
      <c r="E18" s="4" t="str">
        <f>IF(Inddata!E24="","",Inddata!E24)</f>
        <v/>
      </c>
      <c r="F18" s="4" t="str">
        <f>IF(Inddata!F24="","",Inddata!F24)</f>
        <v/>
      </c>
      <c r="G18" s="20" t="str">
        <f>IF(Inddata!G24=0,"",Inddata!G24)</f>
        <v/>
      </c>
      <c r="H18" s="9" t="str">
        <f>IF(Inddata!H24="","",Inddata!H24)</f>
        <v/>
      </c>
      <c r="I18" s="7" t="str">
        <f>IF('Anvendte oplysninger'!I18="Nej","",Beregningsark!AD18*Beregningsark!G18*Beregningsark!I18*Beregningsark!J18*Beregningsark!L18*Beregningsark!N18*Beregningsark!O18*Beregningsark!Q18*Beregningsark!V18*Beregningsark!W18*Beregningsark!X18)</f>
        <v/>
      </c>
      <c r="J18" s="7" t="str">
        <f>IF('Anvendte oplysninger'!I18="Nej","",Beregningsark!AE18*Beregningsark!G18*Beregningsark!I18*Beregningsark!K18*Beregningsark!M18*Beregningsark!N18*Beregningsark!O18*Beregningsark!P18*Beregningsark!R18*Beregningsark!V18*Beregningsark!W18*Beregningsark!Y18)</f>
        <v/>
      </c>
      <c r="K18" s="7" t="str">
        <f>IF('Anvendte oplysninger'!I18="Nej","",Beregningsark!AF18*Beregningsark!G18*Beregningsark!I18*Beregningsark!K18*Beregningsark!M18*Beregningsark!N18*Beregningsark!O18*Beregningsark!P18*Beregningsark!R18*Beregningsark!V18*Beregningsark!W18*Beregningsark!Y18)</f>
        <v/>
      </c>
      <c r="L18" s="7" t="str">
        <f>IF('Anvendte oplysninger'!I18="Nej","",SUM(I18:K18))</f>
        <v/>
      </c>
      <c r="M18" s="7" t="str">
        <f>IF('Anvendte oplysninger'!I18="Nej","",Beregningsark!AG18*Beregningsark!G18*Beregningsark!I18*Beregningsark!J18*Beregningsark!L18*Beregningsark!N18*Beregningsark!O18*Beregningsark!S18*Beregningsark!V18*Beregningsark!W18*Beregningsark!Z18)</f>
        <v/>
      </c>
      <c r="N18" s="7" t="str">
        <f>IF('Anvendte oplysninger'!I18="Nej","",Beregningsark!AH18*Beregningsark!G18*Beregningsark!I18*Beregningsark!J18*Beregningsark!L18*Beregningsark!N18*Beregningsark!O18*Beregningsark!T18*Beregningsark!V18*Beregningsark!W18*Beregningsark!AA18)</f>
        <v/>
      </c>
      <c r="O18" s="7" t="str">
        <f>IF('Anvendte oplysninger'!I18="Nej","",Beregningsark!AI18*Beregningsark!G18*Beregningsark!I18*Beregningsark!J18*Beregningsark!L18*Beregningsark!N18*Beregningsark!O18*Beregningsark!U18*Beregningsark!V18*Beregningsark!W18*Beregningsark!AB18)</f>
        <v/>
      </c>
      <c r="P18" s="7" t="str">
        <f>IF('Anvendte oplysninger'!I18="Nej","",SUM(M18:O18))</f>
        <v/>
      </c>
      <c r="Q18" s="9" t="str">
        <f>IF('Anvendte oplysninger'!I18="Nej","",SUM(I18:J18)*740934+M18*29492829+N18*4654307+O18*608667)</f>
        <v/>
      </c>
    </row>
    <row r="19" spans="1:17" x14ac:dyDescent="0.3">
      <c r="A19" s="4" t="str">
        <f>IF(Inddata!A25="","",Inddata!A25)</f>
        <v/>
      </c>
      <c r="B19" s="4" t="str">
        <f>IF(Inddata!B25="","",Inddata!B25)</f>
        <v/>
      </c>
      <c r="C19" s="4" t="str">
        <f>IF(Inddata!C25="","",Inddata!C25)</f>
        <v/>
      </c>
      <c r="D19" s="4" t="str">
        <f>IF(Inddata!D25="","",Inddata!D25)</f>
        <v/>
      </c>
      <c r="E19" s="4" t="str">
        <f>IF(Inddata!E25="","",Inddata!E25)</f>
        <v/>
      </c>
      <c r="F19" s="4" t="str">
        <f>IF(Inddata!F25="","",Inddata!F25)</f>
        <v/>
      </c>
      <c r="G19" s="20" t="str">
        <f>IF(Inddata!G25=0,"",Inddata!G25)</f>
        <v/>
      </c>
      <c r="H19" s="9" t="str">
        <f>IF(Inddata!H25="","",Inddata!H25)</f>
        <v/>
      </c>
      <c r="I19" s="7" t="str">
        <f>IF('Anvendte oplysninger'!I19="Nej","",Beregningsark!AD19*Beregningsark!G19*Beregningsark!I19*Beregningsark!J19*Beregningsark!L19*Beregningsark!N19*Beregningsark!O19*Beregningsark!Q19*Beregningsark!V19*Beregningsark!W19*Beregningsark!X19)</f>
        <v/>
      </c>
      <c r="J19" s="7" t="str">
        <f>IF('Anvendte oplysninger'!I19="Nej","",Beregningsark!AE19*Beregningsark!G19*Beregningsark!I19*Beregningsark!K19*Beregningsark!M19*Beregningsark!N19*Beregningsark!O19*Beregningsark!P19*Beregningsark!R19*Beregningsark!V19*Beregningsark!W19*Beregningsark!Y19)</f>
        <v/>
      </c>
      <c r="K19" s="7" t="str">
        <f>IF('Anvendte oplysninger'!I19="Nej","",Beregningsark!AF19*Beregningsark!G19*Beregningsark!I19*Beregningsark!K19*Beregningsark!M19*Beregningsark!N19*Beregningsark!O19*Beregningsark!P19*Beregningsark!R19*Beregningsark!V19*Beregningsark!W19*Beregningsark!Y19)</f>
        <v/>
      </c>
      <c r="L19" s="7" t="str">
        <f>IF('Anvendte oplysninger'!I19="Nej","",SUM(I19:K19))</f>
        <v/>
      </c>
      <c r="M19" s="7" t="str">
        <f>IF('Anvendte oplysninger'!I19="Nej","",Beregningsark!AG19*Beregningsark!G19*Beregningsark!I19*Beregningsark!J19*Beregningsark!L19*Beregningsark!N19*Beregningsark!O19*Beregningsark!S19*Beregningsark!V19*Beregningsark!W19*Beregningsark!Z19)</f>
        <v/>
      </c>
      <c r="N19" s="7" t="str">
        <f>IF('Anvendte oplysninger'!I19="Nej","",Beregningsark!AH19*Beregningsark!G19*Beregningsark!I19*Beregningsark!J19*Beregningsark!L19*Beregningsark!N19*Beregningsark!O19*Beregningsark!T19*Beregningsark!V19*Beregningsark!W19*Beregningsark!AA19)</f>
        <v/>
      </c>
      <c r="O19" s="7" t="str">
        <f>IF('Anvendte oplysninger'!I19="Nej","",Beregningsark!AI19*Beregningsark!G19*Beregningsark!I19*Beregningsark!J19*Beregningsark!L19*Beregningsark!N19*Beregningsark!O19*Beregningsark!U19*Beregningsark!V19*Beregningsark!W19*Beregningsark!AB19)</f>
        <v/>
      </c>
      <c r="P19" s="7" t="str">
        <f>IF('Anvendte oplysninger'!I19="Nej","",SUM(M19:O19))</f>
        <v/>
      </c>
      <c r="Q19" s="9" t="str">
        <f>IF('Anvendte oplysninger'!I19="Nej","",SUM(I19:J19)*740934+M19*29492829+N19*4654307+O19*608667)</f>
        <v/>
      </c>
    </row>
    <row r="20" spans="1:17" x14ac:dyDescent="0.3">
      <c r="A20" s="4" t="str">
        <f>IF(Inddata!A26="","",Inddata!A26)</f>
        <v/>
      </c>
      <c r="B20" s="4" t="str">
        <f>IF(Inddata!B26="","",Inddata!B26)</f>
        <v/>
      </c>
      <c r="C20" s="4" t="str">
        <f>IF(Inddata!C26="","",Inddata!C26)</f>
        <v/>
      </c>
      <c r="D20" s="4" t="str">
        <f>IF(Inddata!D26="","",Inddata!D26)</f>
        <v/>
      </c>
      <c r="E20" s="4" t="str">
        <f>IF(Inddata!E26="","",Inddata!E26)</f>
        <v/>
      </c>
      <c r="F20" s="4" t="str">
        <f>IF(Inddata!F26="","",Inddata!F26)</f>
        <v/>
      </c>
      <c r="G20" s="20" t="str">
        <f>IF(Inddata!G26=0,"",Inddata!G26)</f>
        <v/>
      </c>
      <c r="H20" s="9" t="str">
        <f>IF(Inddata!H26="","",Inddata!H26)</f>
        <v/>
      </c>
      <c r="I20" s="7" t="str">
        <f>IF('Anvendte oplysninger'!I20="Nej","",Beregningsark!AD20*Beregningsark!G20*Beregningsark!I20*Beregningsark!J20*Beregningsark!L20*Beregningsark!N20*Beregningsark!O20*Beregningsark!Q20*Beregningsark!V20*Beregningsark!W20*Beregningsark!X20)</f>
        <v/>
      </c>
      <c r="J20" s="7" t="str">
        <f>IF('Anvendte oplysninger'!I20="Nej","",Beregningsark!AE20*Beregningsark!G20*Beregningsark!I20*Beregningsark!K20*Beregningsark!M20*Beregningsark!N20*Beregningsark!O20*Beregningsark!P20*Beregningsark!R20*Beregningsark!V20*Beregningsark!W20*Beregningsark!Y20)</f>
        <v/>
      </c>
      <c r="K20" s="7" t="str">
        <f>IF('Anvendte oplysninger'!I20="Nej","",Beregningsark!AF20*Beregningsark!G20*Beregningsark!I20*Beregningsark!K20*Beregningsark!M20*Beregningsark!N20*Beregningsark!O20*Beregningsark!P20*Beregningsark!R20*Beregningsark!V20*Beregningsark!W20*Beregningsark!Y20)</f>
        <v/>
      </c>
      <c r="L20" s="7" t="str">
        <f>IF('Anvendte oplysninger'!I20="Nej","",SUM(I20:K20))</f>
        <v/>
      </c>
      <c r="M20" s="7" t="str">
        <f>IF('Anvendte oplysninger'!I20="Nej","",Beregningsark!AG20*Beregningsark!G20*Beregningsark!I20*Beregningsark!J20*Beregningsark!L20*Beregningsark!N20*Beregningsark!O20*Beregningsark!S20*Beregningsark!V20*Beregningsark!W20*Beregningsark!Z20)</f>
        <v/>
      </c>
      <c r="N20" s="7" t="str">
        <f>IF('Anvendte oplysninger'!I20="Nej","",Beregningsark!AH20*Beregningsark!G20*Beregningsark!I20*Beregningsark!J20*Beregningsark!L20*Beregningsark!N20*Beregningsark!O20*Beregningsark!T20*Beregningsark!V20*Beregningsark!W20*Beregningsark!AA20)</f>
        <v/>
      </c>
      <c r="O20" s="7" t="str">
        <f>IF('Anvendte oplysninger'!I20="Nej","",Beregningsark!AI20*Beregningsark!G20*Beregningsark!I20*Beregningsark!J20*Beregningsark!L20*Beregningsark!N20*Beregningsark!O20*Beregningsark!U20*Beregningsark!V20*Beregningsark!W20*Beregningsark!AB20)</f>
        <v/>
      </c>
      <c r="P20" s="7" t="str">
        <f>IF('Anvendte oplysninger'!I20="Nej","",SUM(M20:O20))</f>
        <v/>
      </c>
      <c r="Q20" s="9" t="str">
        <f>IF('Anvendte oplysninger'!I20="Nej","",SUM(I20:J20)*740934+M20*29492829+N20*4654307+O20*608667)</f>
        <v/>
      </c>
    </row>
    <row r="21" spans="1:17" x14ac:dyDescent="0.3">
      <c r="A21" s="4" t="str">
        <f>IF(Inddata!A27="","",Inddata!A27)</f>
        <v/>
      </c>
      <c r="B21" s="4" t="str">
        <f>IF(Inddata!B27="","",Inddata!B27)</f>
        <v/>
      </c>
      <c r="C21" s="4" t="str">
        <f>IF(Inddata!C27="","",Inddata!C27)</f>
        <v/>
      </c>
      <c r="D21" s="4" t="str">
        <f>IF(Inddata!D27="","",Inddata!D27)</f>
        <v/>
      </c>
      <c r="E21" s="4" t="str">
        <f>IF(Inddata!E27="","",Inddata!E27)</f>
        <v/>
      </c>
      <c r="F21" s="4" t="str">
        <f>IF(Inddata!F27="","",Inddata!F27)</f>
        <v/>
      </c>
      <c r="G21" s="20" t="str">
        <f>IF(Inddata!G27=0,"",Inddata!G27)</f>
        <v/>
      </c>
      <c r="H21" s="9" t="str">
        <f>IF(Inddata!H27="","",Inddata!H27)</f>
        <v/>
      </c>
      <c r="I21" s="7" t="str">
        <f>IF('Anvendte oplysninger'!I21="Nej","",Beregningsark!AD21*Beregningsark!G21*Beregningsark!I21*Beregningsark!J21*Beregningsark!L21*Beregningsark!N21*Beregningsark!O21*Beregningsark!Q21*Beregningsark!V21*Beregningsark!W21*Beregningsark!X21)</f>
        <v/>
      </c>
      <c r="J21" s="7" t="str">
        <f>IF('Anvendte oplysninger'!I21="Nej","",Beregningsark!AE21*Beregningsark!G21*Beregningsark!I21*Beregningsark!K21*Beregningsark!M21*Beregningsark!N21*Beregningsark!O21*Beregningsark!P21*Beregningsark!R21*Beregningsark!V21*Beregningsark!W21*Beregningsark!Y21)</f>
        <v/>
      </c>
      <c r="K21" s="7" t="str">
        <f>IF('Anvendte oplysninger'!I21="Nej","",Beregningsark!AF21*Beregningsark!G21*Beregningsark!I21*Beregningsark!K21*Beregningsark!M21*Beregningsark!N21*Beregningsark!O21*Beregningsark!P21*Beregningsark!R21*Beregningsark!V21*Beregningsark!W21*Beregningsark!Y21)</f>
        <v/>
      </c>
      <c r="L21" s="7" t="str">
        <f>IF('Anvendte oplysninger'!I21="Nej","",SUM(I21:K21))</f>
        <v/>
      </c>
      <c r="M21" s="7" t="str">
        <f>IF('Anvendte oplysninger'!I21="Nej","",Beregningsark!AG21*Beregningsark!G21*Beregningsark!I21*Beregningsark!J21*Beregningsark!L21*Beregningsark!N21*Beregningsark!O21*Beregningsark!S21*Beregningsark!V21*Beregningsark!W21*Beregningsark!Z21)</f>
        <v/>
      </c>
      <c r="N21" s="7" t="str">
        <f>IF('Anvendte oplysninger'!I21="Nej","",Beregningsark!AH21*Beregningsark!G21*Beregningsark!I21*Beregningsark!J21*Beregningsark!L21*Beregningsark!N21*Beregningsark!O21*Beregningsark!T21*Beregningsark!V21*Beregningsark!W21*Beregningsark!AA21)</f>
        <v/>
      </c>
      <c r="O21" s="7" t="str">
        <f>IF('Anvendte oplysninger'!I21="Nej","",Beregningsark!AI21*Beregningsark!G21*Beregningsark!I21*Beregningsark!J21*Beregningsark!L21*Beregningsark!N21*Beregningsark!O21*Beregningsark!U21*Beregningsark!V21*Beregningsark!W21*Beregningsark!AB21)</f>
        <v/>
      </c>
      <c r="P21" s="7" t="str">
        <f>IF('Anvendte oplysninger'!I21="Nej","",SUM(M21:O21))</f>
        <v/>
      </c>
      <c r="Q21" s="9" t="str">
        <f>IF('Anvendte oplysninger'!I21="Nej","",SUM(I21:J21)*740934+M21*29492829+N21*4654307+O21*608667)</f>
        <v/>
      </c>
    </row>
    <row r="22" spans="1:17" x14ac:dyDescent="0.3">
      <c r="A22" s="4" t="str">
        <f>IF(Inddata!A28="","",Inddata!A28)</f>
        <v/>
      </c>
      <c r="B22" s="4" t="str">
        <f>IF(Inddata!B28="","",Inddata!B28)</f>
        <v/>
      </c>
      <c r="C22" s="4" t="str">
        <f>IF(Inddata!C28="","",Inddata!C28)</f>
        <v/>
      </c>
      <c r="D22" s="4" t="str">
        <f>IF(Inddata!D28="","",Inddata!D28)</f>
        <v/>
      </c>
      <c r="E22" s="4" t="str">
        <f>IF(Inddata!E28="","",Inddata!E28)</f>
        <v/>
      </c>
      <c r="F22" s="4" t="str">
        <f>IF(Inddata!F28="","",Inddata!F28)</f>
        <v/>
      </c>
      <c r="G22" s="20" t="str">
        <f>IF(Inddata!G28=0,"",Inddata!G28)</f>
        <v/>
      </c>
      <c r="H22" s="9" t="str">
        <f>IF(Inddata!H28="","",Inddata!H28)</f>
        <v/>
      </c>
      <c r="I22" s="7" t="str">
        <f>IF('Anvendte oplysninger'!I22="Nej","",Beregningsark!AD22*Beregningsark!G22*Beregningsark!I22*Beregningsark!J22*Beregningsark!L22*Beregningsark!N22*Beregningsark!O22*Beregningsark!Q22*Beregningsark!V22*Beregningsark!W22*Beregningsark!X22)</f>
        <v/>
      </c>
      <c r="J22" s="7" t="str">
        <f>IF('Anvendte oplysninger'!I22="Nej","",Beregningsark!AE22*Beregningsark!G22*Beregningsark!I22*Beregningsark!K22*Beregningsark!M22*Beregningsark!N22*Beregningsark!O22*Beregningsark!P22*Beregningsark!R22*Beregningsark!V22*Beregningsark!W22*Beregningsark!Y22)</f>
        <v/>
      </c>
      <c r="K22" s="7" t="str">
        <f>IF('Anvendte oplysninger'!I22="Nej","",Beregningsark!AF22*Beregningsark!G22*Beregningsark!I22*Beregningsark!K22*Beregningsark!M22*Beregningsark!N22*Beregningsark!O22*Beregningsark!P22*Beregningsark!R22*Beregningsark!V22*Beregningsark!W22*Beregningsark!Y22)</f>
        <v/>
      </c>
      <c r="L22" s="7" t="str">
        <f>IF('Anvendte oplysninger'!I22="Nej","",SUM(I22:K22))</f>
        <v/>
      </c>
      <c r="M22" s="7" t="str">
        <f>IF('Anvendte oplysninger'!I22="Nej","",Beregningsark!AG22*Beregningsark!G22*Beregningsark!I22*Beregningsark!J22*Beregningsark!L22*Beregningsark!N22*Beregningsark!O22*Beregningsark!S22*Beregningsark!V22*Beregningsark!W22*Beregningsark!Z22)</f>
        <v/>
      </c>
      <c r="N22" s="7" t="str">
        <f>IF('Anvendte oplysninger'!I22="Nej","",Beregningsark!AH22*Beregningsark!G22*Beregningsark!I22*Beregningsark!J22*Beregningsark!L22*Beregningsark!N22*Beregningsark!O22*Beregningsark!T22*Beregningsark!V22*Beregningsark!W22*Beregningsark!AA22)</f>
        <v/>
      </c>
      <c r="O22" s="7" t="str">
        <f>IF('Anvendte oplysninger'!I22="Nej","",Beregningsark!AI22*Beregningsark!G22*Beregningsark!I22*Beregningsark!J22*Beregningsark!L22*Beregningsark!N22*Beregningsark!O22*Beregningsark!U22*Beregningsark!V22*Beregningsark!W22*Beregningsark!AB22)</f>
        <v/>
      </c>
      <c r="P22" s="7" t="str">
        <f>IF('Anvendte oplysninger'!I22="Nej","",SUM(M22:O22))</f>
        <v/>
      </c>
      <c r="Q22" s="9" t="str">
        <f>IF('Anvendte oplysninger'!I22="Nej","",SUM(I22:J22)*740934+M22*29492829+N22*4654307+O22*608667)</f>
        <v/>
      </c>
    </row>
    <row r="23" spans="1:17" x14ac:dyDescent="0.3">
      <c r="A23" s="4" t="str">
        <f>IF(Inddata!A29="","",Inddata!A29)</f>
        <v/>
      </c>
      <c r="B23" s="4" t="str">
        <f>IF(Inddata!B29="","",Inddata!B29)</f>
        <v/>
      </c>
      <c r="C23" s="4" t="str">
        <f>IF(Inddata!C29="","",Inddata!C29)</f>
        <v/>
      </c>
      <c r="D23" s="4" t="str">
        <f>IF(Inddata!D29="","",Inddata!D29)</f>
        <v/>
      </c>
      <c r="E23" s="4" t="str">
        <f>IF(Inddata!E29="","",Inddata!E29)</f>
        <v/>
      </c>
      <c r="F23" s="4" t="str">
        <f>IF(Inddata!F29="","",Inddata!F29)</f>
        <v/>
      </c>
      <c r="G23" s="20" t="str">
        <f>IF(Inddata!G29=0,"",Inddata!G29)</f>
        <v/>
      </c>
      <c r="H23" s="9" t="str">
        <f>IF(Inddata!H29="","",Inddata!H29)</f>
        <v/>
      </c>
      <c r="I23" s="7" t="str">
        <f>IF('Anvendte oplysninger'!I23="Nej","",Beregningsark!AD23*Beregningsark!G23*Beregningsark!I23*Beregningsark!J23*Beregningsark!L23*Beregningsark!N23*Beregningsark!O23*Beregningsark!Q23*Beregningsark!V23*Beregningsark!W23*Beregningsark!X23)</f>
        <v/>
      </c>
      <c r="J23" s="7" t="str">
        <f>IF('Anvendte oplysninger'!I23="Nej","",Beregningsark!AE23*Beregningsark!G23*Beregningsark!I23*Beregningsark!K23*Beregningsark!M23*Beregningsark!N23*Beregningsark!O23*Beregningsark!P23*Beregningsark!R23*Beregningsark!V23*Beregningsark!W23*Beregningsark!Y23)</f>
        <v/>
      </c>
      <c r="K23" s="7" t="str">
        <f>IF('Anvendte oplysninger'!I23="Nej","",Beregningsark!AF23*Beregningsark!G23*Beregningsark!I23*Beregningsark!K23*Beregningsark!M23*Beregningsark!N23*Beregningsark!O23*Beregningsark!P23*Beregningsark!R23*Beregningsark!V23*Beregningsark!W23*Beregningsark!Y23)</f>
        <v/>
      </c>
      <c r="L23" s="7" t="str">
        <f>IF('Anvendte oplysninger'!I23="Nej","",SUM(I23:K23))</f>
        <v/>
      </c>
      <c r="M23" s="7" t="str">
        <f>IF('Anvendte oplysninger'!I23="Nej","",Beregningsark!AG23*Beregningsark!G23*Beregningsark!I23*Beregningsark!J23*Beregningsark!L23*Beregningsark!N23*Beregningsark!O23*Beregningsark!S23*Beregningsark!V23*Beregningsark!W23*Beregningsark!Z23)</f>
        <v/>
      </c>
      <c r="N23" s="7" t="str">
        <f>IF('Anvendte oplysninger'!I23="Nej","",Beregningsark!AH23*Beregningsark!G23*Beregningsark!I23*Beregningsark!J23*Beregningsark!L23*Beregningsark!N23*Beregningsark!O23*Beregningsark!T23*Beregningsark!V23*Beregningsark!W23*Beregningsark!AA23)</f>
        <v/>
      </c>
      <c r="O23" s="7" t="str">
        <f>IF('Anvendte oplysninger'!I23="Nej","",Beregningsark!AI23*Beregningsark!G23*Beregningsark!I23*Beregningsark!J23*Beregningsark!L23*Beregningsark!N23*Beregningsark!O23*Beregningsark!U23*Beregningsark!V23*Beregningsark!W23*Beregningsark!AB23)</f>
        <v/>
      </c>
      <c r="P23" s="7" t="str">
        <f>IF('Anvendte oplysninger'!I23="Nej","",SUM(M23:O23))</f>
        <v/>
      </c>
      <c r="Q23" s="9" t="str">
        <f>IF('Anvendte oplysninger'!I23="Nej","",SUM(I23:J23)*740934+M23*29492829+N23*4654307+O23*608667)</f>
        <v/>
      </c>
    </row>
    <row r="24" spans="1:17" x14ac:dyDescent="0.3">
      <c r="A24" s="4" t="str">
        <f>IF(Inddata!A30="","",Inddata!A30)</f>
        <v/>
      </c>
      <c r="B24" s="4" t="str">
        <f>IF(Inddata!B30="","",Inddata!B30)</f>
        <v/>
      </c>
      <c r="C24" s="4" t="str">
        <f>IF(Inddata!C30="","",Inddata!C30)</f>
        <v/>
      </c>
      <c r="D24" s="4" t="str">
        <f>IF(Inddata!D30="","",Inddata!D30)</f>
        <v/>
      </c>
      <c r="E24" s="4" t="str">
        <f>IF(Inddata!E30="","",Inddata!E30)</f>
        <v/>
      </c>
      <c r="F24" s="4" t="str">
        <f>IF(Inddata!F30="","",Inddata!F30)</f>
        <v/>
      </c>
      <c r="G24" s="20" t="str">
        <f>IF(Inddata!G30=0,"",Inddata!G30)</f>
        <v/>
      </c>
      <c r="H24" s="9" t="str">
        <f>IF(Inddata!H30="","",Inddata!H30)</f>
        <v/>
      </c>
      <c r="I24" s="7" t="str">
        <f>IF('Anvendte oplysninger'!I24="Nej","",Beregningsark!AD24*Beregningsark!G24*Beregningsark!I24*Beregningsark!J24*Beregningsark!L24*Beregningsark!N24*Beregningsark!O24*Beregningsark!Q24*Beregningsark!V24*Beregningsark!W24*Beregningsark!X24)</f>
        <v/>
      </c>
      <c r="J24" s="7" t="str">
        <f>IF('Anvendte oplysninger'!I24="Nej","",Beregningsark!AE24*Beregningsark!G24*Beregningsark!I24*Beregningsark!K24*Beregningsark!M24*Beregningsark!N24*Beregningsark!O24*Beregningsark!P24*Beregningsark!R24*Beregningsark!V24*Beregningsark!W24*Beregningsark!Y24)</f>
        <v/>
      </c>
      <c r="K24" s="7" t="str">
        <f>IF('Anvendte oplysninger'!I24="Nej","",Beregningsark!AF24*Beregningsark!G24*Beregningsark!I24*Beregningsark!K24*Beregningsark!M24*Beregningsark!N24*Beregningsark!O24*Beregningsark!P24*Beregningsark!R24*Beregningsark!V24*Beregningsark!W24*Beregningsark!Y24)</f>
        <v/>
      </c>
      <c r="L24" s="7" t="str">
        <f>IF('Anvendte oplysninger'!I24="Nej","",SUM(I24:K24))</f>
        <v/>
      </c>
      <c r="M24" s="7" t="str">
        <f>IF('Anvendte oplysninger'!I24="Nej","",Beregningsark!AG24*Beregningsark!G24*Beregningsark!I24*Beregningsark!J24*Beregningsark!L24*Beregningsark!N24*Beregningsark!O24*Beregningsark!S24*Beregningsark!V24*Beregningsark!W24*Beregningsark!Z24)</f>
        <v/>
      </c>
      <c r="N24" s="7" t="str">
        <f>IF('Anvendte oplysninger'!I24="Nej","",Beregningsark!AH24*Beregningsark!G24*Beregningsark!I24*Beregningsark!J24*Beregningsark!L24*Beregningsark!N24*Beregningsark!O24*Beregningsark!T24*Beregningsark!V24*Beregningsark!W24*Beregningsark!AA24)</f>
        <v/>
      </c>
      <c r="O24" s="7" t="str">
        <f>IF('Anvendte oplysninger'!I24="Nej","",Beregningsark!AI24*Beregningsark!G24*Beregningsark!I24*Beregningsark!J24*Beregningsark!L24*Beregningsark!N24*Beregningsark!O24*Beregningsark!U24*Beregningsark!V24*Beregningsark!W24*Beregningsark!AB24)</f>
        <v/>
      </c>
      <c r="P24" s="7" t="str">
        <f>IF('Anvendte oplysninger'!I24="Nej","",SUM(M24:O24))</f>
        <v/>
      </c>
      <c r="Q24" s="9" t="str">
        <f>IF('Anvendte oplysninger'!I24="Nej","",SUM(I24:J24)*740934+M24*29492829+N24*4654307+O24*608667)</f>
        <v/>
      </c>
    </row>
    <row r="25" spans="1:17" x14ac:dyDescent="0.3">
      <c r="A25" s="4" t="str">
        <f>IF(Inddata!A31="","",Inddata!A31)</f>
        <v/>
      </c>
      <c r="B25" s="4" t="str">
        <f>IF(Inddata!B31="","",Inddata!B31)</f>
        <v/>
      </c>
      <c r="C25" s="4" t="str">
        <f>IF(Inddata!C31="","",Inddata!C31)</f>
        <v/>
      </c>
      <c r="D25" s="4" t="str">
        <f>IF(Inddata!D31="","",Inddata!D31)</f>
        <v/>
      </c>
      <c r="E25" s="4" t="str">
        <f>IF(Inddata!E31="","",Inddata!E31)</f>
        <v/>
      </c>
      <c r="F25" s="4" t="str">
        <f>IF(Inddata!F31="","",Inddata!F31)</f>
        <v/>
      </c>
      <c r="G25" s="20" t="str">
        <f>IF(Inddata!G31=0,"",Inddata!G31)</f>
        <v/>
      </c>
      <c r="H25" s="9" t="str">
        <f>IF(Inddata!H31="","",Inddata!H31)</f>
        <v/>
      </c>
      <c r="I25" s="7" t="str">
        <f>IF('Anvendte oplysninger'!I25="Nej","",Beregningsark!AD25*Beregningsark!G25*Beregningsark!I25*Beregningsark!J25*Beregningsark!L25*Beregningsark!N25*Beregningsark!O25*Beregningsark!Q25*Beregningsark!V25*Beregningsark!W25*Beregningsark!X25)</f>
        <v/>
      </c>
      <c r="J25" s="7" t="str">
        <f>IF('Anvendte oplysninger'!I25="Nej","",Beregningsark!AE25*Beregningsark!G25*Beregningsark!I25*Beregningsark!K25*Beregningsark!M25*Beregningsark!N25*Beregningsark!O25*Beregningsark!P25*Beregningsark!R25*Beregningsark!V25*Beregningsark!W25*Beregningsark!Y25)</f>
        <v/>
      </c>
      <c r="K25" s="7" t="str">
        <f>IF('Anvendte oplysninger'!I25="Nej","",Beregningsark!AF25*Beregningsark!G25*Beregningsark!I25*Beregningsark!K25*Beregningsark!M25*Beregningsark!N25*Beregningsark!O25*Beregningsark!P25*Beregningsark!R25*Beregningsark!V25*Beregningsark!W25*Beregningsark!Y25)</f>
        <v/>
      </c>
      <c r="L25" s="7" t="str">
        <f>IF('Anvendte oplysninger'!I25="Nej","",SUM(I25:K25))</f>
        <v/>
      </c>
      <c r="M25" s="7" t="str">
        <f>IF('Anvendte oplysninger'!I25="Nej","",Beregningsark!AG25*Beregningsark!G25*Beregningsark!I25*Beregningsark!J25*Beregningsark!L25*Beregningsark!N25*Beregningsark!O25*Beregningsark!S25*Beregningsark!V25*Beregningsark!W25*Beregningsark!Z25)</f>
        <v/>
      </c>
      <c r="N25" s="7" t="str">
        <f>IF('Anvendte oplysninger'!I25="Nej","",Beregningsark!AH25*Beregningsark!G25*Beregningsark!I25*Beregningsark!J25*Beregningsark!L25*Beregningsark!N25*Beregningsark!O25*Beregningsark!T25*Beregningsark!V25*Beregningsark!W25*Beregningsark!AA25)</f>
        <v/>
      </c>
      <c r="O25" s="7" t="str">
        <f>IF('Anvendte oplysninger'!I25="Nej","",Beregningsark!AI25*Beregningsark!G25*Beregningsark!I25*Beregningsark!J25*Beregningsark!L25*Beregningsark!N25*Beregningsark!O25*Beregningsark!U25*Beregningsark!V25*Beregningsark!W25*Beregningsark!AB25)</f>
        <v/>
      </c>
      <c r="P25" s="7" t="str">
        <f>IF('Anvendte oplysninger'!I25="Nej","",SUM(M25:O25))</f>
        <v/>
      </c>
      <c r="Q25" s="9" t="str">
        <f>IF('Anvendte oplysninger'!I25="Nej","",SUM(I25:J25)*740934+M25*29492829+N25*4654307+O25*608667)</f>
        <v/>
      </c>
    </row>
    <row r="26" spans="1:17" x14ac:dyDescent="0.3">
      <c r="A26" s="4" t="str">
        <f>IF(Inddata!A32="","",Inddata!A32)</f>
        <v/>
      </c>
      <c r="B26" s="4" t="str">
        <f>IF(Inddata!B32="","",Inddata!B32)</f>
        <v/>
      </c>
      <c r="C26" s="4" t="str">
        <f>IF(Inddata!C32="","",Inddata!C32)</f>
        <v/>
      </c>
      <c r="D26" s="4" t="str">
        <f>IF(Inddata!D32="","",Inddata!D32)</f>
        <v/>
      </c>
      <c r="E26" s="4" t="str">
        <f>IF(Inddata!E32="","",Inddata!E32)</f>
        <v/>
      </c>
      <c r="F26" s="4" t="str">
        <f>IF(Inddata!F32="","",Inddata!F32)</f>
        <v/>
      </c>
      <c r="G26" s="20" t="str">
        <f>IF(Inddata!G32=0,"",Inddata!G32)</f>
        <v/>
      </c>
      <c r="H26" s="9" t="str">
        <f>IF(Inddata!H32="","",Inddata!H32)</f>
        <v/>
      </c>
      <c r="I26" s="7" t="str">
        <f>IF('Anvendte oplysninger'!I26="Nej","",Beregningsark!AD26*Beregningsark!G26*Beregningsark!I26*Beregningsark!J26*Beregningsark!L26*Beregningsark!N26*Beregningsark!O26*Beregningsark!Q26*Beregningsark!V26*Beregningsark!W26*Beregningsark!X26)</f>
        <v/>
      </c>
      <c r="J26" s="7" t="str">
        <f>IF('Anvendte oplysninger'!I26="Nej","",Beregningsark!AE26*Beregningsark!G26*Beregningsark!I26*Beregningsark!K26*Beregningsark!M26*Beregningsark!N26*Beregningsark!O26*Beregningsark!P26*Beregningsark!R26*Beregningsark!V26*Beregningsark!W26*Beregningsark!Y26)</f>
        <v/>
      </c>
      <c r="K26" s="7" t="str">
        <f>IF('Anvendte oplysninger'!I26="Nej","",Beregningsark!AF26*Beregningsark!G26*Beregningsark!I26*Beregningsark!K26*Beregningsark!M26*Beregningsark!N26*Beregningsark!O26*Beregningsark!P26*Beregningsark!R26*Beregningsark!V26*Beregningsark!W26*Beregningsark!Y26)</f>
        <v/>
      </c>
      <c r="L26" s="7" t="str">
        <f>IF('Anvendte oplysninger'!I26="Nej","",SUM(I26:K26))</f>
        <v/>
      </c>
      <c r="M26" s="7" t="str">
        <f>IF('Anvendte oplysninger'!I26="Nej","",Beregningsark!AG26*Beregningsark!G26*Beregningsark!I26*Beregningsark!J26*Beregningsark!L26*Beregningsark!N26*Beregningsark!O26*Beregningsark!S26*Beregningsark!V26*Beregningsark!W26*Beregningsark!Z26)</f>
        <v/>
      </c>
      <c r="N26" s="7" t="str">
        <f>IF('Anvendte oplysninger'!I26="Nej","",Beregningsark!AH26*Beregningsark!G26*Beregningsark!I26*Beregningsark!J26*Beregningsark!L26*Beregningsark!N26*Beregningsark!O26*Beregningsark!T26*Beregningsark!V26*Beregningsark!W26*Beregningsark!AA26)</f>
        <v/>
      </c>
      <c r="O26" s="7" t="str">
        <f>IF('Anvendte oplysninger'!I26="Nej","",Beregningsark!AI26*Beregningsark!G26*Beregningsark!I26*Beregningsark!J26*Beregningsark!L26*Beregningsark!N26*Beregningsark!O26*Beregningsark!U26*Beregningsark!V26*Beregningsark!W26*Beregningsark!AB26)</f>
        <v/>
      </c>
      <c r="P26" s="7" t="str">
        <f>IF('Anvendte oplysninger'!I26="Nej","",SUM(M26:O26))</f>
        <v/>
      </c>
      <c r="Q26" s="9" t="str">
        <f>IF('Anvendte oplysninger'!I26="Nej","",SUM(I26:J26)*740934+M26*29492829+N26*4654307+O26*608667)</f>
        <v/>
      </c>
    </row>
    <row r="27" spans="1:17" x14ac:dyDescent="0.3">
      <c r="A27" s="4" t="str">
        <f>IF(Inddata!A33="","",Inddata!A33)</f>
        <v/>
      </c>
      <c r="B27" s="4" t="str">
        <f>IF(Inddata!B33="","",Inddata!B33)</f>
        <v/>
      </c>
      <c r="C27" s="4" t="str">
        <f>IF(Inddata!C33="","",Inddata!C33)</f>
        <v/>
      </c>
      <c r="D27" s="4" t="str">
        <f>IF(Inddata!D33="","",Inddata!D33)</f>
        <v/>
      </c>
      <c r="E27" s="4" t="str">
        <f>IF(Inddata!E33="","",Inddata!E33)</f>
        <v/>
      </c>
      <c r="F27" s="4" t="str">
        <f>IF(Inddata!F33="","",Inddata!F33)</f>
        <v/>
      </c>
      <c r="G27" s="20" t="str">
        <f>IF(Inddata!G33=0,"",Inddata!G33)</f>
        <v/>
      </c>
      <c r="H27" s="9" t="str">
        <f>IF(Inddata!H33="","",Inddata!H33)</f>
        <v/>
      </c>
      <c r="I27" s="7" t="str">
        <f>IF('Anvendte oplysninger'!I27="Nej","",Beregningsark!AD27*Beregningsark!G27*Beregningsark!I27*Beregningsark!J27*Beregningsark!L27*Beregningsark!N27*Beregningsark!O27*Beregningsark!Q27*Beregningsark!V27*Beregningsark!W27*Beregningsark!X27)</f>
        <v/>
      </c>
      <c r="J27" s="7" t="str">
        <f>IF('Anvendte oplysninger'!I27="Nej","",Beregningsark!AE27*Beregningsark!G27*Beregningsark!I27*Beregningsark!K27*Beregningsark!M27*Beregningsark!N27*Beregningsark!O27*Beregningsark!P27*Beregningsark!R27*Beregningsark!V27*Beregningsark!W27*Beregningsark!Y27)</f>
        <v/>
      </c>
      <c r="K27" s="7" t="str">
        <f>IF('Anvendte oplysninger'!I27="Nej","",Beregningsark!AF27*Beregningsark!G27*Beregningsark!I27*Beregningsark!K27*Beregningsark!M27*Beregningsark!N27*Beregningsark!O27*Beregningsark!P27*Beregningsark!R27*Beregningsark!V27*Beregningsark!W27*Beregningsark!Y27)</f>
        <v/>
      </c>
      <c r="L27" s="7" t="str">
        <f>IF('Anvendte oplysninger'!I27="Nej","",SUM(I27:K27))</f>
        <v/>
      </c>
      <c r="M27" s="7" t="str">
        <f>IF('Anvendte oplysninger'!I27="Nej","",Beregningsark!AG27*Beregningsark!G27*Beregningsark!I27*Beregningsark!J27*Beregningsark!L27*Beregningsark!N27*Beregningsark!O27*Beregningsark!S27*Beregningsark!V27*Beregningsark!W27*Beregningsark!Z27)</f>
        <v/>
      </c>
      <c r="N27" s="7" t="str">
        <f>IF('Anvendte oplysninger'!I27="Nej","",Beregningsark!AH27*Beregningsark!G27*Beregningsark!I27*Beregningsark!J27*Beregningsark!L27*Beregningsark!N27*Beregningsark!O27*Beregningsark!T27*Beregningsark!V27*Beregningsark!W27*Beregningsark!AA27)</f>
        <v/>
      </c>
      <c r="O27" s="7" t="str">
        <f>IF('Anvendte oplysninger'!I27="Nej","",Beregningsark!AI27*Beregningsark!G27*Beregningsark!I27*Beregningsark!J27*Beregningsark!L27*Beregningsark!N27*Beregningsark!O27*Beregningsark!U27*Beregningsark!V27*Beregningsark!W27*Beregningsark!AB27)</f>
        <v/>
      </c>
      <c r="P27" s="7" t="str">
        <f>IF('Anvendte oplysninger'!I27="Nej","",SUM(M27:O27))</f>
        <v/>
      </c>
      <c r="Q27" s="9" t="str">
        <f>IF('Anvendte oplysninger'!I27="Nej","",SUM(I27:J27)*740934+M27*29492829+N27*4654307+O27*608667)</f>
        <v/>
      </c>
    </row>
    <row r="28" spans="1:17" x14ac:dyDescent="0.3">
      <c r="A28" s="4" t="str">
        <f>IF(Inddata!A34="","",Inddata!A34)</f>
        <v/>
      </c>
      <c r="B28" s="4" t="str">
        <f>IF(Inddata!B34="","",Inddata!B34)</f>
        <v/>
      </c>
      <c r="C28" s="4" t="str">
        <f>IF(Inddata!C34="","",Inddata!C34)</f>
        <v/>
      </c>
      <c r="D28" s="4" t="str">
        <f>IF(Inddata!D34="","",Inddata!D34)</f>
        <v/>
      </c>
      <c r="E28" s="4" t="str">
        <f>IF(Inddata!E34="","",Inddata!E34)</f>
        <v/>
      </c>
      <c r="F28" s="4" t="str">
        <f>IF(Inddata!F34="","",Inddata!F34)</f>
        <v/>
      </c>
      <c r="G28" s="20" t="str">
        <f>IF(Inddata!G34=0,"",Inddata!G34)</f>
        <v/>
      </c>
      <c r="H28" s="9" t="str">
        <f>IF(Inddata!H34="","",Inddata!H34)</f>
        <v/>
      </c>
      <c r="I28" s="7" t="str">
        <f>IF('Anvendte oplysninger'!I28="Nej","",Beregningsark!AD28*Beregningsark!G28*Beregningsark!I28*Beregningsark!J28*Beregningsark!L28*Beregningsark!N28*Beregningsark!O28*Beregningsark!Q28*Beregningsark!V28*Beregningsark!W28*Beregningsark!X28)</f>
        <v/>
      </c>
      <c r="J28" s="7" t="str">
        <f>IF('Anvendte oplysninger'!I28="Nej","",Beregningsark!AE28*Beregningsark!G28*Beregningsark!I28*Beregningsark!K28*Beregningsark!M28*Beregningsark!N28*Beregningsark!O28*Beregningsark!P28*Beregningsark!R28*Beregningsark!V28*Beregningsark!W28*Beregningsark!Y28)</f>
        <v/>
      </c>
      <c r="K28" s="7" t="str">
        <f>IF('Anvendte oplysninger'!I28="Nej","",Beregningsark!AF28*Beregningsark!G28*Beregningsark!I28*Beregningsark!K28*Beregningsark!M28*Beregningsark!N28*Beregningsark!O28*Beregningsark!P28*Beregningsark!R28*Beregningsark!V28*Beregningsark!W28*Beregningsark!Y28)</f>
        <v/>
      </c>
      <c r="L28" s="7" t="str">
        <f>IF('Anvendte oplysninger'!I28="Nej","",SUM(I28:K28))</f>
        <v/>
      </c>
      <c r="M28" s="7" t="str">
        <f>IF('Anvendte oplysninger'!I28="Nej","",Beregningsark!AG28*Beregningsark!G28*Beregningsark!I28*Beregningsark!J28*Beregningsark!L28*Beregningsark!N28*Beregningsark!O28*Beregningsark!S28*Beregningsark!V28*Beregningsark!W28*Beregningsark!Z28)</f>
        <v/>
      </c>
      <c r="N28" s="7" t="str">
        <f>IF('Anvendte oplysninger'!I28="Nej","",Beregningsark!AH28*Beregningsark!G28*Beregningsark!I28*Beregningsark!J28*Beregningsark!L28*Beregningsark!N28*Beregningsark!O28*Beregningsark!T28*Beregningsark!V28*Beregningsark!W28*Beregningsark!AA28)</f>
        <v/>
      </c>
      <c r="O28" s="7" t="str">
        <f>IF('Anvendte oplysninger'!I28="Nej","",Beregningsark!AI28*Beregningsark!G28*Beregningsark!I28*Beregningsark!J28*Beregningsark!L28*Beregningsark!N28*Beregningsark!O28*Beregningsark!U28*Beregningsark!V28*Beregningsark!W28*Beregningsark!AB28)</f>
        <v/>
      </c>
      <c r="P28" s="7" t="str">
        <f>IF('Anvendte oplysninger'!I28="Nej","",SUM(M28:O28))</f>
        <v/>
      </c>
      <c r="Q28" s="9" t="str">
        <f>IF('Anvendte oplysninger'!I28="Nej","",SUM(I28:J28)*740934+M28*29492829+N28*4654307+O28*608667)</f>
        <v/>
      </c>
    </row>
    <row r="29" spans="1:17" x14ac:dyDescent="0.3">
      <c r="A29" s="4" t="str">
        <f>IF(Inddata!A35="","",Inddata!A35)</f>
        <v/>
      </c>
      <c r="B29" s="4" t="str">
        <f>IF(Inddata!B35="","",Inddata!B35)</f>
        <v/>
      </c>
      <c r="C29" s="4" t="str">
        <f>IF(Inddata!C35="","",Inddata!C35)</f>
        <v/>
      </c>
      <c r="D29" s="4" t="str">
        <f>IF(Inddata!D35="","",Inddata!D35)</f>
        <v/>
      </c>
      <c r="E29" s="4" t="str">
        <f>IF(Inddata!E35="","",Inddata!E35)</f>
        <v/>
      </c>
      <c r="F29" s="4" t="str">
        <f>IF(Inddata!F35="","",Inddata!F35)</f>
        <v/>
      </c>
      <c r="G29" s="20" t="str">
        <f>IF(Inddata!G35=0,"",Inddata!G35)</f>
        <v/>
      </c>
      <c r="H29" s="9" t="str">
        <f>IF(Inddata!H35="","",Inddata!H35)</f>
        <v/>
      </c>
      <c r="I29" s="7" t="str">
        <f>IF('Anvendte oplysninger'!I29="Nej","",Beregningsark!AD29*Beregningsark!G29*Beregningsark!I29*Beregningsark!J29*Beregningsark!L29*Beregningsark!N29*Beregningsark!O29*Beregningsark!Q29*Beregningsark!V29*Beregningsark!W29*Beregningsark!X29)</f>
        <v/>
      </c>
      <c r="J29" s="7" t="str">
        <f>IF('Anvendte oplysninger'!I29="Nej","",Beregningsark!AE29*Beregningsark!G29*Beregningsark!I29*Beregningsark!K29*Beregningsark!M29*Beregningsark!N29*Beregningsark!O29*Beregningsark!P29*Beregningsark!R29*Beregningsark!V29*Beregningsark!W29*Beregningsark!Y29)</f>
        <v/>
      </c>
      <c r="K29" s="7" t="str">
        <f>IF('Anvendte oplysninger'!I29="Nej","",Beregningsark!AF29*Beregningsark!G29*Beregningsark!I29*Beregningsark!K29*Beregningsark!M29*Beregningsark!N29*Beregningsark!O29*Beregningsark!P29*Beregningsark!R29*Beregningsark!V29*Beregningsark!W29*Beregningsark!Y29)</f>
        <v/>
      </c>
      <c r="L29" s="7" t="str">
        <f>IF('Anvendte oplysninger'!I29="Nej","",SUM(I29:K29))</f>
        <v/>
      </c>
      <c r="M29" s="7" t="str">
        <f>IF('Anvendte oplysninger'!I29="Nej","",Beregningsark!AG29*Beregningsark!G29*Beregningsark!I29*Beregningsark!J29*Beregningsark!L29*Beregningsark!N29*Beregningsark!O29*Beregningsark!S29*Beregningsark!V29*Beregningsark!W29*Beregningsark!Z29)</f>
        <v/>
      </c>
      <c r="N29" s="7" t="str">
        <f>IF('Anvendte oplysninger'!I29="Nej","",Beregningsark!AH29*Beregningsark!G29*Beregningsark!I29*Beregningsark!J29*Beregningsark!L29*Beregningsark!N29*Beregningsark!O29*Beregningsark!T29*Beregningsark!V29*Beregningsark!W29*Beregningsark!AA29)</f>
        <v/>
      </c>
      <c r="O29" s="7" t="str">
        <f>IF('Anvendte oplysninger'!I29="Nej","",Beregningsark!AI29*Beregningsark!G29*Beregningsark!I29*Beregningsark!J29*Beregningsark!L29*Beregningsark!N29*Beregningsark!O29*Beregningsark!U29*Beregningsark!V29*Beregningsark!W29*Beregningsark!AB29)</f>
        <v/>
      </c>
      <c r="P29" s="7" t="str">
        <f>IF('Anvendte oplysninger'!I29="Nej","",SUM(M29:O29))</f>
        <v/>
      </c>
      <c r="Q29" s="9" t="str">
        <f>IF('Anvendte oplysninger'!I29="Nej","",SUM(I29:J29)*740934+M29*29492829+N29*4654307+O29*608667)</f>
        <v/>
      </c>
    </row>
    <row r="30" spans="1:17" x14ac:dyDescent="0.3">
      <c r="A30" s="4" t="str">
        <f>IF(Inddata!A36="","",Inddata!A36)</f>
        <v/>
      </c>
      <c r="B30" s="4" t="str">
        <f>IF(Inddata!B36="","",Inddata!B36)</f>
        <v/>
      </c>
      <c r="C30" s="4" t="str">
        <f>IF(Inddata!C36="","",Inddata!C36)</f>
        <v/>
      </c>
      <c r="D30" s="4" t="str">
        <f>IF(Inddata!D36="","",Inddata!D36)</f>
        <v/>
      </c>
      <c r="E30" s="4" t="str">
        <f>IF(Inddata!E36="","",Inddata!E36)</f>
        <v/>
      </c>
      <c r="F30" s="4" t="str">
        <f>IF(Inddata!F36="","",Inddata!F36)</f>
        <v/>
      </c>
      <c r="G30" s="20" t="str">
        <f>IF(Inddata!G36=0,"",Inddata!G36)</f>
        <v/>
      </c>
      <c r="H30" s="9" t="str">
        <f>IF(Inddata!H36="","",Inddata!H36)</f>
        <v/>
      </c>
      <c r="I30" s="7" t="str">
        <f>IF('Anvendte oplysninger'!I30="Nej","",Beregningsark!AD30*Beregningsark!G30*Beregningsark!I30*Beregningsark!J30*Beregningsark!L30*Beregningsark!N30*Beregningsark!O30*Beregningsark!Q30*Beregningsark!V30*Beregningsark!W30*Beregningsark!X30)</f>
        <v/>
      </c>
      <c r="J30" s="7" t="str">
        <f>IF('Anvendte oplysninger'!I30="Nej","",Beregningsark!AE30*Beregningsark!G30*Beregningsark!I30*Beregningsark!K30*Beregningsark!M30*Beregningsark!N30*Beregningsark!O30*Beregningsark!P30*Beregningsark!R30*Beregningsark!V30*Beregningsark!W30*Beregningsark!Y30)</f>
        <v/>
      </c>
      <c r="K30" s="7" t="str">
        <f>IF('Anvendte oplysninger'!I30="Nej","",Beregningsark!AF30*Beregningsark!G30*Beregningsark!I30*Beregningsark!K30*Beregningsark!M30*Beregningsark!N30*Beregningsark!O30*Beregningsark!P30*Beregningsark!R30*Beregningsark!V30*Beregningsark!W30*Beregningsark!Y30)</f>
        <v/>
      </c>
      <c r="L30" s="7" t="str">
        <f>IF('Anvendte oplysninger'!I30="Nej","",SUM(I30:K30))</f>
        <v/>
      </c>
      <c r="M30" s="7" t="str">
        <f>IF('Anvendte oplysninger'!I30="Nej","",Beregningsark!AG30*Beregningsark!G30*Beregningsark!I30*Beregningsark!J30*Beregningsark!L30*Beregningsark!N30*Beregningsark!O30*Beregningsark!S30*Beregningsark!V30*Beregningsark!W30*Beregningsark!Z30)</f>
        <v/>
      </c>
      <c r="N30" s="7" t="str">
        <f>IF('Anvendte oplysninger'!I30="Nej","",Beregningsark!AH30*Beregningsark!G30*Beregningsark!I30*Beregningsark!J30*Beregningsark!L30*Beregningsark!N30*Beregningsark!O30*Beregningsark!T30*Beregningsark!V30*Beregningsark!W30*Beregningsark!AA30)</f>
        <v/>
      </c>
      <c r="O30" s="7" t="str">
        <f>IF('Anvendte oplysninger'!I30="Nej","",Beregningsark!AI30*Beregningsark!G30*Beregningsark!I30*Beregningsark!J30*Beregningsark!L30*Beregningsark!N30*Beregningsark!O30*Beregningsark!U30*Beregningsark!V30*Beregningsark!W30*Beregningsark!AB30)</f>
        <v/>
      </c>
      <c r="P30" s="7" t="str">
        <f>IF('Anvendte oplysninger'!I30="Nej","",SUM(M30:O30))</f>
        <v/>
      </c>
      <c r="Q30" s="9" t="str">
        <f>IF('Anvendte oplysninger'!I30="Nej","",SUM(I30:J30)*740934+M30*29492829+N30*4654307+O30*608667)</f>
        <v/>
      </c>
    </row>
    <row r="31" spans="1:17" x14ac:dyDescent="0.3">
      <c r="A31" s="4" t="str">
        <f>IF(Inddata!A37="","",Inddata!A37)</f>
        <v/>
      </c>
      <c r="B31" s="4" t="str">
        <f>IF(Inddata!B37="","",Inddata!B37)</f>
        <v/>
      </c>
      <c r="C31" s="4" t="str">
        <f>IF(Inddata!C37="","",Inddata!C37)</f>
        <v/>
      </c>
      <c r="D31" s="4" t="str">
        <f>IF(Inddata!D37="","",Inddata!D37)</f>
        <v/>
      </c>
      <c r="E31" s="4" t="str">
        <f>IF(Inddata!E37="","",Inddata!E37)</f>
        <v/>
      </c>
      <c r="F31" s="4" t="str">
        <f>IF(Inddata!F37="","",Inddata!F37)</f>
        <v/>
      </c>
      <c r="G31" s="20" t="str">
        <f>IF(Inddata!G37=0,"",Inddata!G37)</f>
        <v/>
      </c>
      <c r="H31" s="9" t="str">
        <f>IF(Inddata!H37="","",Inddata!H37)</f>
        <v/>
      </c>
      <c r="I31" s="7" t="str">
        <f>IF('Anvendte oplysninger'!I31="Nej","",Beregningsark!AD31*Beregningsark!G31*Beregningsark!I31*Beregningsark!J31*Beregningsark!L31*Beregningsark!N31*Beregningsark!O31*Beregningsark!Q31*Beregningsark!V31*Beregningsark!W31*Beregningsark!X31)</f>
        <v/>
      </c>
      <c r="J31" s="7" t="str">
        <f>IF('Anvendte oplysninger'!I31="Nej","",Beregningsark!AE31*Beregningsark!G31*Beregningsark!I31*Beregningsark!K31*Beregningsark!M31*Beregningsark!N31*Beregningsark!O31*Beregningsark!P31*Beregningsark!R31*Beregningsark!V31*Beregningsark!W31*Beregningsark!Y31)</f>
        <v/>
      </c>
      <c r="K31" s="7" t="str">
        <f>IF('Anvendte oplysninger'!I31="Nej","",Beregningsark!AF31*Beregningsark!G31*Beregningsark!I31*Beregningsark!K31*Beregningsark!M31*Beregningsark!N31*Beregningsark!O31*Beregningsark!P31*Beregningsark!R31*Beregningsark!V31*Beregningsark!W31*Beregningsark!Y31)</f>
        <v/>
      </c>
      <c r="L31" s="7" t="str">
        <f>IF('Anvendte oplysninger'!I31="Nej","",SUM(I31:K31))</f>
        <v/>
      </c>
      <c r="M31" s="7" t="str">
        <f>IF('Anvendte oplysninger'!I31="Nej","",Beregningsark!AG31*Beregningsark!G31*Beregningsark!I31*Beregningsark!J31*Beregningsark!L31*Beregningsark!N31*Beregningsark!O31*Beregningsark!S31*Beregningsark!V31*Beregningsark!W31*Beregningsark!Z31)</f>
        <v/>
      </c>
      <c r="N31" s="7" t="str">
        <f>IF('Anvendte oplysninger'!I31="Nej","",Beregningsark!AH31*Beregningsark!G31*Beregningsark!I31*Beregningsark!J31*Beregningsark!L31*Beregningsark!N31*Beregningsark!O31*Beregningsark!T31*Beregningsark!V31*Beregningsark!W31*Beregningsark!AA31)</f>
        <v/>
      </c>
      <c r="O31" s="7" t="str">
        <f>IF('Anvendte oplysninger'!I31="Nej","",Beregningsark!AI31*Beregningsark!G31*Beregningsark!I31*Beregningsark!J31*Beregningsark!L31*Beregningsark!N31*Beregningsark!O31*Beregningsark!U31*Beregningsark!V31*Beregningsark!W31*Beregningsark!AB31)</f>
        <v/>
      </c>
      <c r="P31" s="7" t="str">
        <f>IF('Anvendte oplysninger'!I31="Nej","",SUM(M31:O31))</f>
        <v/>
      </c>
      <c r="Q31" s="9" t="str">
        <f>IF('Anvendte oplysninger'!I31="Nej","",SUM(I31:J31)*740934+M31*29492829+N31*4654307+O31*608667)</f>
        <v/>
      </c>
    </row>
    <row r="32" spans="1:17" x14ac:dyDescent="0.3">
      <c r="A32" s="4" t="str">
        <f>IF(Inddata!A38="","",Inddata!A38)</f>
        <v/>
      </c>
      <c r="B32" s="4" t="str">
        <f>IF(Inddata!B38="","",Inddata!B38)</f>
        <v/>
      </c>
      <c r="C32" s="4" t="str">
        <f>IF(Inddata!C38="","",Inddata!C38)</f>
        <v/>
      </c>
      <c r="D32" s="4" t="str">
        <f>IF(Inddata!D38="","",Inddata!D38)</f>
        <v/>
      </c>
      <c r="E32" s="4" t="str">
        <f>IF(Inddata!E38="","",Inddata!E38)</f>
        <v/>
      </c>
      <c r="F32" s="4" t="str">
        <f>IF(Inddata!F38="","",Inddata!F38)</f>
        <v/>
      </c>
      <c r="G32" s="20" t="str">
        <f>IF(Inddata!G38=0,"",Inddata!G38)</f>
        <v/>
      </c>
      <c r="H32" s="9" t="str">
        <f>IF(Inddata!H38="","",Inddata!H38)</f>
        <v/>
      </c>
      <c r="I32" s="7" t="str">
        <f>IF('Anvendte oplysninger'!I32="Nej","",Beregningsark!AD32*Beregningsark!G32*Beregningsark!I32*Beregningsark!J32*Beregningsark!L32*Beregningsark!N32*Beregningsark!O32*Beregningsark!Q32*Beregningsark!V32*Beregningsark!W32*Beregningsark!X32)</f>
        <v/>
      </c>
      <c r="J32" s="7" t="str">
        <f>IF('Anvendte oplysninger'!I32="Nej","",Beregningsark!AE32*Beregningsark!G32*Beregningsark!I32*Beregningsark!K32*Beregningsark!M32*Beregningsark!N32*Beregningsark!O32*Beregningsark!P32*Beregningsark!R32*Beregningsark!V32*Beregningsark!W32*Beregningsark!Y32)</f>
        <v/>
      </c>
      <c r="K32" s="7" t="str">
        <f>IF('Anvendte oplysninger'!I32="Nej","",Beregningsark!AF32*Beregningsark!G32*Beregningsark!I32*Beregningsark!K32*Beregningsark!M32*Beregningsark!N32*Beregningsark!O32*Beregningsark!P32*Beregningsark!R32*Beregningsark!V32*Beregningsark!W32*Beregningsark!Y32)</f>
        <v/>
      </c>
      <c r="L32" s="7" t="str">
        <f>IF('Anvendte oplysninger'!I32="Nej","",SUM(I32:K32))</f>
        <v/>
      </c>
      <c r="M32" s="7" t="str">
        <f>IF('Anvendte oplysninger'!I32="Nej","",Beregningsark!AG32*Beregningsark!G32*Beregningsark!I32*Beregningsark!J32*Beregningsark!L32*Beregningsark!N32*Beregningsark!O32*Beregningsark!S32*Beregningsark!V32*Beregningsark!W32*Beregningsark!Z32)</f>
        <v/>
      </c>
      <c r="N32" s="7" t="str">
        <f>IF('Anvendte oplysninger'!I32="Nej","",Beregningsark!AH32*Beregningsark!G32*Beregningsark!I32*Beregningsark!J32*Beregningsark!L32*Beregningsark!N32*Beregningsark!O32*Beregningsark!T32*Beregningsark!V32*Beregningsark!W32*Beregningsark!AA32)</f>
        <v/>
      </c>
      <c r="O32" s="7" t="str">
        <f>IF('Anvendte oplysninger'!I32="Nej","",Beregningsark!AI32*Beregningsark!G32*Beregningsark!I32*Beregningsark!J32*Beregningsark!L32*Beregningsark!N32*Beregningsark!O32*Beregningsark!U32*Beregningsark!V32*Beregningsark!W32*Beregningsark!AB32)</f>
        <v/>
      </c>
      <c r="P32" s="7" t="str">
        <f>IF('Anvendte oplysninger'!I32="Nej","",SUM(M32:O32))</f>
        <v/>
      </c>
      <c r="Q32" s="9" t="str">
        <f>IF('Anvendte oplysninger'!I32="Nej","",SUM(I32:J32)*740934+M32*29492829+N32*4654307+O32*608667)</f>
        <v/>
      </c>
    </row>
    <row r="33" spans="1:17" x14ac:dyDescent="0.3">
      <c r="A33" s="4" t="str">
        <f>IF(Inddata!A39="","",Inddata!A39)</f>
        <v/>
      </c>
      <c r="B33" s="4" t="str">
        <f>IF(Inddata!B39="","",Inddata!B39)</f>
        <v/>
      </c>
      <c r="C33" s="4" t="str">
        <f>IF(Inddata!C39="","",Inddata!C39)</f>
        <v/>
      </c>
      <c r="D33" s="4" t="str">
        <f>IF(Inddata!D39="","",Inddata!D39)</f>
        <v/>
      </c>
      <c r="E33" s="4" t="str">
        <f>IF(Inddata!E39="","",Inddata!E39)</f>
        <v/>
      </c>
      <c r="F33" s="4" t="str">
        <f>IF(Inddata!F39="","",Inddata!F39)</f>
        <v/>
      </c>
      <c r="G33" s="20" t="str">
        <f>IF(Inddata!G39=0,"",Inddata!G39)</f>
        <v/>
      </c>
      <c r="H33" s="9" t="str">
        <f>IF(Inddata!H39="","",Inddata!H39)</f>
        <v/>
      </c>
      <c r="I33" s="7" t="str">
        <f>IF('Anvendte oplysninger'!I33="Nej","",Beregningsark!AD33*Beregningsark!G33*Beregningsark!I33*Beregningsark!J33*Beregningsark!L33*Beregningsark!N33*Beregningsark!O33*Beregningsark!Q33*Beregningsark!V33*Beregningsark!W33*Beregningsark!X33)</f>
        <v/>
      </c>
      <c r="J33" s="7" t="str">
        <f>IF('Anvendte oplysninger'!I33="Nej","",Beregningsark!AE33*Beregningsark!G33*Beregningsark!I33*Beregningsark!K33*Beregningsark!M33*Beregningsark!N33*Beregningsark!O33*Beregningsark!P33*Beregningsark!R33*Beregningsark!V33*Beregningsark!W33*Beregningsark!Y33)</f>
        <v/>
      </c>
      <c r="K33" s="7" t="str">
        <f>IF('Anvendte oplysninger'!I33="Nej","",Beregningsark!AF33*Beregningsark!G33*Beregningsark!I33*Beregningsark!K33*Beregningsark!M33*Beregningsark!N33*Beregningsark!O33*Beregningsark!P33*Beregningsark!R33*Beregningsark!V33*Beregningsark!W33*Beregningsark!Y33)</f>
        <v/>
      </c>
      <c r="L33" s="7" t="str">
        <f>IF('Anvendte oplysninger'!I33="Nej","",SUM(I33:K33))</f>
        <v/>
      </c>
      <c r="M33" s="7" t="str">
        <f>IF('Anvendte oplysninger'!I33="Nej","",Beregningsark!AG33*Beregningsark!G33*Beregningsark!I33*Beregningsark!J33*Beregningsark!L33*Beregningsark!N33*Beregningsark!O33*Beregningsark!S33*Beregningsark!V33*Beregningsark!W33*Beregningsark!Z33)</f>
        <v/>
      </c>
      <c r="N33" s="7" t="str">
        <f>IF('Anvendte oplysninger'!I33="Nej","",Beregningsark!AH33*Beregningsark!G33*Beregningsark!I33*Beregningsark!J33*Beregningsark!L33*Beregningsark!N33*Beregningsark!O33*Beregningsark!T33*Beregningsark!V33*Beregningsark!W33*Beregningsark!AA33)</f>
        <v/>
      </c>
      <c r="O33" s="7" t="str">
        <f>IF('Anvendte oplysninger'!I33="Nej","",Beregningsark!AI33*Beregningsark!G33*Beregningsark!I33*Beregningsark!J33*Beregningsark!L33*Beregningsark!N33*Beregningsark!O33*Beregningsark!U33*Beregningsark!V33*Beregningsark!W33*Beregningsark!AB33)</f>
        <v/>
      </c>
      <c r="P33" s="7" t="str">
        <f>IF('Anvendte oplysninger'!I33="Nej","",SUM(M33:O33))</f>
        <v/>
      </c>
      <c r="Q33" s="9" t="str">
        <f>IF('Anvendte oplysninger'!I33="Nej","",SUM(I33:J33)*740934+M33*29492829+N33*4654307+O33*608667)</f>
        <v/>
      </c>
    </row>
    <row r="34" spans="1:17" x14ac:dyDescent="0.3">
      <c r="A34" s="4" t="str">
        <f>IF(Inddata!A40="","",Inddata!A40)</f>
        <v/>
      </c>
      <c r="B34" s="4" t="str">
        <f>IF(Inddata!B40="","",Inddata!B40)</f>
        <v/>
      </c>
      <c r="C34" s="4" t="str">
        <f>IF(Inddata!C40="","",Inddata!C40)</f>
        <v/>
      </c>
      <c r="D34" s="4" t="str">
        <f>IF(Inddata!D40="","",Inddata!D40)</f>
        <v/>
      </c>
      <c r="E34" s="4" t="str">
        <f>IF(Inddata!E40="","",Inddata!E40)</f>
        <v/>
      </c>
      <c r="F34" s="4" t="str">
        <f>IF(Inddata!F40="","",Inddata!F40)</f>
        <v/>
      </c>
      <c r="G34" s="20" t="str">
        <f>IF(Inddata!G40=0,"",Inddata!G40)</f>
        <v/>
      </c>
      <c r="H34" s="9" t="str">
        <f>IF(Inddata!H40="","",Inddata!H40)</f>
        <v/>
      </c>
      <c r="I34" s="7" t="str">
        <f>IF('Anvendte oplysninger'!I34="Nej","",Beregningsark!AD34*Beregningsark!G34*Beregningsark!I34*Beregningsark!J34*Beregningsark!L34*Beregningsark!N34*Beregningsark!O34*Beregningsark!Q34*Beregningsark!V34*Beregningsark!W34*Beregningsark!X34)</f>
        <v/>
      </c>
      <c r="J34" s="7" t="str">
        <f>IF('Anvendte oplysninger'!I34="Nej","",Beregningsark!AE34*Beregningsark!G34*Beregningsark!I34*Beregningsark!K34*Beregningsark!M34*Beregningsark!N34*Beregningsark!O34*Beregningsark!P34*Beregningsark!R34*Beregningsark!V34*Beregningsark!W34*Beregningsark!Y34)</f>
        <v/>
      </c>
      <c r="K34" s="7" t="str">
        <f>IF('Anvendte oplysninger'!I34="Nej","",Beregningsark!AF34*Beregningsark!G34*Beregningsark!I34*Beregningsark!K34*Beregningsark!M34*Beregningsark!N34*Beregningsark!O34*Beregningsark!P34*Beregningsark!R34*Beregningsark!V34*Beregningsark!W34*Beregningsark!Y34)</f>
        <v/>
      </c>
      <c r="L34" s="7" t="str">
        <f>IF('Anvendte oplysninger'!I34="Nej","",SUM(I34:K34))</f>
        <v/>
      </c>
      <c r="M34" s="7" t="str">
        <f>IF('Anvendte oplysninger'!I34="Nej","",Beregningsark!AG34*Beregningsark!G34*Beregningsark!I34*Beregningsark!J34*Beregningsark!L34*Beregningsark!N34*Beregningsark!O34*Beregningsark!S34*Beregningsark!V34*Beregningsark!W34*Beregningsark!Z34)</f>
        <v/>
      </c>
      <c r="N34" s="7" t="str">
        <f>IF('Anvendte oplysninger'!I34="Nej","",Beregningsark!AH34*Beregningsark!G34*Beregningsark!I34*Beregningsark!J34*Beregningsark!L34*Beregningsark!N34*Beregningsark!O34*Beregningsark!T34*Beregningsark!V34*Beregningsark!W34*Beregningsark!AA34)</f>
        <v/>
      </c>
      <c r="O34" s="7" t="str">
        <f>IF('Anvendte oplysninger'!I34="Nej","",Beregningsark!AI34*Beregningsark!G34*Beregningsark!I34*Beregningsark!J34*Beregningsark!L34*Beregningsark!N34*Beregningsark!O34*Beregningsark!U34*Beregningsark!V34*Beregningsark!W34*Beregningsark!AB34)</f>
        <v/>
      </c>
      <c r="P34" s="7" t="str">
        <f>IF('Anvendte oplysninger'!I34="Nej","",SUM(M34:O34))</f>
        <v/>
      </c>
      <c r="Q34" s="9" t="str">
        <f>IF('Anvendte oplysninger'!I34="Nej","",SUM(I34:J34)*740934+M34*29492829+N34*4654307+O34*608667)</f>
        <v/>
      </c>
    </row>
    <row r="35" spans="1:17" x14ac:dyDescent="0.3">
      <c r="A35" s="4" t="str">
        <f>IF(Inddata!A41="","",Inddata!A41)</f>
        <v/>
      </c>
      <c r="B35" s="4" t="str">
        <f>IF(Inddata!B41="","",Inddata!B41)</f>
        <v/>
      </c>
      <c r="C35" s="4" t="str">
        <f>IF(Inddata!C41="","",Inddata!C41)</f>
        <v/>
      </c>
      <c r="D35" s="4" t="str">
        <f>IF(Inddata!D41="","",Inddata!D41)</f>
        <v/>
      </c>
      <c r="E35" s="4" t="str">
        <f>IF(Inddata!E41="","",Inddata!E41)</f>
        <v/>
      </c>
      <c r="F35" s="4" t="str">
        <f>IF(Inddata!F41="","",Inddata!F41)</f>
        <v/>
      </c>
      <c r="G35" s="20" t="str">
        <f>IF(Inddata!G41=0,"",Inddata!G41)</f>
        <v/>
      </c>
      <c r="H35" s="9" t="str">
        <f>IF(Inddata!H41="","",Inddata!H41)</f>
        <v/>
      </c>
      <c r="I35" s="7" t="str">
        <f>IF('Anvendte oplysninger'!I35="Nej","",Beregningsark!AD35*Beregningsark!G35*Beregningsark!I35*Beregningsark!J35*Beregningsark!L35*Beregningsark!N35*Beregningsark!O35*Beregningsark!Q35*Beregningsark!V35*Beregningsark!W35*Beregningsark!X35)</f>
        <v/>
      </c>
      <c r="J35" s="7" t="str">
        <f>IF('Anvendte oplysninger'!I35="Nej","",Beregningsark!AE35*Beregningsark!G35*Beregningsark!I35*Beregningsark!K35*Beregningsark!M35*Beregningsark!N35*Beregningsark!O35*Beregningsark!P35*Beregningsark!R35*Beregningsark!V35*Beregningsark!W35*Beregningsark!Y35)</f>
        <v/>
      </c>
      <c r="K35" s="7" t="str">
        <f>IF('Anvendte oplysninger'!I35="Nej","",Beregningsark!AF35*Beregningsark!G35*Beregningsark!I35*Beregningsark!K35*Beregningsark!M35*Beregningsark!N35*Beregningsark!O35*Beregningsark!P35*Beregningsark!R35*Beregningsark!V35*Beregningsark!W35*Beregningsark!Y35)</f>
        <v/>
      </c>
      <c r="L35" s="7" t="str">
        <f>IF('Anvendte oplysninger'!I35="Nej","",SUM(I35:K35))</f>
        <v/>
      </c>
      <c r="M35" s="7" t="str">
        <f>IF('Anvendte oplysninger'!I35="Nej","",Beregningsark!AG35*Beregningsark!G35*Beregningsark!I35*Beregningsark!J35*Beregningsark!L35*Beregningsark!N35*Beregningsark!O35*Beregningsark!S35*Beregningsark!V35*Beregningsark!W35*Beregningsark!Z35)</f>
        <v/>
      </c>
      <c r="N35" s="7" t="str">
        <f>IF('Anvendte oplysninger'!I35="Nej","",Beregningsark!AH35*Beregningsark!G35*Beregningsark!I35*Beregningsark!J35*Beregningsark!L35*Beregningsark!N35*Beregningsark!O35*Beregningsark!T35*Beregningsark!V35*Beregningsark!W35*Beregningsark!AA35)</f>
        <v/>
      </c>
      <c r="O35" s="7" t="str">
        <f>IF('Anvendte oplysninger'!I35="Nej","",Beregningsark!AI35*Beregningsark!G35*Beregningsark!I35*Beregningsark!J35*Beregningsark!L35*Beregningsark!N35*Beregningsark!O35*Beregningsark!U35*Beregningsark!V35*Beregningsark!W35*Beregningsark!AB35)</f>
        <v/>
      </c>
      <c r="P35" s="7" t="str">
        <f>IF('Anvendte oplysninger'!I35="Nej","",SUM(M35:O35))</f>
        <v/>
      </c>
      <c r="Q35" s="9" t="str">
        <f>IF('Anvendte oplysninger'!I35="Nej","",SUM(I35:J35)*740934+M35*29492829+N35*4654307+O35*608667)</f>
        <v/>
      </c>
    </row>
    <row r="36" spans="1:17" x14ac:dyDescent="0.3">
      <c r="A36" s="4" t="str">
        <f>IF(Inddata!A42="","",Inddata!A42)</f>
        <v/>
      </c>
      <c r="B36" s="4" t="str">
        <f>IF(Inddata!B42="","",Inddata!B42)</f>
        <v/>
      </c>
      <c r="C36" s="4" t="str">
        <f>IF(Inddata!C42="","",Inddata!C42)</f>
        <v/>
      </c>
      <c r="D36" s="4" t="str">
        <f>IF(Inddata!D42="","",Inddata!D42)</f>
        <v/>
      </c>
      <c r="E36" s="4" t="str">
        <f>IF(Inddata!E42="","",Inddata!E42)</f>
        <v/>
      </c>
      <c r="F36" s="4" t="str">
        <f>IF(Inddata!F42="","",Inddata!F42)</f>
        <v/>
      </c>
      <c r="G36" s="20" t="str">
        <f>IF(Inddata!G42=0,"",Inddata!G42)</f>
        <v/>
      </c>
      <c r="H36" s="9" t="str">
        <f>IF(Inddata!H42="","",Inddata!H42)</f>
        <v/>
      </c>
      <c r="I36" s="7" t="str">
        <f>IF('Anvendte oplysninger'!I36="Nej","",Beregningsark!AD36*Beregningsark!G36*Beregningsark!I36*Beregningsark!J36*Beregningsark!L36*Beregningsark!N36*Beregningsark!O36*Beregningsark!Q36*Beregningsark!V36*Beregningsark!W36*Beregningsark!X36)</f>
        <v/>
      </c>
      <c r="J36" s="7" t="str">
        <f>IF('Anvendte oplysninger'!I36="Nej","",Beregningsark!AE36*Beregningsark!G36*Beregningsark!I36*Beregningsark!K36*Beregningsark!M36*Beregningsark!N36*Beregningsark!O36*Beregningsark!P36*Beregningsark!R36*Beregningsark!V36*Beregningsark!W36*Beregningsark!Y36)</f>
        <v/>
      </c>
      <c r="K36" s="7" t="str">
        <f>IF('Anvendte oplysninger'!I36="Nej","",Beregningsark!AF36*Beregningsark!G36*Beregningsark!I36*Beregningsark!K36*Beregningsark!M36*Beregningsark!N36*Beregningsark!O36*Beregningsark!P36*Beregningsark!R36*Beregningsark!V36*Beregningsark!W36*Beregningsark!Y36)</f>
        <v/>
      </c>
      <c r="L36" s="7" t="str">
        <f>IF('Anvendte oplysninger'!I36="Nej","",SUM(I36:K36))</f>
        <v/>
      </c>
      <c r="M36" s="7" t="str">
        <f>IF('Anvendte oplysninger'!I36="Nej","",Beregningsark!AG36*Beregningsark!G36*Beregningsark!I36*Beregningsark!J36*Beregningsark!L36*Beregningsark!N36*Beregningsark!O36*Beregningsark!S36*Beregningsark!V36*Beregningsark!W36*Beregningsark!Z36)</f>
        <v/>
      </c>
      <c r="N36" s="7" t="str">
        <f>IF('Anvendte oplysninger'!I36="Nej","",Beregningsark!AH36*Beregningsark!G36*Beregningsark!I36*Beregningsark!J36*Beregningsark!L36*Beregningsark!N36*Beregningsark!O36*Beregningsark!T36*Beregningsark!V36*Beregningsark!W36*Beregningsark!AA36)</f>
        <v/>
      </c>
      <c r="O36" s="7" t="str">
        <f>IF('Anvendte oplysninger'!I36="Nej","",Beregningsark!AI36*Beregningsark!G36*Beregningsark!I36*Beregningsark!J36*Beregningsark!L36*Beregningsark!N36*Beregningsark!O36*Beregningsark!U36*Beregningsark!V36*Beregningsark!W36*Beregningsark!AB36)</f>
        <v/>
      </c>
      <c r="P36" s="7" t="str">
        <f>IF('Anvendte oplysninger'!I36="Nej","",SUM(M36:O36))</f>
        <v/>
      </c>
      <c r="Q36" s="9" t="str">
        <f>IF('Anvendte oplysninger'!I36="Nej","",SUM(I36:J36)*740934+M36*29492829+N36*4654307+O36*608667)</f>
        <v/>
      </c>
    </row>
    <row r="37" spans="1:17" x14ac:dyDescent="0.3">
      <c r="A37" s="4" t="str">
        <f>IF(Inddata!A43="","",Inddata!A43)</f>
        <v/>
      </c>
      <c r="B37" s="4" t="str">
        <f>IF(Inddata!B43="","",Inddata!B43)</f>
        <v/>
      </c>
      <c r="C37" s="4" t="str">
        <f>IF(Inddata!C43="","",Inddata!C43)</f>
        <v/>
      </c>
      <c r="D37" s="4" t="str">
        <f>IF(Inddata!D43="","",Inddata!D43)</f>
        <v/>
      </c>
      <c r="E37" s="4" t="str">
        <f>IF(Inddata!E43="","",Inddata!E43)</f>
        <v/>
      </c>
      <c r="F37" s="4" t="str">
        <f>IF(Inddata!F43="","",Inddata!F43)</f>
        <v/>
      </c>
      <c r="G37" s="20" t="str">
        <f>IF(Inddata!G43=0,"",Inddata!G43)</f>
        <v/>
      </c>
      <c r="H37" s="9" t="str">
        <f>IF(Inddata!H43="","",Inddata!H43)</f>
        <v/>
      </c>
      <c r="I37" s="7" t="str">
        <f>IF('Anvendte oplysninger'!I37="Nej","",Beregningsark!AD37*Beregningsark!G37*Beregningsark!I37*Beregningsark!J37*Beregningsark!L37*Beregningsark!N37*Beregningsark!O37*Beregningsark!Q37*Beregningsark!V37*Beregningsark!W37*Beregningsark!X37)</f>
        <v/>
      </c>
      <c r="J37" s="7" t="str">
        <f>IF('Anvendte oplysninger'!I37="Nej","",Beregningsark!AE37*Beregningsark!G37*Beregningsark!I37*Beregningsark!K37*Beregningsark!M37*Beregningsark!N37*Beregningsark!O37*Beregningsark!P37*Beregningsark!R37*Beregningsark!V37*Beregningsark!W37*Beregningsark!Y37)</f>
        <v/>
      </c>
      <c r="K37" s="7" t="str">
        <f>IF('Anvendte oplysninger'!I37="Nej","",Beregningsark!AF37*Beregningsark!G37*Beregningsark!I37*Beregningsark!K37*Beregningsark!M37*Beregningsark!N37*Beregningsark!O37*Beregningsark!P37*Beregningsark!R37*Beregningsark!V37*Beregningsark!W37*Beregningsark!Y37)</f>
        <v/>
      </c>
      <c r="L37" s="7" t="str">
        <f>IF('Anvendte oplysninger'!I37="Nej","",SUM(I37:K37))</f>
        <v/>
      </c>
      <c r="M37" s="7" t="str">
        <f>IF('Anvendte oplysninger'!I37="Nej","",Beregningsark!AG37*Beregningsark!G37*Beregningsark!I37*Beregningsark!J37*Beregningsark!L37*Beregningsark!N37*Beregningsark!O37*Beregningsark!S37*Beregningsark!V37*Beregningsark!W37*Beregningsark!Z37)</f>
        <v/>
      </c>
      <c r="N37" s="7" t="str">
        <f>IF('Anvendte oplysninger'!I37="Nej","",Beregningsark!AH37*Beregningsark!G37*Beregningsark!I37*Beregningsark!J37*Beregningsark!L37*Beregningsark!N37*Beregningsark!O37*Beregningsark!T37*Beregningsark!V37*Beregningsark!W37*Beregningsark!AA37)</f>
        <v/>
      </c>
      <c r="O37" s="7" t="str">
        <f>IF('Anvendte oplysninger'!I37="Nej","",Beregningsark!AI37*Beregningsark!G37*Beregningsark!I37*Beregningsark!J37*Beregningsark!L37*Beregningsark!N37*Beregningsark!O37*Beregningsark!U37*Beregningsark!V37*Beregningsark!W37*Beregningsark!AB37)</f>
        <v/>
      </c>
      <c r="P37" s="7" t="str">
        <f>IF('Anvendte oplysninger'!I37="Nej","",SUM(M37:O37))</f>
        <v/>
      </c>
      <c r="Q37" s="9" t="str">
        <f>IF('Anvendte oplysninger'!I37="Nej","",SUM(I37:J37)*740934+M37*29492829+N37*4654307+O37*608667)</f>
        <v/>
      </c>
    </row>
    <row r="38" spans="1:17" x14ac:dyDescent="0.3">
      <c r="A38" s="4" t="str">
        <f>IF(Inddata!A44="","",Inddata!A44)</f>
        <v/>
      </c>
      <c r="B38" s="4" t="str">
        <f>IF(Inddata!B44="","",Inddata!B44)</f>
        <v/>
      </c>
      <c r="C38" s="4" t="str">
        <f>IF(Inddata!C44="","",Inddata!C44)</f>
        <v/>
      </c>
      <c r="D38" s="4" t="str">
        <f>IF(Inddata!D44="","",Inddata!D44)</f>
        <v/>
      </c>
      <c r="E38" s="4" t="str">
        <f>IF(Inddata!E44="","",Inddata!E44)</f>
        <v/>
      </c>
      <c r="F38" s="4" t="str">
        <f>IF(Inddata!F44="","",Inddata!F44)</f>
        <v/>
      </c>
      <c r="G38" s="20" t="str">
        <f>IF(Inddata!G44=0,"",Inddata!G44)</f>
        <v/>
      </c>
      <c r="H38" s="9" t="str">
        <f>IF(Inddata!H44="","",Inddata!H44)</f>
        <v/>
      </c>
      <c r="I38" s="7" t="str">
        <f>IF('Anvendte oplysninger'!I38="Nej","",Beregningsark!AD38*Beregningsark!G38*Beregningsark!I38*Beregningsark!J38*Beregningsark!L38*Beregningsark!N38*Beregningsark!O38*Beregningsark!Q38*Beregningsark!V38*Beregningsark!W38*Beregningsark!X38)</f>
        <v/>
      </c>
      <c r="J38" s="7" t="str">
        <f>IF('Anvendte oplysninger'!I38="Nej","",Beregningsark!AE38*Beregningsark!G38*Beregningsark!I38*Beregningsark!K38*Beregningsark!M38*Beregningsark!N38*Beregningsark!O38*Beregningsark!P38*Beregningsark!R38*Beregningsark!V38*Beregningsark!W38*Beregningsark!Y38)</f>
        <v/>
      </c>
      <c r="K38" s="7" t="str">
        <f>IF('Anvendte oplysninger'!I38="Nej","",Beregningsark!AF38*Beregningsark!G38*Beregningsark!I38*Beregningsark!K38*Beregningsark!M38*Beregningsark!N38*Beregningsark!O38*Beregningsark!P38*Beregningsark!R38*Beregningsark!V38*Beregningsark!W38*Beregningsark!Y38)</f>
        <v/>
      </c>
      <c r="L38" s="7" t="str">
        <f>IF('Anvendte oplysninger'!I38="Nej","",SUM(I38:K38))</f>
        <v/>
      </c>
      <c r="M38" s="7" t="str">
        <f>IF('Anvendte oplysninger'!I38="Nej","",Beregningsark!AG38*Beregningsark!G38*Beregningsark!I38*Beregningsark!J38*Beregningsark!L38*Beregningsark!N38*Beregningsark!O38*Beregningsark!S38*Beregningsark!V38*Beregningsark!W38*Beregningsark!Z38)</f>
        <v/>
      </c>
      <c r="N38" s="7" t="str">
        <f>IF('Anvendte oplysninger'!I38="Nej","",Beregningsark!AH38*Beregningsark!G38*Beregningsark!I38*Beregningsark!J38*Beregningsark!L38*Beregningsark!N38*Beregningsark!O38*Beregningsark!T38*Beregningsark!V38*Beregningsark!W38*Beregningsark!AA38)</f>
        <v/>
      </c>
      <c r="O38" s="7" t="str">
        <f>IF('Anvendte oplysninger'!I38="Nej","",Beregningsark!AI38*Beregningsark!G38*Beregningsark!I38*Beregningsark!J38*Beregningsark!L38*Beregningsark!N38*Beregningsark!O38*Beregningsark!U38*Beregningsark!V38*Beregningsark!W38*Beregningsark!AB38)</f>
        <v/>
      </c>
      <c r="P38" s="7" t="str">
        <f>IF('Anvendte oplysninger'!I38="Nej","",SUM(M38:O38))</f>
        <v/>
      </c>
      <c r="Q38" s="9" t="str">
        <f>IF('Anvendte oplysninger'!I38="Nej","",SUM(I38:J38)*740934+M38*29492829+N38*4654307+O38*608667)</f>
        <v/>
      </c>
    </row>
    <row r="39" spans="1:17" x14ac:dyDescent="0.3">
      <c r="A39" s="4" t="str">
        <f>IF(Inddata!A45="","",Inddata!A45)</f>
        <v/>
      </c>
      <c r="B39" s="4" t="str">
        <f>IF(Inddata!B45="","",Inddata!B45)</f>
        <v/>
      </c>
      <c r="C39" s="4" t="str">
        <f>IF(Inddata!C45="","",Inddata!C45)</f>
        <v/>
      </c>
      <c r="D39" s="4" t="str">
        <f>IF(Inddata!D45="","",Inddata!D45)</f>
        <v/>
      </c>
      <c r="E39" s="4" t="str">
        <f>IF(Inddata!E45="","",Inddata!E45)</f>
        <v/>
      </c>
      <c r="F39" s="4" t="str">
        <f>IF(Inddata!F45="","",Inddata!F45)</f>
        <v/>
      </c>
      <c r="G39" s="20" t="str">
        <f>IF(Inddata!G45=0,"",Inddata!G45)</f>
        <v/>
      </c>
      <c r="H39" s="9" t="str">
        <f>IF(Inddata!H45="","",Inddata!H45)</f>
        <v/>
      </c>
      <c r="I39" s="7" t="str">
        <f>IF('Anvendte oplysninger'!I39="Nej","",Beregningsark!AD39*Beregningsark!G39*Beregningsark!I39*Beregningsark!J39*Beregningsark!L39*Beregningsark!N39*Beregningsark!O39*Beregningsark!Q39*Beregningsark!V39*Beregningsark!W39*Beregningsark!X39)</f>
        <v/>
      </c>
      <c r="J39" s="7" t="str">
        <f>IF('Anvendte oplysninger'!I39="Nej","",Beregningsark!AE39*Beregningsark!G39*Beregningsark!I39*Beregningsark!K39*Beregningsark!M39*Beregningsark!N39*Beregningsark!O39*Beregningsark!P39*Beregningsark!R39*Beregningsark!V39*Beregningsark!W39*Beregningsark!Y39)</f>
        <v/>
      </c>
      <c r="K39" s="7" t="str">
        <f>IF('Anvendte oplysninger'!I39="Nej","",Beregningsark!AF39*Beregningsark!G39*Beregningsark!I39*Beregningsark!K39*Beregningsark!M39*Beregningsark!N39*Beregningsark!O39*Beregningsark!P39*Beregningsark!R39*Beregningsark!V39*Beregningsark!W39*Beregningsark!Y39)</f>
        <v/>
      </c>
      <c r="L39" s="7" t="str">
        <f>IF('Anvendte oplysninger'!I39="Nej","",SUM(I39:K39))</f>
        <v/>
      </c>
      <c r="M39" s="7" t="str">
        <f>IF('Anvendte oplysninger'!I39="Nej","",Beregningsark!AG39*Beregningsark!G39*Beregningsark!I39*Beregningsark!J39*Beregningsark!L39*Beregningsark!N39*Beregningsark!O39*Beregningsark!S39*Beregningsark!V39*Beregningsark!W39*Beregningsark!Z39)</f>
        <v/>
      </c>
      <c r="N39" s="7" t="str">
        <f>IF('Anvendte oplysninger'!I39="Nej","",Beregningsark!AH39*Beregningsark!G39*Beregningsark!I39*Beregningsark!J39*Beregningsark!L39*Beregningsark!N39*Beregningsark!O39*Beregningsark!T39*Beregningsark!V39*Beregningsark!W39*Beregningsark!AA39)</f>
        <v/>
      </c>
      <c r="O39" s="7" t="str">
        <f>IF('Anvendte oplysninger'!I39="Nej","",Beregningsark!AI39*Beregningsark!G39*Beregningsark!I39*Beregningsark!J39*Beregningsark!L39*Beregningsark!N39*Beregningsark!O39*Beregningsark!U39*Beregningsark!V39*Beregningsark!W39*Beregningsark!AB39)</f>
        <v/>
      </c>
      <c r="P39" s="7" t="str">
        <f>IF('Anvendte oplysninger'!I39="Nej","",SUM(M39:O39))</f>
        <v/>
      </c>
      <c r="Q39" s="9" t="str">
        <f>IF('Anvendte oplysninger'!I39="Nej","",SUM(I39:J39)*740934+M39*29492829+N39*4654307+O39*608667)</f>
        <v/>
      </c>
    </row>
    <row r="40" spans="1:17" x14ac:dyDescent="0.3">
      <c r="A40" s="4" t="str">
        <f>IF(Inddata!A46="","",Inddata!A46)</f>
        <v/>
      </c>
      <c r="B40" s="4" t="str">
        <f>IF(Inddata!B46="","",Inddata!B46)</f>
        <v/>
      </c>
      <c r="C40" s="4" t="str">
        <f>IF(Inddata!C46="","",Inddata!C46)</f>
        <v/>
      </c>
      <c r="D40" s="4" t="str">
        <f>IF(Inddata!D46="","",Inddata!D46)</f>
        <v/>
      </c>
      <c r="E40" s="4" t="str">
        <f>IF(Inddata!E46="","",Inddata!E46)</f>
        <v/>
      </c>
      <c r="F40" s="4" t="str">
        <f>IF(Inddata!F46="","",Inddata!F46)</f>
        <v/>
      </c>
      <c r="G40" s="20" t="str">
        <f>IF(Inddata!G46=0,"",Inddata!G46)</f>
        <v/>
      </c>
      <c r="H40" s="9" t="str">
        <f>IF(Inddata!H46="","",Inddata!H46)</f>
        <v/>
      </c>
      <c r="I40" s="7" t="str">
        <f>IF('Anvendte oplysninger'!I40="Nej","",Beregningsark!AD40*Beregningsark!G40*Beregningsark!I40*Beregningsark!J40*Beregningsark!L40*Beregningsark!N40*Beregningsark!O40*Beregningsark!Q40*Beregningsark!V40*Beregningsark!W40*Beregningsark!X40)</f>
        <v/>
      </c>
      <c r="J40" s="7" t="str">
        <f>IF('Anvendte oplysninger'!I40="Nej","",Beregningsark!AE40*Beregningsark!G40*Beregningsark!I40*Beregningsark!K40*Beregningsark!M40*Beregningsark!N40*Beregningsark!O40*Beregningsark!P40*Beregningsark!R40*Beregningsark!V40*Beregningsark!W40*Beregningsark!Y40)</f>
        <v/>
      </c>
      <c r="K40" s="7" t="str">
        <f>IF('Anvendte oplysninger'!I40="Nej","",Beregningsark!AF40*Beregningsark!G40*Beregningsark!I40*Beregningsark!K40*Beregningsark!M40*Beregningsark!N40*Beregningsark!O40*Beregningsark!P40*Beregningsark!R40*Beregningsark!V40*Beregningsark!W40*Beregningsark!Y40)</f>
        <v/>
      </c>
      <c r="L40" s="7" t="str">
        <f>IF('Anvendte oplysninger'!I40="Nej","",SUM(I40:K40))</f>
        <v/>
      </c>
      <c r="M40" s="7" t="str">
        <f>IF('Anvendte oplysninger'!I40="Nej","",Beregningsark!AG40*Beregningsark!G40*Beregningsark!I40*Beregningsark!J40*Beregningsark!L40*Beregningsark!N40*Beregningsark!O40*Beregningsark!S40*Beregningsark!V40*Beregningsark!W40*Beregningsark!Z40)</f>
        <v/>
      </c>
      <c r="N40" s="7" t="str">
        <f>IF('Anvendte oplysninger'!I40="Nej","",Beregningsark!AH40*Beregningsark!G40*Beregningsark!I40*Beregningsark!J40*Beregningsark!L40*Beregningsark!N40*Beregningsark!O40*Beregningsark!T40*Beregningsark!V40*Beregningsark!W40*Beregningsark!AA40)</f>
        <v/>
      </c>
      <c r="O40" s="7" t="str">
        <f>IF('Anvendte oplysninger'!I40="Nej","",Beregningsark!AI40*Beregningsark!G40*Beregningsark!I40*Beregningsark!J40*Beregningsark!L40*Beregningsark!N40*Beregningsark!O40*Beregningsark!U40*Beregningsark!V40*Beregningsark!W40*Beregningsark!AB40)</f>
        <v/>
      </c>
      <c r="P40" s="7" t="str">
        <f>IF('Anvendte oplysninger'!I40="Nej","",SUM(M40:O40))</f>
        <v/>
      </c>
      <c r="Q40" s="9" t="str">
        <f>IF('Anvendte oplysninger'!I40="Nej","",SUM(I40:J40)*740934+M40*29492829+N40*4654307+O40*608667)</f>
        <v/>
      </c>
    </row>
    <row r="41" spans="1:17" x14ac:dyDescent="0.3">
      <c r="A41" s="4" t="str">
        <f>IF(Inddata!A47="","",Inddata!A47)</f>
        <v/>
      </c>
      <c r="B41" s="4" t="str">
        <f>IF(Inddata!B47="","",Inddata!B47)</f>
        <v/>
      </c>
      <c r="C41" s="4" t="str">
        <f>IF(Inddata!C47="","",Inddata!C47)</f>
        <v/>
      </c>
      <c r="D41" s="4" t="str">
        <f>IF(Inddata!D47="","",Inddata!D47)</f>
        <v/>
      </c>
      <c r="E41" s="4" t="str">
        <f>IF(Inddata!E47="","",Inddata!E47)</f>
        <v/>
      </c>
      <c r="F41" s="4" t="str">
        <f>IF(Inddata!F47="","",Inddata!F47)</f>
        <v/>
      </c>
      <c r="G41" s="20" t="str">
        <f>IF(Inddata!G47=0,"",Inddata!G47)</f>
        <v/>
      </c>
      <c r="H41" s="9" t="str">
        <f>IF(Inddata!H47="","",Inddata!H47)</f>
        <v/>
      </c>
      <c r="I41" s="7" t="str">
        <f>IF('Anvendte oplysninger'!I41="Nej","",Beregningsark!AD41*Beregningsark!G41*Beregningsark!I41*Beregningsark!J41*Beregningsark!L41*Beregningsark!N41*Beregningsark!O41*Beregningsark!Q41*Beregningsark!V41*Beregningsark!W41*Beregningsark!X41)</f>
        <v/>
      </c>
      <c r="J41" s="7" t="str">
        <f>IF('Anvendte oplysninger'!I41="Nej","",Beregningsark!AE41*Beregningsark!G41*Beregningsark!I41*Beregningsark!K41*Beregningsark!M41*Beregningsark!N41*Beregningsark!O41*Beregningsark!P41*Beregningsark!R41*Beregningsark!V41*Beregningsark!W41*Beregningsark!Y41)</f>
        <v/>
      </c>
      <c r="K41" s="7" t="str">
        <f>IF('Anvendte oplysninger'!I41="Nej","",Beregningsark!AF41*Beregningsark!G41*Beregningsark!I41*Beregningsark!K41*Beregningsark!M41*Beregningsark!N41*Beregningsark!O41*Beregningsark!P41*Beregningsark!R41*Beregningsark!V41*Beregningsark!W41*Beregningsark!Y41)</f>
        <v/>
      </c>
      <c r="L41" s="7" t="str">
        <f>IF('Anvendte oplysninger'!I41="Nej","",SUM(I41:K41))</f>
        <v/>
      </c>
      <c r="M41" s="7" t="str">
        <f>IF('Anvendte oplysninger'!I41="Nej","",Beregningsark!AG41*Beregningsark!G41*Beregningsark!I41*Beregningsark!J41*Beregningsark!L41*Beregningsark!N41*Beregningsark!O41*Beregningsark!S41*Beregningsark!V41*Beregningsark!W41*Beregningsark!Z41)</f>
        <v/>
      </c>
      <c r="N41" s="7" t="str">
        <f>IF('Anvendte oplysninger'!I41="Nej","",Beregningsark!AH41*Beregningsark!G41*Beregningsark!I41*Beregningsark!J41*Beregningsark!L41*Beregningsark!N41*Beregningsark!O41*Beregningsark!T41*Beregningsark!V41*Beregningsark!W41*Beregningsark!AA41)</f>
        <v/>
      </c>
      <c r="O41" s="7" t="str">
        <f>IF('Anvendte oplysninger'!I41="Nej","",Beregningsark!AI41*Beregningsark!G41*Beregningsark!I41*Beregningsark!J41*Beregningsark!L41*Beregningsark!N41*Beregningsark!O41*Beregningsark!U41*Beregningsark!V41*Beregningsark!W41*Beregningsark!AB41)</f>
        <v/>
      </c>
      <c r="P41" s="7" t="str">
        <f>IF('Anvendte oplysninger'!I41="Nej","",SUM(M41:O41))</f>
        <v/>
      </c>
      <c r="Q41" s="9" t="str">
        <f>IF('Anvendte oplysninger'!I41="Nej","",SUM(I41:J41)*740934+M41*29492829+N41*4654307+O41*608667)</f>
        <v/>
      </c>
    </row>
    <row r="42" spans="1:17" x14ac:dyDescent="0.3">
      <c r="A42" s="4" t="str">
        <f>IF(Inddata!A48="","",Inddata!A48)</f>
        <v/>
      </c>
      <c r="B42" s="4" t="str">
        <f>IF(Inddata!B48="","",Inddata!B48)</f>
        <v/>
      </c>
      <c r="C42" s="4" t="str">
        <f>IF(Inddata!C48="","",Inddata!C48)</f>
        <v/>
      </c>
      <c r="D42" s="4" t="str">
        <f>IF(Inddata!D48="","",Inddata!D48)</f>
        <v/>
      </c>
      <c r="E42" s="4" t="str">
        <f>IF(Inddata!E48="","",Inddata!E48)</f>
        <v/>
      </c>
      <c r="F42" s="4" t="str">
        <f>IF(Inddata!F48="","",Inddata!F48)</f>
        <v/>
      </c>
      <c r="G42" s="20" t="str">
        <f>IF(Inddata!G48=0,"",Inddata!G48)</f>
        <v/>
      </c>
      <c r="H42" s="9" t="str">
        <f>IF(Inddata!H48="","",Inddata!H48)</f>
        <v/>
      </c>
      <c r="I42" s="7" t="str">
        <f>IF('Anvendte oplysninger'!I42="Nej","",Beregningsark!AD42*Beregningsark!G42*Beregningsark!I42*Beregningsark!J42*Beregningsark!L42*Beregningsark!N42*Beregningsark!O42*Beregningsark!Q42*Beregningsark!V42*Beregningsark!W42*Beregningsark!X42)</f>
        <v/>
      </c>
      <c r="J42" s="7" t="str">
        <f>IF('Anvendte oplysninger'!I42="Nej","",Beregningsark!AE42*Beregningsark!G42*Beregningsark!I42*Beregningsark!K42*Beregningsark!M42*Beregningsark!N42*Beregningsark!O42*Beregningsark!P42*Beregningsark!R42*Beregningsark!V42*Beregningsark!W42*Beregningsark!Y42)</f>
        <v/>
      </c>
      <c r="K42" s="7" t="str">
        <f>IF('Anvendte oplysninger'!I42="Nej","",Beregningsark!AF42*Beregningsark!G42*Beregningsark!I42*Beregningsark!K42*Beregningsark!M42*Beregningsark!N42*Beregningsark!O42*Beregningsark!P42*Beregningsark!R42*Beregningsark!V42*Beregningsark!W42*Beregningsark!Y42)</f>
        <v/>
      </c>
      <c r="L42" s="7" t="str">
        <f>IF('Anvendte oplysninger'!I42="Nej","",SUM(I42:K42))</f>
        <v/>
      </c>
      <c r="M42" s="7" t="str">
        <f>IF('Anvendte oplysninger'!I42="Nej","",Beregningsark!AG42*Beregningsark!G42*Beregningsark!I42*Beregningsark!J42*Beregningsark!L42*Beregningsark!N42*Beregningsark!O42*Beregningsark!S42*Beregningsark!V42*Beregningsark!W42*Beregningsark!Z42)</f>
        <v/>
      </c>
      <c r="N42" s="7" t="str">
        <f>IF('Anvendte oplysninger'!I42="Nej","",Beregningsark!AH42*Beregningsark!G42*Beregningsark!I42*Beregningsark!J42*Beregningsark!L42*Beregningsark!N42*Beregningsark!O42*Beregningsark!T42*Beregningsark!V42*Beregningsark!W42*Beregningsark!AA42)</f>
        <v/>
      </c>
      <c r="O42" s="7" t="str">
        <f>IF('Anvendte oplysninger'!I42="Nej","",Beregningsark!AI42*Beregningsark!G42*Beregningsark!I42*Beregningsark!J42*Beregningsark!L42*Beregningsark!N42*Beregningsark!O42*Beregningsark!U42*Beregningsark!V42*Beregningsark!W42*Beregningsark!AB42)</f>
        <v/>
      </c>
      <c r="P42" s="7" t="str">
        <f>IF('Anvendte oplysninger'!I42="Nej","",SUM(M42:O42))</f>
        <v/>
      </c>
      <c r="Q42" s="9" t="str">
        <f>IF('Anvendte oplysninger'!I42="Nej","",SUM(I42:J42)*740934+M42*29492829+N42*4654307+O42*608667)</f>
        <v/>
      </c>
    </row>
    <row r="43" spans="1:17" x14ac:dyDescent="0.3">
      <c r="A43" s="4" t="str">
        <f>IF(Inddata!A49="","",Inddata!A49)</f>
        <v/>
      </c>
      <c r="B43" s="4" t="str">
        <f>IF(Inddata!B49="","",Inddata!B49)</f>
        <v/>
      </c>
      <c r="C43" s="4" t="str">
        <f>IF(Inddata!C49="","",Inddata!C49)</f>
        <v/>
      </c>
      <c r="D43" s="4" t="str">
        <f>IF(Inddata!D49="","",Inddata!D49)</f>
        <v/>
      </c>
      <c r="E43" s="4" t="str">
        <f>IF(Inddata!E49="","",Inddata!E49)</f>
        <v/>
      </c>
      <c r="F43" s="4" t="str">
        <f>IF(Inddata!F49="","",Inddata!F49)</f>
        <v/>
      </c>
      <c r="G43" s="20" t="str">
        <f>IF(Inddata!G49=0,"",Inddata!G49)</f>
        <v/>
      </c>
      <c r="H43" s="9" t="str">
        <f>IF(Inddata!H49="","",Inddata!H49)</f>
        <v/>
      </c>
      <c r="I43" s="7" t="str">
        <f>IF('Anvendte oplysninger'!I43="Nej","",Beregningsark!AD43*Beregningsark!G43*Beregningsark!I43*Beregningsark!J43*Beregningsark!L43*Beregningsark!N43*Beregningsark!O43*Beregningsark!Q43*Beregningsark!V43*Beregningsark!W43*Beregningsark!X43)</f>
        <v/>
      </c>
      <c r="J43" s="7" t="str">
        <f>IF('Anvendte oplysninger'!I43="Nej","",Beregningsark!AE43*Beregningsark!G43*Beregningsark!I43*Beregningsark!K43*Beregningsark!M43*Beregningsark!N43*Beregningsark!O43*Beregningsark!P43*Beregningsark!R43*Beregningsark!V43*Beregningsark!W43*Beregningsark!Y43)</f>
        <v/>
      </c>
      <c r="K43" s="7" t="str">
        <f>IF('Anvendte oplysninger'!I43="Nej","",Beregningsark!AF43*Beregningsark!G43*Beregningsark!I43*Beregningsark!K43*Beregningsark!M43*Beregningsark!N43*Beregningsark!O43*Beregningsark!P43*Beregningsark!R43*Beregningsark!V43*Beregningsark!W43*Beregningsark!Y43)</f>
        <v/>
      </c>
      <c r="L43" s="7" t="str">
        <f>IF('Anvendte oplysninger'!I43="Nej","",SUM(I43:K43))</f>
        <v/>
      </c>
      <c r="M43" s="7" t="str">
        <f>IF('Anvendte oplysninger'!I43="Nej","",Beregningsark!AG43*Beregningsark!G43*Beregningsark!I43*Beregningsark!J43*Beregningsark!L43*Beregningsark!N43*Beregningsark!O43*Beregningsark!S43*Beregningsark!V43*Beregningsark!W43*Beregningsark!Z43)</f>
        <v/>
      </c>
      <c r="N43" s="7" t="str">
        <f>IF('Anvendte oplysninger'!I43="Nej","",Beregningsark!AH43*Beregningsark!G43*Beregningsark!I43*Beregningsark!J43*Beregningsark!L43*Beregningsark!N43*Beregningsark!O43*Beregningsark!T43*Beregningsark!V43*Beregningsark!W43*Beregningsark!AA43)</f>
        <v/>
      </c>
      <c r="O43" s="7" t="str">
        <f>IF('Anvendte oplysninger'!I43="Nej","",Beregningsark!AI43*Beregningsark!G43*Beregningsark!I43*Beregningsark!J43*Beregningsark!L43*Beregningsark!N43*Beregningsark!O43*Beregningsark!U43*Beregningsark!V43*Beregningsark!W43*Beregningsark!AB43)</f>
        <v/>
      </c>
      <c r="P43" s="7" t="str">
        <f>IF('Anvendte oplysninger'!I43="Nej","",SUM(M43:O43))</f>
        <v/>
      </c>
      <c r="Q43" s="9" t="str">
        <f>IF('Anvendte oplysninger'!I43="Nej","",SUM(I43:J43)*740934+M43*29492829+N43*4654307+O43*608667)</f>
        <v/>
      </c>
    </row>
    <row r="44" spans="1:17" x14ac:dyDescent="0.3">
      <c r="A44" s="4" t="str">
        <f>IF(Inddata!A50="","",Inddata!A50)</f>
        <v/>
      </c>
      <c r="B44" s="4" t="str">
        <f>IF(Inddata!B50="","",Inddata!B50)</f>
        <v/>
      </c>
      <c r="C44" s="4" t="str">
        <f>IF(Inddata!C50="","",Inddata!C50)</f>
        <v/>
      </c>
      <c r="D44" s="4" t="str">
        <f>IF(Inddata!D50="","",Inddata!D50)</f>
        <v/>
      </c>
      <c r="E44" s="4" t="str">
        <f>IF(Inddata!E50="","",Inddata!E50)</f>
        <v/>
      </c>
      <c r="F44" s="4" t="str">
        <f>IF(Inddata!F50="","",Inddata!F50)</f>
        <v/>
      </c>
      <c r="G44" s="20" t="str">
        <f>IF(Inddata!G50=0,"",Inddata!G50)</f>
        <v/>
      </c>
      <c r="H44" s="9" t="str">
        <f>IF(Inddata!H50="","",Inddata!H50)</f>
        <v/>
      </c>
      <c r="I44" s="7" t="str">
        <f>IF('Anvendte oplysninger'!I44="Nej","",Beregningsark!AD44*Beregningsark!G44*Beregningsark!I44*Beregningsark!J44*Beregningsark!L44*Beregningsark!N44*Beregningsark!O44*Beregningsark!Q44*Beregningsark!V44*Beregningsark!W44*Beregningsark!X44)</f>
        <v/>
      </c>
      <c r="J44" s="7" t="str">
        <f>IF('Anvendte oplysninger'!I44="Nej","",Beregningsark!AE44*Beregningsark!G44*Beregningsark!I44*Beregningsark!K44*Beregningsark!M44*Beregningsark!N44*Beregningsark!O44*Beregningsark!P44*Beregningsark!R44*Beregningsark!V44*Beregningsark!W44*Beregningsark!Y44)</f>
        <v/>
      </c>
      <c r="K44" s="7" t="str">
        <f>IF('Anvendte oplysninger'!I44="Nej","",Beregningsark!AF44*Beregningsark!G44*Beregningsark!I44*Beregningsark!K44*Beregningsark!M44*Beregningsark!N44*Beregningsark!O44*Beregningsark!P44*Beregningsark!R44*Beregningsark!V44*Beregningsark!W44*Beregningsark!Y44)</f>
        <v/>
      </c>
      <c r="L44" s="7" t="str">
        <f>IF('Anvendte oplysninger'!I44="Nej","",SUM(I44:K44))</f>
        <v/>
      </c>
      <c r="M44" s="7" t="str">
        <f>IF('Anvendte oplysninger'!I44="Nej","",Beregningsark!AG44*Beregningsark!G44*Beregningsark!I44*Beregningsark!J44*Beregningsark!L44*Beregningsark!N44*Beregningsark!O44*Beregningsark!S44*Beregningsark!V44*Beregningsark!W44*Beregningsark!Z44)</f>
        <v/>
      </c>
      <c r="N44" s="7" t="str">
        <f>IF('Anvendte oplysninger'!I44="Nej","",Beregningsark!AH44*Beregningsark!G44*Beregningsark!I44*Beregningsark!J44*Beregningsark!L44*Beregningsark!N44*Beregningsark!O44*Beregningsark!T44*Beregningsark!V44*Beregningsark!W44*Beregningsark!AA44)</f>
        <v/>
      </c>
      <c r="O44" s="7" t="str">
        <f>IF('Anvendte oplysninger'!I44="Nej","",Beregningsark!AI44*Beregningsark!G44*Beregningsark!I44*Beregningsark!J44*Beregningsark!L44*Beregningsark!N44*Beregningsark!O44*Beregningsark!U44*Beregningsark!V44*Beregningsark!W44*Beregningsark!AB44)</f>
        <v/>
      </c>
      <c r="P44" s="7" t="str">
        <f>IF('Anvendte oplysninger'!I44="Nej","",SUM(M44:O44))</f>
        <v/>
      </c>
      <c r="Q44" s="9" t="str">
        <f>IF('Anvendte oplysninger'!I44="Nej","",SUM(I44:J44)*740934+M44*29492829+N44*4654307+O44*608667)</f>
        <v/>
      </c>
    </row>
    <row r="45" spans="1:17" x14ac:dyDescent="0.3">
      <c r="A45" s="4" t="str">
        <f>IF(Inddata!A51="","",Inddata!A51)</f>
        <v/>
      </c>
      <c r="B45" s="4" t="str">
        <f>IF(Inddata!B51="","",Inddata!B51)</f>
        <v/>
      </c>
      <c r="C45" s="4" t="str">
        <f>IF(Inddata!C51="","",Inddata!C51)</f>
        <v/>
      </c>
      <c r="D45" s="4" t="str">
        <f>IF(Inddata!D51="","",Inddata!D51)</f>
        <v/>
      </c>
      <c r="E45" s="4" t="str">
        <f>IF(Inddata!E51="","",Inddata!E51)</f>
        <v/>
      </c>
      <c r="F45" s="4" t="str">
        <f>IF(Inddata!F51="","",Inddata!F51)</f>
        <v/>
      </c>
      <c r="G45" s="20" t="str">
        <f>IF(Inddata!G51=0,"",Inddata!G51)</f>
        <v/>
      </c>
      <c r="H45" s="9" t="str">
        <f>IF(Inddata!H51="","",Inddata!H51)</f>
        <v/>
      </c>
      <c r="I45" s="7" t="str">
        <f>IF('Anvendte oplysninger'!I45="Nej","",Beregningsark!AD45*Beregningsark!G45*Beregningsark!I45*Beregningsark!J45*Beregningsark!L45*Beregningsark!N45*Beregningsark!O45*Beregningsark!Q45*Beregningsark!V45*Beregningsark!W45*Beregningsark!X45)</f>
        <v/>
      </c>
      <c r="J45" s="7" t="str">
        <f>IF('Anvendte oplysninger'!I45="Nej","",Beregningsark!AE45*Beregningsark!G45*Beregningsark!I45*Beregningsark!K45*Beregningsark!M45*Beregningsark!N45*Beregningsark!O45*Beregningsark!P45*Beregningsark!R45*Beregningsark!V45*Beregningsark!W45*Beregningsark!Y45)</f>
        <v/>
      </c>
      <c r="K45" s="7" t="str">
        <f>IF('Anvendte oplysninger'!I45="Nej","",Beregningsark!AF45*Beregningsark!G45*Beregningsark!I45*Beregningsark!K45*Beregningsark!M45*Beregningsark!N45*Beregningsark!O45*Beregningsark!P45*Beregningsark!R45*Beregningsark!V45*Beregningsark!W45*Beregningsark!Y45)</f>
        <v/>
      </c>
      <c r="L45" s="7" t="str">
        <f>IF('Anvendte oplysninger'!I45="Nej","",SUM(I45:K45))</f>
        <v/>
      </c>
      <c r="M45" s="7" t="str">
        <f>IF('Anvendte oplysninger'!I45="Nej","",Beregningsark!AG45*Beregningsark!G45*Beregningsark!I45*Beregningsark!J45*Beregningsark!L45*Beregningsark!N45*Beregningsark!O45*Beregningsark!S45*Beregningsark!V45*Beregningsark!W45*Beregningsark!Z45)</f>
        <v/>
      </c>
      <c r="N45" s="7" t="str">
        <f>IF('Anvendte oplysninger'!I45="Nej","",Beregningsark!AH45*Beregningsark!G45*Beregningsark!I45*Beregningsark!J45*Beregningsark!L45*Beregningsark!N45*Beregningsark!O45*Beregningsark!T45*Beregningsark!V45*Beregningsark!W45*Beregningsark!AA45)</f>
        <v/>
      </c>
      <c r="O45" s="7" t="str">
        <f>IF('Anvendte oplysninger'!I45="Nej","",Beregningsark!AI45*Beregningsark!G45*Beregningsark!I45*Beregningsark!J45*Beregningsark!L45*Beregningsark!N45*Beregningsark!O45*Beregningsark!U45*Beregningsark!V45*Beregningsark!W45*Beregningsark!AB45)</f>
        <v/>
      </c>
      <c r="P45" s="7" t="str">
        <f>IF('Anvendte oplysninger'!I45="Nej","",SUM(M45:O45))</f>
        <v/>
      </c>
      <c r="Q45" s="9" t="str">
        <f>IF('Anvendte oplysninger'!I45="Nej","",SUM(I45:J45)*740934+M45*29492829+N45*4654307+O45*608667)</f>
        <v/>
      </c>
    </row>
    <row r="46" spans="1:17" x14ac:dyDescent="0.3">
      <c r="A46" s="4" t="str">
        <f>IF(Inddata!A52="","",Inddata!A52)</f>
        <v/>
      </c>
      <c r="B46" s="4" t="str">
        <f>IF(Inddata!B52="","",Inddata!B52)</f>
        <v/>
      </c>
      <c r="C46" s="4" t="str">
        <f>IF(Inddata!C52="","",Inddata!C52)</f>
        <v/>
      </c>
      <c r="D46" s="4" t="str">
        <f>IF(Inddata!D52="","",Inddata!D52)</f>
        <v/>
      </c>
      <c r="E46" s="4" t="str">
        <f>IF(Inddata!E52="","",Inddata!E52)</f>
        <v/>
      </c>
      <c r="F46" s="4" t="str">
        <f>IF(Inddata!F52="","",Inddata!F52)</f>
        <v/>
      </c>
      <c r="G46" s="20" t="str">
        <f>IF(Inddata!G52=0,"",Inddata!G52)</f>
        <v/>
      </c>
      <c r="H46" s="9" t="str">
        <f>IF(Inddata!H52="","",Inddata!H52)</f>
        <v/>
      </c>
      <c r="I46" s="7" t="str">
        <f>IF('Anvendte oplysninger'!I46="Nej","",Beregningsark!AD46*Beregningsark!G46*Beregningsark!I46*Beregningsark!J46*Beregningsark!L46*Beregningsark!N46*Beregningsark!O46*Beregningsark!Q46*Beregningsark!V46*Beregningsark!W46*Beregningsark!X46)</f>
        <v/>
      </c>
      <c r="J46" s="7" t="str">
        <f>IF('Anvendte oplysninger'!I46="Nej","",Beregningsark!AE46*Beregningsark!G46*Beregningsark!I46*Beregningsark!K46*Beregningsark!M46*Beregningsark!N46*Beregningsark!O46*Beregningsark!P46*Beregningsark!R46*Beregningsark!V46*Beregningsark!W46*Beregningsark!Y46)</f>
        <v/>
      </c>
      <c r="K46" s="7" t="str">
        <f>IF('Anvendte oplysninger'!I46="Nej","",Beregningsark!AF46*Beregningsark!G46*Beregningsark!I46*Beregningsark!K46*Beregningsark!M46*Beregningsark!N46*Beregningsark!O46*Beregningsark!P46*Beregningsark!R46*Beregningsark!V46*Beregningsark!W46*Beregningsark!Y46)</f>
        <v/>
      </c>
      <c r="L46" s="7" t="str">
        <f>IF('Anvendte oplysninger'!I46="Nej","",SUM(I46:K46))</f>
        <v/>
      </c>
      <c r="M46" s="7" t="str">
        <f>IF('Anvendte oplysninger'!I46="Nej","",Beregningsark!AG46*Beregningsark!G46*Beregningsark!I46*Beregningsark!J46*Beregningsark!L46*Beregningsark!N46*Beregningsark!O46*Beregningsark!S46*Beregningsark!V46*Beregningsark!W46*Beregningsark!Z46)</f>
        <v/>
      </c>
      <c r="N46" s="7" t="str">
        <f>IF('Anvendte oplysninger'!I46="Nej","",Beregningsark!AH46*Beregningsark!G46*Beregningsark!I46*Beregningsark!J46*Beregningsark!L46*Beregningsark!N46*Beregningsark!O46*Beregningsark!T46*Beregningsark!V46*Beregningsark!W46*Beregningsark!AA46)</f>
        <v/>
      </c>
      <c r="O46" s="7" t="str">
        <f>IF('Anvendte oplysninger'!I46="Nej","",Beregningsark!AI46*Beregningsark!G46*Beregningsark!I46*Beregningsark!J46*Beregningsark!L46*Beregningsark!N46*Beregningsark!O46*Beregningsark!U46*Beregningsark!V46*Beregningsark!W46*Beregningsark!AB46)</f>
        <v/>
      </c>
      <c r="P46" s="7" t="str">
        <f>IF('Anvendte oplysninger'!I46="Nej","",SUM(M46:O46))</f>
        <v/>
      </c>
      <c r="Q46" s="9" t="str">
        <f>IF('Anvendte oplysninger'!I46="Nej","",SUM(I46:J46)*740934+M46*29492829+N46*4654307+O46*608667)</f>
        <v/>
      </c>
    </row>
    <row r="47" spans="1:17" x14ac:dyDescent="0.3">
      <c r="A47" s="4" t="str">
        <f>IF(Inddata!A53="","",Inddata!A53)</f>
        <v/>
      </c>
      <c r="B47" s="4" t="str">
        <f>IF(Inddata!B53="","",Inddata!B53)</f>
        <v/>
      </c>
      <c r="C47" s="4" t="str">
        <f>IF(Inddata!C53="","",Inddata!C53)</f>
        <v/>
      </c>
      <c r="D47" s="4" t="str">
        <f>IF(Inddata!D53="","",Inddata!D53)</f>
        <v/>
      </c>
      <c r="E47" s="4" t="str">
        <f>IF(Inddata!E53="","",Inddata!E53)</f>
        <v/>
      </c>
      <c r="F47" s="4" t="str">
        <f>IF(Inddata!F53="","",Inddata!F53)</f>
        <v/>
      </c>
      <c r="G47" s="20" t="str">
        <f>IF(Inddata!G53=0,"",Inddata!G53)</f>
        <v/>
      </c>
      <c r="H47" s="9" t="str">
        <f>IF(Inddata!H53="","",Inddata!H53)</f>
        <v/>
      </c>
      <c r="I47" s="7" t="str">
        <f>IF('Anvendte oplysninger'!I47="Nej","",Beregningsark!AD47*Beregningsark!G47*Beregningsark!I47*Beregningsark!J47*Beregningsark!L47*Beregningsark!N47*Beregningsark!O47*Beregningsark!Q47*Beregningsark!V47*Beregningsark!W47*Beregningsark!X47)</f>
        <v/>
      </c>
      <c r="J47" s="7" t="str">
        <f>IF('Anvendte oplysninger'!I47="Nej","",Beregningsark!AE47*Beregningsark!G47*Beregningsark!I47*Beregningsark!K47*Beregningsark!M47*Beregningsark!N47*Beregningsark!O47*Beregningsark!P47*Beregningsark!R47*Beregningsark!V47*Beregningsark!W47*Beregningsark!Y47)</f>
        <v/>
      </c>
      <c r="K47" s="7" t="str">
        <f>IF('Anvendte oplysninger'!I47="Nej","",Beregningsark!AF47*Beregningsark!G47*Beregningsark!I47*Beregningsark!K47*Beregningsark!M47*Beregningsark!N47*Beregningsark!O47*Beregningsark!P47*Beregningsark!R47*Beregningsark!V47*Beregningsark!W47*Beregningsark!Y47)</f>
        <v/>
      </c>
      <c r="L47" s="7" t="str">
        <f>IF('Anvendte oplysninger'!I47="Nej","",SUM(I47:K47))</f>
        <v/>
      </c>
      <c r="M47" s="7" t="str">
        <f>IF('Anvendte oplysninger'!I47="Nej","",Beregningsark!AG47*Beregningsark!G47*Beregningsark!I47*Beregningsark!J47*Beregningsark!L47*Beregningsark!N47*Beregningsark!O47*Beregningsark!S47*Beregningsark!V47*Beregningsark!W47*Beregningsark!Z47)</f>
        <v/>
      </c>
      <c r="N47" s="7" t="str">
        <f>IF('Anvendte oplysninger'!I47="Nej","",Beregningsark!AH47*Beregningsark!G47*Beregningsark!I47*Beregningsark!J47*Beregningsark!L47*Beregningsark!N47*Beregningsark!O47*Beregningsark!T47*Beregningsark!V47*Beregningsark!W47*Beregningsark!AA47)</f>
        <v/>
      </c>
      <c r="O47" s="7" t="str">
        <f>IF('Anvendte oplysninger'!I47="Nej","",Beregningsark!AI47*Beregningsark!G47*Beregningsark!I47*Beregningsark!J47*Beregningsark!L47*Beregningsark!N47*Beregningsark!O47*Beregningsark!U47*Beregningsark!V47*Beregningsark!W47*Beregningsark!AB47)</f>
        <v/>
      </c>
      <c r="P47" s="7" t="str">
        <f>IF('Anvendte oplysninger'!I47="Nej","",SUM(M47:O47))</f>
        <v/>
      </c>
      <c r="Q47" s="9" t="str">
        <f>IF('Anvendte oplysninger'!I47="Nej","",SUM(I47:J47)*740934+M47*29492829+N47*4654307+O47*608667)</f>
        <v/>
      </c>
    </row>
    <row r="48" spans="1:17" x14ac:dyDescent="0.3">
      <c r="A48" s="4" t="str">
        <f>IF(Inddata!A54="","",Inddata!A54)</f>
        <v/>
      </c>
      <c r="B48" s="4" t="str">
        <f>IF(Inddata!B54="","",Inddata!B54)</f>
        <v/>
      </c>
      <c r="C48" s="4" t="str">
        <f>IF(Inddata!C54="","",Inddata!C54)</f>
        <v/>
      </c>
      <c r="D48" s="4" t="str">
        <f>IF(Inddata!D54="","",Inddata!D54)</f>
        <v/>
      </c>
      <c r="E48" s="4" t="str">
        <f>IF(Inddata!E54="","",Inddata!E54)</f>
        <v/>
      </c>
      <c r="F48" s="4" t="str">
        <f>IF(Inddata!F54="","",Inddata!F54)</f>
        <v/>
      </c>
      <c r="G48" s="20" t="str">
        <f>IF(Inddata!G54=0,"",Inddata!G54)</f>
        <v/>
      </c>
      <c r="H48" s="9" t="str">
        <f>IF(Inddata!H54="","",Inddata!H54)</f>
        <v/>
      </c>
      <c r="I48" s="7" t="str">
        <f>IF('Anvendte oplysninger'!I48="Nej","",Beregningsark!AD48*Beregningsark!G48*Beregningsark!I48*Beregningsark!J48*Beregningsark!L48*Beregningsark!N48*Beregningsark!O48*Beregningsark!Q48*Beregningsark!V48*Beregningsark!W48*Beregningsark!X48)</f>
        <v/>
      </c>
      <c r="J48" s="7" t="str">
        <f>IF('Anvendte oplysninger'!I48="Nej","",Beregningsark!AE48*Beregningsark!G48*Beregningsark!I48*Beregningsark!K48*Beregningsark!M48*Beregningsark!N48*Beregningsark!O48*Beregningsark!P48*Beregningsark!R48*Beregningsark!V48*Beregningsark!W48*Beregningsark!Y48)</f>
        <v/>
      </c>
      <c r="K48" s="7" t="str">
        <f>IF('Anvendte oplysninger'!I48="Nej","",Beregningsark!AF48*Beregningsark!G48*Beregningsark!I48*Beregningsark!K48*Beregningsark!M48*Beregningsark!N48*Beregningsark!O48*Beregningsark!P48*Beregningsark!R48*Beregningsark!V48*Beregningsark!W48*Beregningsark!Y48)</f>
        <v/>
      </c>
      <c r="L48" s="7" t="str">
        <f>IF('Anvendte oplysninger'!I48="Nej","",SUM(I48:K48))</f>
        <v/>
      </c>
      <c r="M48" s="7" t="str">
        <f>IF('Anvendte oplysninger'!I48="Nej","",Beregningsark!AG48*Beregningsark!G48*Beregningsark!I48*Beregningsark!J48*Beregningsark!L48*Beregningsark!N48*Beregningsark!O48*Beregningsark!S48*Beregningsark!V48*Beregningsark!W48*Beregningsark!Z48)</f>
        <v/>
      </c>
      <c r="N48" s="7" t="str">
        <f>IF('Anvendte oplysninger'!I48="Nej","",Beregningsark!AH48*Beregningsark!G48*Beregningsark!I48*Beregningsark!J48*Beregningsark!L48*Beregningsark!N48*Beregningsark!O48*Beregningsark!T48*Beregningsark!V48*Beregningsark!W48*Beregningsark!AA48)</f>
        <v/>
      </c>
      <c r="O48" s="7" t="str">
        <f>IF('Anvendte oplysninger'!I48="Nej","",Beregningsark!AI48*Beregningsark!G48*Beregningsark!I48*Beregningsark!J48*Beregningsark!L48*Beregningsark!N48*Beregningsark!O48*Beregningsark!U48*Beregningsark!V48*Beregningsark!W48*Beregningsark!AB48)</f>
        <v/>
      </c>
      <c r="P48" s="7" t="str">
        <f>IF('Anvendte oplysninger'!I48="Nej","",SUM(M48:O48))</f>
        <v/>
      </c>
      <c r="Q48" s="9" t="str">
        <f>IF('Anvendte oplysninger'!I48="Nej","",SUM(I48:J48)*740934+M48*29492829+N48*4654307+O48*608667)</f>
        <v/>
      </c>
    </row>
    <row r="49" spans="1:17" x14ac:dyDescent="0.3">
      <c r="A49" s="4" t="str">
        <f>IF(Inddata!A55="","",Inddata!A55)</f>
        <v/>
      </c>
      <c r="B49" s="4" t="str">
        <f>IF(Inddata!B55="","",Inddata!B55)</f>
        <v/>
      </c>
      <c r="C49" s="4" t="str">
        <f>IF(Inddata!C55="","",Inddata!C55)</f>
        <v/>
      </c>
      <c r="D49" s="4" t="str">
        <f>IF(Inddata!D55="","",Inddata!D55)</f>
        <v/>
      </c>
      <c r="E49" s="4" t="str">
        <f>IF(Inddata!E55="","",Inddata!E55)</f>
        <v/>
      </c>
      <c r="F49" s="4" t="str">
        <f>IF(Inddata!F55="","",Inddata!F55)</f>
        <v/>
      </c>
      <c r="G49" s="20" t="str">
        <f>IF(Inddata!G55=0,"",Inddata!G55)</f>
        <v/>
      </c>
      <c r="H49" s="9" t="str">
        <f>IF(Inddata!H55="","",Inddata!H55)</f>
        <v/>
      </c>
      <c r="I49" s="7" t="str">
        <f>IF('Anvendte oplysninger'!I49="Nej","",Beregningsark!AD49*Beregningsark!G49*Beregningsark!I49*Beregningsark!J49*Beregningsark!L49*Beregningsark!N49*Beregningsark!O49*Beregningsark!Q49*Beregningsark!V49*Beregningsark!W49*Beregningsark!X49)</f>
        <v/>
      </c>
      <c r="J49" s="7" t="str">
        <f>IF('Anvendte oplysninger'!I49="Nej","",Beregningsark!AE49*Beregningsark!G49*Beregningsark!I49*Beregningsark!K49*Beregningsark!M49*Beregningsark!N49*Beregningsark!O49*Beregningsark!P49*Beregningsark!R49*Beregningsark!V49*Beregningsark!W49*Beregningsark!Y49)</f>
        <v/>
      </c>
      <c r="K49" s="7" t="str">
        <f>IF('Anvendte oplysninger'!I49="Nej","",Beregningsark!AF49*Beregningsark!G49*Beregningsark!I49*Beregningsark!K49*Beregningsark!M49*Beregningsark!N49*Beregningsark!O49*Beregningsark!P49*Beregningsark!R49*Beregningsark!V49*Beregningsark!W49*Beregningsark!Y49)</f>
        <v/>
      </c>
      <c r="L49" s="7" t="str">
        <f>IF('Anvendte oplysninger'!I49="Nej","",SUM(I49:K49))</f>
        <v/>
      </c>
      <c r="M49" s="7" t="str">
        <f>IF('Anvendte oplysninger'!I49="Nej","",Beregningsark!AG49*Beregningsark!G49*Beregningsark!I49*Beregningsark!J49*Beregningsark!L49*Beregningsark!N49*Beregningsark!O49*Beregningsark!S49*Beregningsark!V49*Beregningsark!W49*Beregningsark!Z49)</f>
        <v/>
      </c>
      <c r="N49" s="7" t="str">
        <f>IF('Anvendte oplysninger'!I49="Nej","",Beregningsark!AH49*Beregningsark!G49*Beregningsark!I49*Beregningsark!J49*Beregningsark!L49*Beregningsark!N49*Beregningsark!O49*Beregningsark!T49*Beregningsark!V49*Beregningsark!W49*Beregningsark!AA49)</f>
        <v/>
      </c>
      <c r="O49" s="7" t="str">
        <f>IF('Anvendte oplysninger'!I49="Nej","",Beregningsark!AI49*Beregningsark!G49*Beregningsark!I49*Beregningsark!J49*Beregningsark!L49*Beregningsark!N49*Beregningsark!O49*Beregningsark!U49*Beregningsark!V49*Beregningsark!W49*Beregningsark!AB49)</f>
        <v/>
      </c>
      <c r="P49" s="7" t="str">
        <f>IF('Anvendte oplysninger'!I49="Nej","",SUM(M49:O49))</f>
        <v/>
      </c>
      <c r="Q49" s="9" t="str">
        <f>IF('Anvendte oplysninger'!I49="Nej","",SUM(I49:J49)*740934+M49*29492829+N49*4654307+O49*608667)</f>
        <v/>
      </c>
    </row>
    <row r="50" spans="1:17" x14ac:dyDescent="0.3">
      <c r="A50" s="4" t="str">
        <f>IF(Inddata!A56="","",Inddata!A56)</f>
        <v/>
      </c>
      <c r="B50" s="4" t="str">
        <f>IF(Inddata!B56="","",Inddata!B56)</f>
        <v/>
      </c>
      <c r="C50" s="4" t="str">
        <f>IF(Inddata!C56="","",Inddata!C56)</f>
        <v/>
      </c>
      <c r="D50" s="4" t="str">
        <f>IF(Inddata!D56="","",Inddata!D56)</f>
        <v/>
      </c>
      <c r="E50" s="4" t="str">
        <f>IF(Inddata!E56="","",Inddata!E56)</f>
        <v/>
      </c>
      <c r="F50" s="4" t="str">
        <f>IF(Inddata!F56="","",Inddata!F56)</f>
        <v/>
      </c>
      <c r="G50" s="20" t="str">
        <f>IF(Inddata!G56=0,"",Inddata!G56)</f>
        <v/>
      </c>
      <c r="H50" s="9" t="str">
        <f>IF(Inddata!H56="","",Inddata!H56)</f>
        <v/>
      </c>
      <c r="I50" s="7" t="str">
        <f>IF('Anvendte oplysninger'!I50="Nej","",Beregningsark!AD50*Beregningsark!G50*Beregningsark!I50*Beregningsark!J50*Beregningsark!L50*Beregningsark!N50*Beregningsark!O50*Beregningsark!Q50*Beregningsark!V50*Beregningsark!W50*Beregningsark!X50)</f>
        <v/>
      </c>
      <c r="J50" s="7" t="str">
        <f>IF('Anvendte oplysninger'!I50="Nej","",Beregningsark!AE50*Beregningsark!G50*Beregningsark!I50*Beregningsark!K50*Beregningsark!M50*Beregningsark!N50*Beregningsark!O50*Beregningsark!P50*Beregningsark!R50*Beregningsark!V50*Beregningsark!W50*Beregningsark!Y50)</f>
        <v/>
      </c>
      <c r="K50" s="7" t="str">
        <f>IF('Anvendte oplysninger'!I50="Nej","",Beregningsark!AF50*Beregningsark!G50*Beregningsark!I50*Beregningsark!K50*Beregningsark!M50*Beregningsark!N50*Beregningsark!O50*Beregningsark!P50*Beregningsark!R50*Beregningsark!V50*Beregningsark!W50*Beregningsark!Y50)</f>
        <v/>
      </c>
      <c r="L50" s="7" t="str">
        <f>IF('Anvendte oplysninger'!I50="Nej","",SUM(I50:K50))</f>
        <v/>
      </c>
      <c r="M50" s="7" t="str">
        <f>IF('Anvendte oplysninger'!I50="Nej","",Beregningsark!AG50*Beregningsark!G50*Beregningsark!I50*Beregningsark!J50*Beregningsark!L50*Beregningsark!N50*Beregningsark!O50*Beregningsark!S50*Beregningsark!V50*Beregningsark!W50*Beregningsark!Z50)</f>
        <v/>
      </c>
      <c r="N50" s="7" t="str">
        <f>IF('Anvendte oplysninger'!I50="Nej","",Beregningsark!AH50*Beregningsark!G50*Beregningsark!I50*Beregningsark!J50*Beregningsark!L50*Beregningsark!N50*Beregningsark!O50*Beregningsark!T50*Beregningsark!V50*Beregningsark!W50*Beregningsark!AA50)</f>
        <v/>
      </c>
      <c r="O50" s="7" t="str">
        <f>IF('Anvendte oplysninger'!I50="Nej","",Beregningsark!AI50*Beregningsark!G50*Beregningsark!I50*Beregningsark!J50*Beregningsark!L50*Beregningsark!N50*Beregningsark!O50*Beregningsark!U50*Beregningsark!V50*Beregningsark!W50*Beregningsark!AB50)</f>
        <v/>
      </c>
      <c r="P50" s="7" t="str">
        <f>IF('Anvendte oplysninger'!I50="Nej","",SUM(M50:O50))</f>
        <v/>
      </c>
      <c r="Q50" s="9" t="str">
        <f>IF('Anvendte oplysninger'!I50="Nej","",SUM(I50:J50)*740934+M50*29492829+N50*4654307+O50*608667)</f>
        <v/>
      </c>
    </row>
    <row r="51" spans="1:17" x14ac:dyDescent="0.3">
      <c r="A51" s="4" t="str">
        <f>IF(Inddata!A57="","",Inddata!A57)</f>
        <v/>
      </c>
      <c r="B51" s="4" t="str">
        <f>IF(Inddata!B57="","",Inddata!B57)</f>
        <v/>
      </c>
      <c r="C51" s="4" t="str">
        <f>IF(Inddata!C57="","",Inddata!C57)</f>
        <v/>
      </c>
      <c r="D51" s="4" t="str">
        <f>IF(Inddata!D57="","",Inddata!D57)</f>
        <v/>
      </c>
      <c r="E51" s="4" t="str">
        <f>IF(Inddata!E57="","",Inddata!E57)</f>
        <v/>
      </c>
      <c r="F51" s="4" t="str">
        <f>IF(Inddata!F57="","",Inddata!F57)</f>
        <v/>
      </c>
      <c r="G51" s="20" t="str">
        <f>IF(Inddata!G57=0,"",Inddata!G57)</f>
        <v/>
      </c>
      <c r="H51" s="9" t="str">
        <f>IF(Inddata!H57="","",Inddata!H57)</f>
        <v/>
      </c>
      <c r="I51" s="7" t="str">
        <f>IF('Anvendte oplysninger'!I51="Nej","",Beregningsark!AD51*Beregningsark!G51*Beregningsark!I51*Beregningsark!J51*Beregningsark!L51*Beregningsark!N51*Beregningsark!O51*Beregningsark!Q51*Beregningsark!V51*Beregningsark!W51*Beregningsark!X51)</f>
        <v/>
      </c>
      <c r="J51" s="7" t="str">
        <f>IF('Anvendte oplysninger'!I51="Nej","",Beregningsark!AE51*Beregningsark!G51*Beregningsark!I51*Beregningsark!K51*Beregningsark!M51*Beregningsark!N51*Beregningsark!O51*Beregningsark!P51*Beregningsark!R51*Beregningsark!V51*Beregningsark!W51*Beregningsark!Y51)</f>
        <v/>
      </c>
      <c r="K51" s="7" t="str">
        <f>IF('Anvendte oplysninger'!I51="Nej","",Beregningsark!AF51*Beregningsark!G51*Beregningsark!I51*Beregningsark!K51*Beregningsark!M51*Beregningsark!N51*Beregningsark!O51*Beregningsark!P51*Beregningsark!R51*Beregningsark!V51*Beregningsark!W51*Beregningsark!Y51)</f>
        <v/>
      </c>
      <c r="L51" s="7" t="str">
        <f>IF('Anvendte oplysninger'!I51="Nej","",SUM(I51:K51))</f>
        <v/>
      </c>
      <c r="M51" s="7" t="str">
        <f>IF('Anvendte oplysninger'!I51="Nej","",Beregningsark!AG51*Beregningsark!G51*Beregningsark!I51*Beregningsark!J51*Beregningsark!L51*Beregningsark!N51*Beregningsark!O51*Beregningsark!S51*Beregningsark!V51*Beregningsark!W51*Beregningsark!Z51)</f>
        <v/>
      </c>
      <c r="N51" s="7" t="str">
        <f>IF('Anvendte oplysninger'!I51="Nej","",Beregningsark!AH51*Beregningsark!G51*Beregningsark!I51*Beregningsark!J51*Beregningsark!L51*Beregningsark!N51*Beregningsark!O51*Beregningsark!T51*Beregningsark!V51*Beregningsark!W51*Beregningsark!AA51)</f>
        <v/>
      </c>
      <c r="O51" s="7" t="str">
        <f>IF('Anvendte oplysninger'!I51="Nej","",Beregningsark!AI51*Beregningsark!G51*Beregningsark!I51*Beregningsark!J51*Beregningsark!L51*Beregningsark!N51*Beregningsark!O51*Beregningsark!U51*Beregningsark!V51*Beregningsark!W51*Beregningsark!AB51)</f>
        <v/>
      </c>
      <c r="P51" s="7" t="str">
        <f>IF('Anvendte oplysninger'!I51="Nej","",SUM(M51:O51))</f>
        <v/>
      </c>
      <c r="Q51" s="9" t="str">
        <f>IF('Anvendte oplysninger'!I51="Nej","",SUM(I51:J51)*740934+M51*29492829+N51*4654307+O51*608667)</f>
        <v/>
      </c>
    </row>
    <row r="52" spans="1:17" x14ac:dyDescent="0.3">
      <c r="A52" s="4" t="str">
        <f>IF(Inddata!A58="","",Inddata!A58)</f>
        <v/>
      </c>
      <c r="B52" s="4" t="str">
        <f>IF(Inddata!B58="","",Inddata!B58)</f>
        <v/>
      </c>
      <c r="C52" s="4" t="str">
        <f>IF(Inddata!C58="","",Inddata!C58)</f>
        <v/>
      </c>
      <c r="D52" s="4" t="str">
        <f>IF(Inddata!D58="","",Inddata!D58)</f>
        <v/>
      </c>
      <c r="E52" s="4" t="str">
        <f>IF(Inddata!E58="","",Inddata!E58)</f>
        <v/>
      </c>
      <c r="F52" s="4" t="str">
        <f>IF(Inddata!F58="","",Inddata!F58)</f>
        <v/>
      </c>
      <c r="G52" s="20" t="str">
        <f>IF(Inddata!G58=0,"",Inddata!G58)</f>
        <v/>
      </c>
      <c r="H52" s="9" t="str">
        <f>IF(Inddata!H58="","",Inddata!H58)</f>
        <v/>
      </c>
      <c r="I52" s="7" t="str">
        <f>IF('Anvendte oplysninger'!I52="Nej","",Beregningsark!AD52*Beregningsark!G52*Beregningsark!I52*Beregningsark!J52*Beregningsark!L52*Beregningsark!N52*Beregningsark!O52*Beregningsark!Q52*Beregningsark!V52*Beregningsark!W52*Beregningsark!X52)</f>
        <v/>
      </c>
      <c r="J52" s="7" t="str">
        <f>IF('Anvendte oplysninger'!I52="Nej","",Beregningsark!AE52*Beregningsark!G52*Beregningsark!I52*Beregningsark!K52*Beregningsark!M52*Beregningsark!N52*Beregningsark!O52*Beregningsark!P52*Beregningsark!R52*Beregningsark!V52*Beregningsark!W52*Beregningsark!Y52)</f>
        <v/>
      </c>
      <c r="K52" s="7" t="str">
        <f>IF('Anvendte oplysninger'!I52="Nej","",Beregningsark!AF52*Beregningsark!G52*Beregningsark!I52*Beregningsark!K52*Beregningsark!M52*Beregningsark!N52*Beregningsark!O52*Beregningsark!P52*Beregningsark!R52*Beregningsark!V52*Beregningsark!W52*Beregningsark!Y52)</f>
        <v/>
      </c>
      <c r="L52" s="7" t="str">
        <f>IF('Anvendte oplysninger'!I52="Nej","",SUM(I52:K52))</f>
        <v/>
      </c>
      <c r="M52" s="7" t="str">
        <f>IF('Anvendte oplysninger'!I52="Nej","",Beregningsark!AG52*Beregningsark!G52*Beregningsark!I52*Beregningsark!J52*Beregningsark!L52*Beregningsark!N52*Beregningsark!O52*Beregningsark!S52*Beregningsark!V52*Beregningsark!W52*Beregningsark!Z52)</f>
        <v/>
      </c>
      <c r="N52" s="7" t="str">
        <f>IF('Anvendte oplysninger'!I52="Nej","",Beregningsark!AH52*Beregningsark!G52*Beregningsark!I52*Beregningsark!J52*Beregningsark!L52*Beregningsark!N52*Beregningsark!O52*Beregningsark!T52*Beregningsark!V52*Beregningsark!W52*Beregningsark!AA52)</f>
        <v/>
      </c>
      <c r="O52" s="7" t="str">
        <f>IF('Anvendte oplysninger'!I52="Nej","",Beregningsark!AI52*Beregningsark!G52*Beregningsark!I52*Beregningsark!J52*Beregningsark!L52*Beregningsark!N52*Beregningsark!O52*Beregningsark!U52*Beregningsark!V52*Beregningsark!W52*Beregningsark!AB52)</f>
        <v/>
      </c>
      <c r="P52" s="7" t="str">
        <f>IF('Anvendte oplysninger'!I52="Nej","",SUM(M52:O52))</f>
        <v/>
      </c>
      <c r="Q52" s="9" t="str">
        <f>IF('Anvendte oplysninger'!I52="Nej","",SUM(I52:J52)*740934+M52*29492829+N52*4654307+O52*608667)</f>
        <v/>
      </c>
    </row>
    <row r="53" spans="1:17" x14ac:dyDescent="0.3">
      <c r="A53" s="4" t="str">
        <f>IF(Inddata!A59="","",Inddata!A59)</f>
        <v/>
      </c>
      <c r="B53" s="4" t="str">
        <f>IF(Inddata!B59="","",Inddata!B59)</f>
        <v/>
      </c>
      <c r="C53" s="4" t="str">
        <f>IF(Inddata!C59="","",Inddata!C59)</f>
        <v/>
      </c>
      <c r="D53" s="4" t="str">
        <f>IF(Inddata!D59="","",Inddata!D59)</f>
        <v/>
      </c>
      <c r="E53" s="4" t="str">
        <f>IF(Inddata!E59="","",Inddata!E59)</f>
        <v/>
      </c>
      <c r="F53" s="4" t="str">
        <f>IF(Inddata!F59="","",Inddata!F59)</f>
        <v/>
      </c>
      <c r="G53" s="20" t="str">
        <f>IF(Inddata!G59=0,"",Inddata!G59)</f>
        <v/>
      </c>
      <c r="H53" s="9" t="str">
        <f>IF(Inddata!H59="","",Inddata!H59)</f>
        <v/>
      </c>
      <c r="I53" s="7" t="str">
        <f>IF('Anvendte oplysninger'!I53="Nej","",Beregningsark!AD53*Beregningsark!G53*Beregningsark!I53*Beregningsark!J53*Beregningsark!L53*Beregningsark!N53*Beregningsark!O53*Beregningsark!Q53*Beregningsark!V53*Beregningsark!W53*Beregningsark!X53)</f>
        <v/>
      </c>
      <c r="J53" s="7" t="str">
        <f>IF('Anvendte oplysninger'!I53="Nej","",Beregningsark!AE53*Beregningsark!G53*Beregningsark!I53*Beregningsark!K53*Beregningsark!M53*Beregningsark!N53*Beregningsark!O53*Beregningsark!P53*Beregningsark!R53*Beregningsark!V53*Beregningsark!W53*Beregningsark!Y53)</f>
        <v/>
      </c>
      <c r="K53" s="7" t="str">
        <f>IF('Anvendte oplysninger'!I53="Nej","",Beregningsark!AF53*Beregningsark!G53*Beregningsark!I53*Beregningsark!K53*Beregningsark!M53*Beregningsark!N53*Beregningsark!O53*Beregningsark!P53*Beregningsark!R53*Beregningsark!V53*Beregningsark!W53*Beregningsark!Y53)</f>
        <v/>
      </c>
      <c r="L53" s="7" t="str">
        <f>IF('Anvendte oplysninger'!I53="Nej","",SUM(I53:K53))</f>
        <v/>
      </c>
      <c r="M53" s="7" t="str">
        <f>IF('Anvendte oplysninger'!I53="Nej","",Beregningsark!AG53*Beregningsark!G53*Beregningsark!I53*Beregningsark!J53*Beregningsark!L53*Beregningsark!N53*Beregningsark!O53*Beregningsark!S53*Beregningsark!V53*Beregningsark!W53*Beregningsark!Z53)</f>
        <v/>
      </c>
      <c r="N53" s="7" t="str">
        <f>IF('Anvendte oplysninger'!I53="Nej","",Beregningsark!AH53*Beregningsark!G53*Beregningsark!I53*Beregningsark!J53*Beregningsark!L53*Beregningsark!N53*Beregningsark!O53*Beregningsark!T53*Beregningsark!V53*Beregningsark!W53*Beregningsark!AA53)</f>
        <v/>
      </c>
      <c r="O53" s="7" t="str">
        <f>IF('Anvendte oplysninger'!I53="Nej","",Beregningsark!AI53*Beregningsark!G53*Beregningsark!I53*Beregningsark!J53*Beregningsark!L53*Beregningsark!N53*Beregningsark!O53*Beregningsark!U53*Beregningsark!V53*Beregningsark!W53*Beregningsark!AB53)</f>
        <v/>
      </c>
      <c r="P53" s="7" t="str">
        <f>IF('Anvendte oplysninger'!I53="Nej","",SUM(M53:O53))</f>
        <v/>
      </c>
      <c r="Q53" s="9" t="str">
        <f>IF('Anvendte oplysninger'!I53="Nej","",SUM(I53:J53)*740934+M53*29492829+N53*4654307+O53*608667)</f>
        <v/>
      </c>
    </row>
    <row r="54" spans="1:17" x14ac:dyDescent="0.3">
      <c r="A54" s="4" t="str">
        <f>IF(Inddata!A60="","",Inddata!A60)</f>
        <v/>
      </c>
      <c r="B54" s="4" t="str">
        <f>IF(Inddata!B60="","",Inddata!B60)</f>
        <v/>
      </c>
      <c r="C54" s="4" t="str">
        <f>IF(Inddata!C60="","",Inddata!C60)</f>
        <v/>
      </c>
      <c r="D54" s="4" t="str">
        <f>IF(Inddata!D60="","",Inddata!D60)</f>
        <v/>
      </c>
      <c r="E54" s="4" t="str">
        <f>IF(Inddata!E60="","",Inddata!E60)</f>
        <v/>
      </c>
      <c r="F54" s="4" t="str">
        <f>IF(Inddata!F60="","",Inddata!F60)</f>
        <v/>
      </c>
      <c r="G54" s="20" t="str">
        <f>IF(Inddata!G60=0,"",Inddata!G60)</f>
        <v/>
      </c>
      <c r="H54" s="9" t="str">
        <f>IF(Inddata!H60="","",Inddata!H60)</f>
        <v/>
      </c>
      <c r="I54" s="7" t="str">
        <f>IF('Anvendte oplysninger'!I54="Nej","",Beregningsark!AD54*Beregningsark!G54*Beregningsark!I54*Beregningsark!J54*Beregningsark!L54*Beregningsark!N54*Beregningsark!O54*Beregningsark!Q54*Beregningsark!V54*Beregningsark!W54*Beregningsark!X54)</f>
        <v/>
      </c>
      <c r="J54" s="7" t="str">
        <f>IF('Anvendte oplysninger'!I54="Nej","",Beregningsark!AE54*Beregningsark!G54*Beregningsark!I54*Beregningsark!K54*Beregningsark!M54*Beregningsark!N54*Beregningsark!O54*Beregningsark!P54*Beregningsark!R54*Beregningsark!V54*Beregningsark!W54*Beregningsark!Y54)</f>
        <v/>
      </c>
      <c r="K54" s="7" t="str">
        <f>IF('Anvendte oplysninger'!I54="Nej","",Beregningsark!AF54*Beregningsark!G54*Beregningsark!I54*Beregningsark!K54*Beregningsark!M54*Beregningsark!N54*Beregningsark!O54*Beregningsark!P54*Beregningsark!R54*Beregningsark!V54*Beregningsark!W54*Beregningsark!Y54)</f>
        <v/>
      </c>
      <c r="L54" s="7" t="str">
        <f>IF('Anvendte oplysninger'!I54="Nej","",SUM(I54:K54))</f>
        <v/>
      </c>
      <c r="M54" s="7" t="str">
        <f>IF('Anvendte oplysninger'!I54="Nej","",Beregningsark!AG54*Beregningsark!G54*Beregningsark!I54*Beregningsark!J54*Beregningsark!L54*Beregningsark!N54*Beregningsark!O54*Beregningsark!S54*Beregningsark!V54*Beregningsark!W54*Beregningsark!Z54)</f>
        <v/>
      </c>
      <c r="N54" s="7" t="str">
        <f>IF('Anvendte oplysninger'!I54="Nej","",Beregningsark!AH54*Beregningsark!G54*Beregningsark!I54*Beregningsark!J54*Beregningsark!L54*Beregningsark!N54*Beregningsark!O54*Beregningsark!T54*Beregningsark!V54*Beregningsark!W54*Beregningsark!AA54)</f>
        <v/>
      </c>
      <c r="O54" s="7" t="str">
        <f>IF('Anvendte oplysninger'!I54="Nej","",Beregningsark!AI54*Beregningsark!G54*Beregningsark!I54*Beregningsark!J54*Beregningsark!L54*Beregningsark!N54*Beregningsark!O54*Beregningsark!U54*Beregningsark!V54*Beregningsark!W54*Beregningsark!AB54)</f>
        <v/>
      </c>
      <c r="P54" s="7" t="str">
        <f>IF('Anvendte oplysninger'!I54="Nej","",SUM(M54:O54))</f>
        <v/>
      </c>
      <c r="Q54" s="9" t="str">
        <f>IF('Anvendte oplysninger'!I54="Nej","",SUM(I54:J54)*740934+M54*29492829+N54*4654307+O54*608667)</f>
        <v/>
      </c>
    </row>
    <row r="55" spans="1:17" x14ac:dyDescent="0.3">
      <c r="A55" s="4" t="str">
        <f>IF(Inddata!A61="","",Inddata!A61)</f>
        <v/>
      </c>
      <c r="B55" s="4" t="str">
        <f>IF(Inddata!B61="","",Inddata!B61)</f>
        <v/>
      </c>
      <c r="C55" s="4" t="str">
        <f>IF(Inddata!C61="","",Inddata!C61)</f>
        <v/>
      </c>
      <c r="D55" s="4" t="str">
        <f>IF(Inddata!D61="","",Inddata!D61)</f>
        <v/>
      </c>
      <c r="E55" s="4" t="str">
        <f>IF(Inddata!E61="","",Inddata!E61)</f>
        <v/>
      </c>
      <c r="F55" s="4" t="str">
        <f>IF(Inddata!F61="","",Inddata!F61)</f>
        <v/>
      </c>
      <c r="G55" s="20" t="str">
        <f>IF(Inddata!G61=0,"",Inddata!G61)</f>
        <v/>
      </c>
      <c r="H55" s="9" t="str">
        <f>IF(Inddata!H61="","",Inddata!H61)</f>
        <v/>
      </c>
      <c r="I55" s="7" t="str">
        <f>IF('Anvendte oplysninger'!I55="Nej","",Beregningsark!AD55*Beregningsark!G55*Beregningsark!I55*Beregningsark!J55*Beregningsark!L55*Beregningsark!N55*Beregningsark!O55*Beregningsark!Q55*Beregningsark!V55*Beregningsark!W55*Beregningsark!X55)</f>
        <v/>
      </c>
      <c r="J55" s="7" t="str">
        <f>IF('Anvendte oplysninger'!I55="Nej","",Beregningsark!AE55*Beregningsark!G55*Beregningsark!I55*Beregningsark!K55*Beregningsark!M55*Beregningsark!N55*Beregningsark!O55*Beregningsark!P55*Beregningsark!R55*Beregningsark!V55*Beregningsark!W55*Beregningsark!Y55)</f>
        <v/>
      </c>
      <c r="K55" s="7" t="str">
        <f>IF('Anvendte oplysninger'!I55="Nej","",Beregningsark!AF55*Beregningsark!G55*Beregningsark!I55*Beregningsark!K55*Beregningsark!M55*Beregningsark!N55*Beregningsark!O55*Beregningsark!P55*Beregningsark!R55*Beregningsark!V55*Beregningsark!W55*Beregningsark!Y55)</f>
        <v/>
      </c>
      <c r="L55" s="7" t="str">
        <f>IF('Anvendte oplysninger'!I55="Nej","",SUM(I55:K55))</f>
        <v/>
      </c>
      <c r="M55" s="7" t="str">
        <f>IF('Anvendte oplysninger'!I55="Nej","",Beregningsark!AG55*Beregningsark!G55*Beregningsark!I55*Beregningsark!J55*Beregningsark!L55*Beregningsark!N55*Beregningsark!O55*Beregningsark!S55*Beregningsark!V55*Beregningsark!W55*Beregningsark!Z55)</f>
        <v/>
      </c>
      <c r="N55" s="7" t="str">
        <f>IF('Anvendte oplysninger'!I55="Nej","",Beregningsark!AH55*Beregningsark!G55*Beregningsark!I55*Beregningsark!J55*Beregningsark!L55*Beregningsark!N55*Beregningsark!O55*Beregningsark!T55*Beregningsark!V55*Beregningsark!W55*Beregningsark!AA55)</f>
        <v/>
      </c>
      <c r="O55" s="7" t="str">
        <f>IF('Anvendte oplysninger'!I55="Nej","",Beregningsark!AI55*Beregningsark!G55*Beregningsark!I55*Beregningsark!J55*Beregningsark!L55*Beregningsark!N55*Beregningsark!O55*Beregningsark!U55*Beregningsark!V55*Beregningsark!W55*Beregningsark!AB55)</f>
        <v/>
      </c>
      <c r="P55" s="7" t="str">
        <f>IF('Anvendte oplysninger'!I55="Nej","",SUM(M55:O55))</f>
        <v/>
      </c>
      <c r="Q55" s="9" t="str">
        <f>IF('Anvendte oplysninger'!I55="Nej","",SUM(I55:J55)*740934+M55*29492829+N55*4654307+O55*608667)</f>
        <v/>
      </c>
    </row>
    <row r="56" spans="1:17" x14ac:dyDescent="0.3">
      <c r="A56" s="4" t="str">
        <f>IF(Inddata!A62="","",Inddata!A62)</f>
        <v/>
      </c>
      <c r="B56" s="4" t="str">
        <f>IF(Inddata!B62="","",Inddata!B62)</f>
        <v/>
      </c>
      <c r="C56" s="4" t="str">
        <f>IF(Inddata!C62="","",Inddata!C62)</f>
        <v/>
      </c>
      <c r="D56" s="4" t="str">
        <f>IF(Inddata!D62="","",Inddata!D62)</f>
        <v/>
      </c>
      <c r="E56" s="4" t="str">
        <f>IF(Inddata!E62="","",Inddata!E62)</f>
        <v/>
      </c>
      <c r="F56" s="4" t="str">
        <f>IF(Inddata!F62="","",Inddata!F62)</f>
        <v/>
      </c>
      <c r="G56" s="20" t="str">
        <f>IF(Inddata!G62=0,"",Inddata!G62)</f>
        <v/>
      </c>
      <c r="H56" s="9" t="str">
        <f>IF(Inddata!H62="","",Inddata!H62)</f>
        <v/>
      </c>
      <c r="I56" s="7" t="str">
        <f>IF('Anvendte oplysninger'!I56="Nej","",Beregningsark!AD56*Beregningsark!G56*Beregningsark!I56*Beregningsark!J56*Beregningsark!L56*Beregningsark!N56*Beregningsark!O56*Beregningsark!Q56*Beregningsark!V56*Beregningsark!W56*Beregningsark!X56)</f>
        <v/>
      </c>
      <c r="J56" s="7" t="str">
        <f>IF('Anvendte oplysninger'!I56="Nej","",Beregningsark!AE56*Beregningsark!G56*Beregningsark!I56*Beregningsark!K56*Beregningsark!M56*Beregningsark!N56*Beregningsark!O56*Beregningsark!P56*Beregningsark!R56*Beregningsark!V56*Beregningsark!W56*Beregningsark!Y56)</f>
        <v/>
      </c>
      <c r="K56" s="7" t="str">
        <f>IF('Anvendte oplysninger'!I56="Nej","",Beregningsark!AF56*Beregningsark!G56*Beregningsark!I56*Beregningsark!K56*Beregningsark!M56*Beregningsark!N56*Beregningsark!O56*Beregningsark!P56*Beregningsark!R56*Beregningsark!V56*Beregningsark!W56*Beregningsark!Y56)</f>
        <v/>
      </c>
      <c r="L56" s="7" t="str">
        <f>IF('Anvendte oplysninger'!I56="Nej","",SUM(I56:K56))</f>
        <v/>
      </c>
      <c r="M56" s="7" t="str">
        <f>IF('Anvendte oplysninger'!I56="Nej","",Beregningsark!AG56*Beregningsark!G56*Beregningsark!I56*Beregningsark!J56*Beregningsark!L56*Beregningsark!N56*Beregningsark!O56*Beregningsark!S56*Beregningsark!V56*Beregningsark!W56*Beregningsark!Z56)</f>
        <v/>
      </c>
      <c r="N56" s="7" t="str">
        <f>IF('Anvendte oplysninger'!I56="Nej","",Beregningsark!AH56*Beregningsark!G56*Beregningsark!I56*Beregningsark!J56*Beregningsark!L56*Beregningsark!N56*Beregningsark!O56*Beregningsark!T56*Beregningsark!V56*Beregningsark!W56*Beregningsark!AA56)</f>
        <v/>
      </c>
      <c r="O56" s="7" t="str">
        <f>IF('Anvendte oplysninger'!I56="Nej","",Beregningsark!AI56*Beregningsark!G56*Beregningsark!I56*Beregningsark!J56*Beregningsark!L56*Beregningsark!N56*Beregningsark!O56*Beregningsark!U56*Beregningsark!V56*Beregningsark!W56*Beregningsark!AB56)</f>
        <v/>
      </c>
      <c r="P56" s="7" t="str">
        <f>IF('Anvendte oplysninger'!I56="Nej","",SUM(M56:O56))</f>
        <v/>
      </c>
      <c r="Q56" s="9" t="str">
        <f>IF('Anvendte oplysninger'!I56="Nej","",SUM(I56:J56)*740934+M56*29492829+N56*4654307+O56*608667)</f>
        <v/>
      </c>
    </row>
    <row r="57" spans="1:17" x14ac:dyDescent="0.3">
      <c r="A57" s="4" t="str">
        <f>IF(Inddata!A63="","",Inddata!A63)</f>
        <v/>
      </c>
      <c r="B57" s="4" t="str">
        <f>IF(Inddata!B63="","",Inddata!B63)</f>
        <v/>
      </c>
      <c r="C57" s="4" t="str">
        <f>IF(Inddata!C63="","",Inddata!C63)</f>
        <v/>
      </c>
      <c r="D57" s="4" t="str">
        <f>IF(Inddata!D63="","",Inddata!D63)</f>
        <v/>
      </c>
      <c r="E57" s="4" t="str">
        <f>IF(Inddata!E63="","",Inddata!E63)</f>
        <v/>
      </c>
      <c r="F57" s="4" t="str">
        <f>IF(Inddata!F63="","",Inddata!F63)</f>
        <v/>
      </c>
      <c r="G57" s="20" t="str">
        <f>IF(Inddata!G63=0,"",Inddata!G63)</f>
        <v/>
      </c>
      <c r="H57" s="9" t="str">
        <f>IF(Inddata!H63="","",Inddata!H63)</f>
        <v/>
      </c>
      <c r="I57" s="7" t="str">
        <f>IF('Anvendte oplysninger'!I57="Nej","",Beregningsark!AD57*Beregningsark!G57*Beregningsark!I57*Beregningsark!J57*Beregningsark!L57*Beregningsark!N57*Beregningsark!O57*Beregningsark!Q57*Beregningsark!V57*Beregningsark!W57*Beregningsark!X57)</f>
        <v/>
      </c>
      <c r="J57" s="7" t="str">
        <f>IF('Anvendte oplysninger'!I57="Nej","",Beregningsark!AE57*Beregningsark!G57*Beregningsark!I57*Beregningsark!K57*Beregningsark!M57*Beregningsark!N57*Beregningsark!O57*Beregningsark!P57*Beregningsark!R57*Beregningsark!V57*Beregningsark!W57*Beregningsark!Y57)</f>
        <v/>
      </c>
      <c r="K57" s="7" t="str">
        <f>IF('Anvendte oplysninger'!I57="Nej","",Beregningsark!AF57*Beregningsark!G57*Beregningsark!I57*Beregningsark!K57*Beregningsark!M57*Beregningsark!N57*Beregningsark!O57*Beregningsark!P57*Beregningsark!R57*Beregningsark!V57*Beregningsark!W57*Beregningsark!Y57)</f>
        <v/>
      </c>
      <c r="L57" s="7" t="str">
        <f>IF('Anvendte oplysninger'!I57="Nej","",SUM(I57:K57))</f>
        <v/>
      </c>
      <c r="M57" s="7" t="str">
        <f>IF('Anvendte oplysninger'!I57="Nej","",Beregningsark!AG57*Beregningsark!G57*Beregningsark!I57*Beregningsark!J57*Beregningsark!L57*Beregningsark!N57*Beregningsark!O57*Beregningsark!S57*Beregningsark!V57*Beregningsark!W57*Beregningsark!Z57)</f>
        <v/>
      </c>
      <c r="N57" s="7" t="str">
        <f>IF('Anvendte oplysninger'!I57="Nej","",Beregningsark!AH57*Beregningsark!G57*Beregningsark!I57*Beregningsark!J57*Beregningsark!L57*Beregningsark!N57*Beregningsark!O57*Beregningsark!T57*Beregningsark!V57*Beregningsark!W57*Beregningsark!AA57)</f>
        <v/>
      </c>
      <c r="O57" s="7" t="str">
        <f>IF('Anvendte oplysninger'!I57="Nej","",Beregningsark!AI57*Beregningsark!G57*Beregningsark!I57*Beregningsark!J57*Beregningsark!L57*Beregningsark!N57*Beregningsark!O57*Beregningsark!U57*Beregningsark!V57*Beregningsark!W57*Beregningsark!AB57)</f>
        <v/>
      </c>
      <c r="P57" s="7" t="str">
        <f>IF('Anvendte oplysninger'!I57="Nej","",SUM(M57:O57))</f>
        <v/>
      </c>
      <c r="Q57" s="9" t="str">
        <f>IF('Anvendte oplysninger'!I57="Nej","",SUM(I57:J57)*740934+M57*29492829+N57*4654307+O57*608667)</f>
        <v/>
      </c>
    </row>
    <row r="58" spans="1:17" x14ac:dyDescent="0.3">
      <c r="A58" s="4" t="str">
        <f>IF(Inddata!A64="","",Inddata!A64)</f>
        <v/>
      </c>
      <c r="B58" s="4" t="str">
        <f>IF(Inddata!B64="","",Inddata!B64)</f>
        <v/>
      </c>
      <c r="C58" s="4" t="str">
        <f>IF(Inddata!C64="","",Inddata!C64)</f>
        <v/>
      </c>
      <c r="D58" s="4" t="str">
        <f>IF(Inddata!D64="","",Inddata!D64)</f>
        <v/>
      </c>
      <c r="E58" s="4" t="str">
        <f>IF(Inddata!E64="","",Inddata!E64)</f>
        <v/>
      </c>
      <c r="F58" s="4" t="str">
        <f>IF(Inddata!F64="","",Inddata!F64)</f>
        <v/>
      </c>
      <c r="G58" s="20" t="str">
        <f>IF(Inddata!G64=0,"",Inddata!G64)</f>
        <v/>
      </c>
      <c r="H58" s="9" t="str">
        <f>IF(Inddata!H64="","",Inddata!H64)</f>
        <v/>
      </c>
      <c r="I58" s="7" t="str">
        <f>IF('Anvendte oplysninger'!I58="Nej","",Beregningsark!AD58*Beregningsark!G58*Beregningsark!I58*Beregningsark!J58*Beregningsark!L58*Beregningsark!N58*Beregningsark!O58*Beregningsark!Q58*Beregningsark!V58*Beregningsark!W58*Beregningsark!X58)</f>
        <v/>
      </c>
      <c r="J58" s="7" t="str">
        <f>IF('Anvendte oplysninger'!I58="Nej","",Beregningsark!AE58*Beregningsark!G58*Beregningsark!I58*Beregningsark!K58*Beregningsark!M58*Beregningsark!N58*Beregningsark!O58*Beregningsark!P58*Beregningsark!R58*Beregningsark!V58*Beregningsark!W58*Beregningsark!Y58)</f>
        <v/>
      </c>
      <c r="K58" s="7" t="str">
        <f>IF('Anvendte oplysninger'!I58="Nej","",Beregningsark!AF58*Beregningsark!G58*Beregningsark!I58*Beregningsark!K58*Beregningsark!M58*Beregningsark!N58*Beregningsark!O58*Beregningsark!P58*Beregningsark!R58*Beregningsark!V58*Beregningsark!W58*Beregningsark!Y58)</f>
        <v/>
      </c>
      <c r="L58" s="7" t="str">
        <f>IF('Anvendte oplysninger'!I58="Nej","",SUM(I58:K58))</f>
        <v/>
      </c>
      <c r="M58" s="7" t="str">
        <f>IF('Anvendte oplysninger'!I58="Nej","",Beregningsark!AG58*Beregningsark!G58*Beregningsark!I58*Beregningsark!J58*Beregningsark!L58*Beregningsark!N58*Beregningsark!O58*Beregningsark!S58*Beregningsark!V58*Beregningsark!W58*Beregningsark!Z58)</f>
        <v/>
      </c>
      <c r="N58" s="7" t="str">
        <f>IF('Anvendte oplysninger'!I58="Nej","",Beregningsark!AH58*Beregningsark!G58*Beregningsark!I58*Beregningsark!J58*Beregningsark!L58*Beregningsark!N58*Beregningsark!O58*Beregningsark!T58*Beregningsark!V58*Beregningsark!W58*Beregningsark!AA58)</f>
        <v/>
      </c>
      <c r="O58" s="7" t="str">
        <f>IF('Anvendte oplysninger'!I58="Nej","",Beregningsark!AI58*Beregningsark!G58*Beregningsark!I58*Beregningsark!J58*Beregningsark!L58*Beregningsark!N58*Beregningsark!O58*Beregningsark!U58*Beregningsark!V58*Beregningsark!W58*Beregningsark!AB58)</f>
        <v/>
      </c>
      <c r="P58" s="7" t="str">
        <f>IF('Anvendte oplysninger'!I58="Nej","",SUM(M58:O58))</f>
        <v/>
      </c>
      <c r="Q58" s="9" t="str">
        <f>IF('Anvendte oplysninger'!I58="Nej","",SUM(I58:J58)*740934+M58*29492829+N58*4654307+O58*608667)</f>
        <v/>
      </c>
    </row>
    <row r="59" spans="1:17" x14ac:dyDescent="0.3">
      <c r="A59" s="4" t="str">
        <f>IF(Inddata!A65="","",Inddata!A65)</f>
        <v/>
      </c>
      <c r="B59" s="4" t="str">
        <f>IF(Inddata!B65="","",Inddata!B65)</f>
        <v/>
      </c>
      <c r="C59" s="4" t="str">
        <f>IF(Inddata!C65="","",Inddata!C65)</f>
        <v/>
      </c>
      <c r="D59" s="4" t="str">
        <f>IF(Inddata!D65="","",Inddata!D65)</f>
        <v/>
      </c>
      <c r="E59" s="4" t="str">
        <f>IF(Inddata!E65="","",Inddata!E65)</f>
        <v/>
      </c>
      <c r="F59" s="4" t="str">
        <f>IF(Inddata!F65="","",Inddata!F65)</f>
        <v/>
      </c>
      <c r="G59" s="20" t="str">
        <f>IF(Inddata!G65=0,"",Inddata!G65)</f>
        <v/>
      </c>
      <c r="H59" s="9" t="str">
        <f>IF(Inddata!H65="","",Inddata!H65)</f>
        <v/>
      </c>
      <c r="I59" s="7" t="str">
        <f>IF('Anvendte oplysninger'!I59="Nej","",Beregningsark!AD59*Beregningsark!G59*Beregningsark!I59*Beregningsark!J59*Beregningsark!L59*Beregningsark!N59*Beregningsark!O59*Beregningsark!Q59*Beregningsark!V59*Beregningsark!W59*Beregningsark!X59)</f>
        <v/>
      </c>
      <c r="J59" s="7" t="str">
        <f>IF('Anvendte oplysninger'!I59="Nej","",Beregningsark!AE59*Beregningsark!G59*Beregningsark!I59*Beregningsark!K59*Beregningsark!M59*Beregningsark!N59*Beregningsark!O59*Beregningsark!P59*Beregningsark!R59*Beregningsark!V59*Beregningsark!W59*Beregningsark!Y59)</f>
        <v/>
      </c>
      <c r="K59" s="7" t="str">
        <f>IF('Anvendte oplysninger'!I59="Nej","",Beregningsark!AF59*Beregningsark!G59*Beregningsark!I59*Beregningsark!K59*Beregningsark!M59*Beregningsark!N59*Beregningsark!O59*Beregningsark!P59*Beregningsark!R59*Beregningsark!V59*Beregningsark!W59*Beregningsark!Y59)</f>
        <v/>
      </c>
      <c r="L59" s="7" t="str">
        <f>IF('Anvendte oplysninger'!I59="Nej","",SUM(I59:K59))</f>
        <v/>
      </c>
      <c r="M59" s="7" t="str">
        <f>IF('Anvendte oplysninger'!I59="Nej","",Beregningsark!AG59*Beregningsark!G59*Beregningsark!I59*Beregningsark!J59*Beregningsark!L59*Beregningsark!N59*Beregningsark!O59*Beregningsark!S59*Beregningsark!V59*Beregningsark!W59*Beregningsark!Z59)</f>
        <v/>
      </c>
      <c r="N59" s="7" t="str">
        <f>IF('Anvendte oplysninger'!I59="Nej","",Beregningsark!AH59*Beregningsark!G59*Beregningsark!I59*Beregningsark!J59*Beregningsark!L59*Beregningsark!N59*Beregningsark!O59*Beregningsark!T59*Beregningsark!V59*Beregningsark!W59*Beregningsark!AA59)</f>
        <v/>
      </c>
      <c r="O59" s="7" t="str">
        <f>IF('Anvendte oplysninger'!I59="Nej","",Beregningsark!AI59*Beregningsark!G59*Beregningsark!I59*Beregningsark!J59*Beregningsark!L59*Beregningsark!N59*Beregningsark!O59*Beregningsark!U59*Beregningsark!V59*Beregningsark!W59*Beregningsark!AB59)</f>
        <v/>
      </c>
      <c r="P59" s="7" t="str">
        <f>IF('Anvendte oplysninger'!I59="Nej","",SUM(M59:O59))</f>
        <v/>
      </c>
      <c r="Q59" s="9" t="str">
        <f>IF('Anvendte oplysninger'!I59="Nej","",SUM(I59:J59)*740934+M59*29492829+N59*4654307+O59*608667)</f>
        <v/>
      </c>
    </row>
    <row r="60" spans="1:17" x14ac:dyDescent="0.3">
      <c r="A60" s="4" t="str">
        <f>IF(Inddata!A66="","",Inddata!A66)</f>
        <v/>
      </c>
      <c r="B60" s="4" t="str">
        <f>IF(Inddata!B66="","",Inddata!B66)</f>
        <v/>
      </c>
      <c r="C60" s="4" t="str">
        <f>IF(Inddata!C66="","",Inddata!C66)</f>
        <v/>
      </c>
      <c r="D60" s="4" t="str">
        <f>IF(Inddata!D66="","",Inddata!D66)</f>
        <v/>
      </c>
      <c r="E60" s="4" t="str">
        <f>IF(Inddata!E66="","",Inddata!E66)</f>
        <v/>
      </c>
      <c r="F60" s="4" t="str">
        <f>IF(Inddata!F66="","",Inddata!F66)</f>
        <v/>
      </c>
      <c r="G60" s="20" t="str">
        <f>IF(Inddata!G66=0,"",Inddata!G66)</f>
        <v/>
      </c>
      <c r="H60" s="9" t="str">
        <f>IF(Inddata!H66="","",Inddata!H66)</f>
        <v/>
      </c>
      <c r="I60" s="7" t="str">
        <f>IF('Anvendte oplysninger'!I60="Nej","",Beregningsark!AD60*Beregningsark!G60*Beregningsark!I60*Beregningsark!J60*Beregningsark!L60*Beregningsark!N60*Beregningsark!O60*Beregningsark!Q60*Beregningsark!V60*Beregningsark!W60*Beregningsark!X60)</f>
        <v/>
      </c>
      <c r="J60" s="7" t="str">
        <f>IF('Anvendte oplysninger'!I60="Nej","",Beregningsark!AE60*Beregningsark!G60*Beregningsark!I60*Beregningsark!K60*Beregningsark!M60*Beregningsark!N60*Beregningsark!O60*Beregningsark!P60*Beregningsark!R60*Beregningsark!V60*Beregningsark!W60*Beregningsark!Y60)</f>
        <v/>
      </c>
      <c r="K60" s="7" t="str">
        <f>IF('Anvendte oplysninger'!I60="Nej","",Beregningsark!AF60*Beregningsark!G60*Beregningsark!I60*Beregningsark!K60*Beregningsark!M60*Beregningsark!N60*Beregningsark!O60*Beregningsark!P60*Beregningsark!R60*Beregningsark!V60*Beregningsark!W60*Beregningsark!Y60)</f>
        <v/>
      </c>
      <c r="L60" s="7" t="str">
        <f>IF('Anvendte oplysninger'!I60="Nej","",SUM(I60:K60))</f>
        <v/>
      </c>
      <c r="M60" s="7" t="str">
        <f>IF('Anvendte oplysninger'!I60="Nej","",Beregningsark!AG60*Beregningsark!G60*Beregningsark!I60*Beregningsark!J60*Beregningsark!L60*Beregningsark!N60*Beregningsark!O60*Beregningsark!S60*Beregningsark!V60*Beregningsark!W60*Beregningsark!Z60)</f>
        <v/>
      </c>
      <c r="N60" s="7" t="str">
        <f>IF('Anvendte oplysninger'!I60="Nej","",Beregningsark!AH60*Beregningsark!G60*Beregningsark!I60*Beregningsark!J60*Beregningsark!L60*Beregningsark!N60*Beregningsark!O60*Beregningsark!T60*Beregningsark!V60*Beregningsark!W60*Beregningsark!AA60)</f>
        <v/>
      </c>
      <c r="O60" s="7" t="str">
        <f>IF('Anvendte oplysninger'!I60="Nej","",Beregningsark!AI60*Beregningsark!G60*Beregningsark!I60*Beregningsark!J60*Beregningsark!L60*Beregningsark!N60*Beregningsark!O60*Beregningsark!U60*Beregningsark!V60*Beregningsark!W60*Beregningsark!AB60)</f>
        <v/>
      </c>
      <c r="P60" s="7" t="str">
        <f>IF('Anvendte oplysninger'!I60="Nej","",SUM(M60:O60))</f>
        <v/>
      </c>
      <c r="Q60" s="9" t="str">
        <f>IF('Anvendte oplysninger'!I60="Nej","",SUM(I60:J60)*740934+M60*29492829+N60*4654307+O60*608667)</f>
        <v/>
      </c>
    </row>
    <row r="61" spans="1:17" x14ac:dyDescent="0.3">
      <c r="A61" s="4" t="str">
        <f>IF(Inddata!A67="","",Inddata!A67)</f>
        <v/>
      </c>
      <c r="B61" s="4" t="str">
        <f>IF(Inddata!B67="","",Inddata!B67)</f>
        <v/>
      </c>
      <c r="C61" s="4" t="str">
        <f>IF(Inddata!C67="","",Inddata!C67)</f>
        <v/>
      </c>
      <c r="D61" s="4" t="str">
        <f>IF(Inddata!D67="","",Inddata!D67)</f>
        <v/>
      </c>
      <c r="E61" s="4" t="str">
        <f>IF(Inddata!E67="","",Inddata!E67)</f>
        <v/>
      </c>
      <c r="F61" s="4" t="str">
        <f>IF(Inddata!F67="","",Inddata!F67)</f>
        <v/>
      </c>
      <c r="G61" s="20" t="str">
        <f>IF(Inddata!G67=0,"",Inddata!G67)</f>
        <v/>
      </c>
      <c r="H61" s="9" t="str">
        <f>IF(Inddata!H67="","",Inddata!H67)</f>
        <v/>
      </c>
      <c r="I61" s="7" t="str">
        <f>IF('Anvendte oplysninger'!I61="Nej","",Beregningsark!AD61*Beregningsark!G61*Beregningsark!I61*Beregningsark!J61*Beregningsark!L61*Beregningsark!N61*Beregningsark!O61*Beregningsark!Q61*Beregningsark!V61*Beregningsark!W61*Beregningsark!X61)</f>
        <v/>
      </c>
      <c r="J61" s="7" t="str">
        <f>IF('Anvendte oplysninger'!I61="Nej","",Beregningsark!AE61*Beregningsark!G61*Beregningsark!I61*Beregningsark!K61*Beregningsark!M61*Beregningsark!N61*Beregningsark!O61*Beregningsark!P61*Beregningsark!R61*Beregningsark!V61*Beregningsark!W61*Beregningsark!Y61)</f>
        <v/>
      </c>
      <c r="K61" s="7" t="str">
        <f>IF('Anvendte oplysninger'!I61="Nej","",Beregningsark!AF61*Beregningsark!G61*Beregningsark!I61*Beregningsark!K61*Beregningsark!M61*Beregningsark!N61*Beregningsark!O61*Beregningsark!P61*Beregningsark!R61*Beregningsark!V61*Beregningsark!W61*Beregningsark!Y61)</f>
        <v/>
      </c>
      <c r="L61" s="7" t="str">
        <f>IF('Anvendte oplysninger'!I61="Nej","",SUM(I61:K61))</f>
        <v/>
      </c>
      <c r="M61" s="7" t="str">
        <f>IF('Anvendte oplysninger'!I61="Nej","",Beregningsark!AG61*Beregningsark!G61*Beregningsark!I61*Beregningsark!J61*Beregningsark!L61*Beregningsark!N61*Beregningsark!O61*Beregningsark!S61*Beregningsark!V61*Beregningsark!W61*Beregningsark!Z61)</f>
        <v/>
      </c>
      <c r="N61" s="7" t="str">
        <f>IF('Anvendte oplysninger'!I61="Nej","",Beregningsark!AH61*Beregningsark!G61*Beregningsark!I61*Beregningsark!J61*Beregningsark!L61*Beregningsark!N61*Beregningsark!O61*Beregningsark!T61*Beregningsark!V61*Beregningsark!W61*Beregningsark!AA61)</f>
        <v/>
      </c>
      <c r="O61" s="7" t="str">
        <f>IF('Anvendte oplysninger'!I61="Nej","",Beregningsark!AI61*Beregningsark!G61*Beregningsark!I61*Beregningsark!J61*Beregningsark!L61*Beregningsark!N61*Beregningsark!O61*Beregningsark!U61*Beregningsark!V61*Beregningsark!W61*Beregningsark!AB61)</f>
        <v/>
      </c>
      <c r="P61" s="7" t="str">
        <f>IF('Anvendte oplysninger'!I61="Nej","",SUM(M61:O61))</f>
        <v/>
      </c>
      <c r="Q61" s="9" t="str">
        <f>IF('Anvendte oplysninger'!I61="Nej","",SUM(I61:J61)*740934+M61*29492829+N61*4654307+O61*608667)</f>
        <v/>
      </c>
    </row>
    <row r="62" spans="1:17" x14ac:dyDescent="0.3">
      <c r="A62" s="4" t="str">
        <f>IF(Inddata!A68="","",Inddata!A68)</f>
        <v/>
      </c>
      <c r="B62" s="4" t="str">
        <f>IF(Inddata!B68="","",Inddata!B68)</f>
        <v/>
      </c>
      <c r="C62" s="4" t="str">
        <f>IF(Inddata!C68="","",Inddata!C68)</f>
        <v/>
      </c>
      <c r="D62" s="4" t="str">
        <f>IF(Inddata!D68="","",Inddata!D68)</f>
        <v/>
      </c>
      <c r="E62" s="4" t="str">
        <f>IF(Inddata!E68="","",Inddata!E68)</f>
        <v/>
      </c>
      <c r="F62" s="4" t="str">
        <f>IF(Inddata!F68="","",Inddata!F68)</f>
        <v/>
      </c>
      <c r="G62" s="20" t="str">
        <f>IF(Inddata!G68=0,"",Inddata!G68)</f>
        <v/>
      </c>
      <c r="H62" s="9" t="str">
        <f>IF(Inddata!H68="","",Inddata!H68)</f>
        <v/>
      </c>
      <c r="I62" s="7" t="str">
        <f>IF('Anvendte oplysninger'!I62="Nej","",Beregningsark!AD62*Beregningsark!G62*Beregningsark!I62*Beregningsark!J62*Beregningsark!L62*Beregningsark!N62*Beregningsark!O62*Beregningsark!Q62*Beregningsark!V62*Beregningsark!W62*Beregningsark!X62)</f>
        <v/>
      </c>
      <c r="J62" s="7" t="str">
        <f>IF('Anvendte oplysninger'!I62="Nej","",Beregningsark!AE62*Beregningsark!G62*Beregningsark!I62*Beregningsark!K62*Beregningsark!M62*Beregningsark!N62*Beregningsark!O62*Beregningsark!P62*Beregningsark!R62*Beregningsark!V62*Beregningsark!W62*Beregningsark!Y62)</f>
        <v/>
      </c>
      <c r="K62" s="7" t="str">
        <f>IF('Anvendte oplysninger'!I62="Nej","",Beregningsark!AF62*Beregningsark!G62*Beregningsark!I62*Beregningsark!K62*Beregningsark!M62*Beregningsark!N62*Beregningsark!O62*Beregningsark!P62*Beregningsark!R62*Beregningsark!V62*Beregningsark!W62*Beregningsark!Y62)</f>
        <v/>
      </c>
      <c r="L62" s="7" t="str">
        <f>IF('Anvendte oplysninger'!I62="Nej","",SUM(I62:K62))</f>
        <v/>
      </c>
      <c r="M62" s="7" t="str">
        <f>IF('Anvendte oplysninger'!I62="Nej","",Beregningsark!AG62*Beregningsark!G62*Beregningsark!I62*Beregningsark!J62*Beregningsark!L62*Beregningsark!N62*Beregningsark!O62*Beregningsark!S62*Beregningsark!V62*Beregningsark!W62*Beregningsark!Z62)</f>
        <v/>
      </c>
      <c r="N62" s="7" t="str">
        <f>IF('Anvendte oplysninger'!I62="Nej","",Beregningsark!AH62*Beregningsark!G62*Beregningsark!I62*Beregningsark!J62*Beregningsark!L62*Beregningsark!N62*Beregningsark!O62*Beregningsark!T62*Beregningsark!V62*Beregningsark!W62*Beregningsark!AA62)</f>
        <v/>
      </c>
      <c r="O62" s="7" t="str">
        <f>IF('Anvendte oplysninger'!I62="Nej","",Beregningsark!AI62*Beregningsark!G62*Beregningsark!I62*Beregningsark!J62*Beregningsark!L62*Beregningsark!N62*Beregningsark!O62*Beregningsark!U62*Beregningsark!V62*Beregningsark!W62*Beregningsark!AB62)</f>
        <v/>
      </c>
      <c r="P62" s="7" t="str">
        <f>IF('Anvendte oplysninger'!I62="Nej","",SUM(M62:O62))</f>
        <v/>
      </c>
      <c r="Q62" s="9" t="str">
        <f>IF('Anvendte oplysninger'!I62="Nej","",SUM(I62:J62)*740934+M62*29492829+N62*4654307+O62*608667)</f>
        <v/>
      </c>
    </row>
    <row r="63" spans="1:17" x14ac:dyDescent="0.3">
      <c r="A63" s="4" t="str">
        <f>IF(Inddata!A69="","",Inddata!A69)</f>
        <v/>
      </c>
      <c r="B63" s="4" t="str">
        <f>IF(Inddata!B69="","",Inddata!B69)</f>
        <v/>
      </c>
      <c r="C63" s="4" t="str">
        <f>IF(Inddata!C69="","",Inddata!C69)</f>
        <v/>
      </c>
      <c r="D63" s="4" t="str">
        <f>IF(Inddata!D69="","",Inddata!D69)</f>
        <v/>
      </c>
      <c r="E63" s="4" t="str">
        <f>IF(Inddata!E69="","",Inddata!E69)</f>
        <v/>
      </c>
      <c r="F63" s="4" t="str">
        <f>IF(Inddata!F69="","",Inddata!F69)</f>
        <v/>
      </c>
      <c r="G63" s="20" t="str">
        <f>IF(Inddata!G69=0,"",Inddata!G69)</f>
        <v/>
      </c>
      <c r="H63" s="9" t="str">
        <f>IF(Inddata!H69="","",Inddata!H69)</f>
        <v/>
      </c>
      <c r="I63" s="7" t="str">
        <f>IF('Anvendte oplysninger'!I63="Nej","",Beregningsark!AD63*Beregningsark!G63*Beregningsark!I63*Beregningsark!J63*Beregningsark!L63*Beregningsark!N63*Beregningsark!O63*Beregningsark!Q63*Beregningsark!V63*Beregningsark!W63*Beregningsark!X63)</f>
        <v/>
      </c>
      <c r="J63" s="7" t="str">
        <f>IF('Anvendte oplysninger'!I63="Nej","",Beregningsark!AE63*Beregningsark!G63*Beregningsark!I63*Beregningsark!K63*Beregningsark!M63*Beregningsark!N63*Beregningsark!O63*Beregningsark!P63*Beregningsark!R63*Beregningsark!V63*Beregningsark!W63*Beregningsark!Y63)</f>
        <v/>
      </c>
      <c r="K63" s="7" t="str">
        <f>IF('Anvendte oplysninger'!I63="Nej","",Beregningsark!AF63*Beregningsark!G63*Beregningsark!I63*Beregningsark!K63*Beregningsark!M63*Beregningsark!N63*Beregningsark!O63*Beregningsark!P63*Beregningsark!R63*Beregningsark!V63*Beregningsark!W63*Beregningsark!Y63)</f>
        <v/>
      </c>
      <c r="L63" s="7" t="str">
        <f>IF('Anvendte oplysninger'!I63="Nej","",SUM(I63:K63))</f>
        <v/>
      </c>
      <c r="M63" s="7" t="str">
        <f>IF('Anvendte oplysninger'!I63="Nej","",Beregningsark!AG63*Beregningsark!G63*Beregningsark!I63*Beregningsark!J63*Beregningsark!L63*Beregningsark!N63*Beregningsark!O63*Beregningsark!S63*Beregningsark!V63*Beregningsark!W63*Beregningsark!Z63)</f>
        <v/>
      </c>
      <c r="N63" s="7" t="str">
        <f>IF('Anvendte oplysninger'!I63="Nej","",Beregningsark!AH63*Beregningsark!G63*Beregningsark!I63*Beregningsark!J63*Beregningsark!L63*Beregningsark!N63*Beregningsark!O63*Beregningsark!T63*Beregningsark!V63*Beregningsark!W63*Beregningsark!AA63)</f>
        <v/>
      </c>
      <c r="O63" s="7" t="str">
        <f>IF('Anvendte oplysninger'!I63="Nej","",Beregningsark!AI63*Beregningsark!G63*Beregningsark!I63*Beregningsark!J63*Beregningsark!L63*Beregningsark!N63*Beregningsark!O63*Beregningsark!U63*Beregningsark!V63*Beregningsark!W63*Beregningsark!AB63)</f>
        <v/>
      </c>
      <c r="P63" s="7" t="str">
        <f>IF('Anvendte oplysninger'!I63="Nej","",SUM(M63:O63))</f>
        <v/>
      </c>
      <c r="Q63" s="9" t="str">
        <f>IF('Anvendte oplysninger'!I63="Nej","",SUM(I63:J63)*740934+M63*29492829+N63*4654307+O63*608667)</f>
        <v/>
      </c>
    </row>
    <row r="64" spans="1:17" x14ac:dyDescent="0.3">
      <c r="A64" s="4" t="str">
        <f>IF(Inddata!A70="","",Inddata!A70)</f>
        <v/>
      </c>
      <c r="B64" s="4" t="str">
        <f>IF(Inddata!B70="","",Inddata!B70)</f>
        <v/>
      </c>
      <c r="C64" s="4" t="str">
        <f>IF(Inddata!C70="","",Inddata!C70)</f>
        <v/>
      </c>
      <c r="D64" s="4" t="str">
        <f>IF(Inddata!D70="","",Inddata!D70)</f>
        <v/>
      </c>
      <c r="E64" s="4" t="str">
        <f>IF(Inddata!E70="","",Inddata!E70)</f>
        <v/>
      </c>
      <c r="F64" s="4" t="str">
        <f>IF(Inddata!F70="","",Inddata!F70)</f>
        <v/>
      </c>
      <c r="G64" s="20" t="str">
        <f>IF(Inddata!G70=0,"",Inddata!G70)</f>
        <v/>
      </c>
      <c r="H64" s="9" t="str">
        <f>IF(Inddata!H70="","",Inddata!H70)</f>
        <v/>
      </c>
      <c r="I64" s="7" t="str">
        <f>IF('Anvendte oplysninger'!I64="Nej","",Beregningsark!AD64*Beregningsark!G64*Beregningsark!I64*Beregningsark!J64*Beregningsark!L64*Beregningsark!N64*Beregningsark!O64*Beregningsark!Q64*Beregningsark!V64*Beregningsark!W64*Beregningsark!X64)</f>
        <v/>
      </c>
      <c r="J64" s="7" t="str">
        <f>IF('Anvendte oplysninger'!I64="Nej","",Beregningsark!AE64*Beregningsark!G64*Beregningsark!I64*Beregningsark!K64*Beregningsark!M64*Beregningsark!N64*Beregningsark!O64*Beregningsark!P64*Beregningsark!R64*Beregningsark!V64*Beregningsark!W64*Beregningsark!Y64)</f>
        <v/>
      </c>
      <c r="K64" s="7" t="str">
        <f>IF('Anvendte oplysninger'!I64="Nej","",Beregningsark!AF64*Beregningsark!G64*Beregningsark!I64*Beregningsark!K64*Beregningsark!M64*Beregningsark!N64*Beregningsark!O64*Beregningsark!P64*Beregningsark!R64*Beregningsark!V64*Beregningsark!W64*Beregningsark!Y64)</f>
        <v/>
      </c>
      <c r="L64" s="7" t="str">
        <f>IF('Anvendte oplysninger'!I64="Nej","",SUM(I64:K64))</f>
        <v/>
      </c>
      <c r="M64" s="7" t="str">
        <f>IF('Anvendte oplysninger'!I64="Nej","",Beregningsark!AG64*Beregningsark!G64*Beregningsark!I64*Beregningsark!J64*Beregningsark!L64*Beregningsark!N64*Beregningsark!O64*Beregningsark!S64*Beregningsark!V64*Beregningsark!W64*Beregningsark!Z64)</f>
        <v/>
      </c>
      <c r="N64" s="7" t="str">
        <f>IF('Anvendte oplysninger'!I64="Nej","",Beregningsark!AH64*Beregningsark!G64*Beregningsark!I64*Beregningsark!J64*Beregningsark!L64*Beregningsark!N64*Beregningsark!O64*Beregningsark!T64*Beregningsark!V64*Beregningsark!W64*Beregningsark!AA64)</f>
        <v/>
      </c>
      <c r="O64" s="7" t="str">
        <f>IF('Anvendte oplysninger'!I64="Nej","",Beregningsark!AI64*Beregningsark!G64*Beregningsark!I64*Beregningsark!J64*Beregningsark!L64*Beregningsark!N64*Beregningsark!O64*Beregningsark!U64*Beregningsark!V64*Beregningsark!W64*Beregningsark!AB64)</f>
        <v/>
      </c>
      <c r="P64" s="7" t="str">
        <f>IF('Anvendte oplysninger'!I64="Nej","",SUM(M64:O64))</f>
        <v/>
      </c>
      <c r="Q64" s="9" t="str">
        <f>IF('Anvendte oplysninger'!I64="Nej","",SUM(I64:J64)*740934+M64*29492829+N64*4654307+O64*608667)</f>
        <v/>
      </c>
    </row>
    <row r="65" spans="1:17" x14ac:dyDescent="0.3">
      <c r="A65" s="4" t="str">
        <f>IF(Inddata!A71="","",Inddata!A71)</f>
        <v/>
      </c>
      <c r="B65" s="4" t="str">
        <f>IF(Inddata!B71="","",Inddata!B71)</f>
        <v/>
      </c>
      <c r="C65" s="4" t="str">
        <f>IF(Inddata!C71="","",Inddata!C71)</f>
        <v/>
      </c>
      <c r="D65" s="4" t="str">
        <f>IF(Inddata!D71="","",Inddata!D71)</f>
        <v/>
      </c>
      <c r="E65" s="4" t="str">
        <f>IF(Inddata!E71="","",Inddata!E71)</f>
        <v/>
      </c>
      <c r="F65" s="4" t="str">
        <f>IF(Inddata!F71="","",Inddata!F71)</f>
        <v/>
      </c>
      <c r="G65" s="20" t="str">
        <f>IF(Inddata!G71=0,"",Inddata!G71)</f>
        <v/>
      </c>
      <c r="H65" s="9" t="str">
        <f>IF(Inddata!H71="","",Inddata!H71)</f>
        <v/>
      </c>
      <c r="I65" s="7" t="str">
        <f>IF('Anvendte oplysninger'!I65="Nej","",Beregningsark!AD65*Beregningsark!G65*Beregningsark!I65*Beregningsark!J65*Beregningsark!L65*Beregningsark!N65*Beregningsark!O65*Beregningsark!Q65*Beregningsark!V65*Beregningsark!W65*Beregningsark!X65)</f>
        <v/>
      </c>
      <c r="J65" s="7" t="str">
        <f>IF('Anvendte oplysninger'!I65="Nej","",Beregningsark!AE65*Beregningsark!G65*Beregningsark!I65*Beregningsark!K65*Beregningsark!M65*Beregningsark!N65*Beregningsark!O65*Beregningsark!P65*Beregningsark!R65*Beregningsark!V65*Beregningsark!W65*Beregningsark!Y65)</f>
        <v/>
      </c>
      <c r="K65" s="7" t="str">
        <f>IF('Anvendte oplysninger'!I65="Nej","",Beregningsark!AF65*Beregningsark!G65*Beregningsark!I65*Beregningsark!K65*Beregningsark!M65*Beregningsark!N65*Beregningsark!O65*Beregningsark!P65*Beregningsark!R65*Beregningsark!V65*Beregningsark!W65*Beregningsark!Y65)</f>
        <v/>
      </c>
      <c r="L65" s="7" t="str">
        <f>IF('Anvendte oplysninger'!I65="Nej","",SUM(I65:K65))</f>
        <v/>
      </c>
      <c r="M65" s="7" t="str">
        <f>IF('Anvendte oplysninger'!I65="Nej","",Beregningsark!AG65*Beregningsark!G65*Beregningsark!I65*Beregningsark!J65*Beregningsark!L65*Beregningsark!N65*Beregningsark!O65*Beregningsark!S65*Beregningsark!V65*Beregningsark!W65*Beregningsark!Z65)</f>
        <v/>
      </c>
      <c r="N65" s="7" t="str">
        <f>IF('Anvendte oplysninger'!I65="Nej","",Beregningsark!AH65*Beregningsark!G65*Beregningsark!I65*Beregningsark!J65*Beregningsark!L65*Beregningsark!N65*Beregningsark!O65*Beregningsark!T65*Beregningsark!V65*Beregningsark!W65*Beregningsark!AA65)</f>
        <v/>
      </c>
      <c r="O65" s="7" t="str">
        <f>IF('Anvendte oplysninger'!I65="Nej","",Beregningsark!AI65*Beregningsark!G65*Beregningsark!I65*Beregningsark!J65*Beregningsark!L65*Beregningsark!N65*Beregningsark!O65*Beregningsark!U65*Beregningsark!V65*Beregningsark!W65*Beregningsark!AB65)</f>
        <v/>
      </c>
      <c r="P65" s="7" t="str">
        <f>IF('Anvendte oplysninger'!I65="Nej","",SUM(M65:O65))</f>
        <v/>
      </c>
      <c r="Q65" s="9" t="str">
        <f>IF('Anvendte oplysninger'!I65="Nej","",SUM(I65:J65)*740934+M65*29492829+N65*4654307+O65*608667)</f>
        <v/>
      </c>
    </row>
    <row r="66" spans="1:17" x14ac:dyDescent="0.3">
      <c r="A66" s="4" t="str">
        <f>IF(Inddata!A72="","",Inddata!A72)</f>
        <v/>
      </c>
      <c r="B66" s="4" t="str">
        <f>IF(Inddata!B72="","",Inddata!B72)</f>
        <v/>
      </c>
      <c r="C66" s="4" t="str">
        <f>IF(Inddata!C72="","",Inddata!C72)</f>
        <v/>
      </c>
      <c r="D66" s="4" t="str">
        <f>IF(Inddata!D72="","",Inddata!D72)</f>
        <v/>
      </c>
      <c r="E66" s="4" t="str">
        <f>IF(Inddata!E72="","",Inddata!E72)</f>
        <v/>
      </c>
      <c r="F66" s="4" t="str">
        <f>IF(Inddata!F72="","",Inddata!F72)</f>
        <v/>
      </c>
      <c r="G66" s="20" t="str">
        <f>IF(Inddata!G72=0,"",Inddata!G72)</f>
        <v/>
      </c>
      <c r="H66" s="9" t="str">
        <f>IF(Inddata!H72="","",Inddata!H72)</f>
        <v/>
      </c>
      <c r="I66" s="7" t="str">
        <f>IF('Anvendte oplysninger'!I66="Nej","",Beregningsark!AD66*Beregningsark!G66*Beregningsark!I66*Beregningsark!J66*Beregningsark!L66*Beregningsark!N66*Beregningsark!O66*Beregningsark!Q66*Beregningsark!V66*Beregningsark!W66*Beregningsark!X66)</f>
        <v/>
      </c>
      <c r="J66" s="7" t="str">
        <f>IF('Anvendte oplysninger'!I66="Nej","",Beregningsark!AE66*Beregningsark!G66*Beregningsark!I66*Beregningsark!K66*Beregningsark!M66*Beregningsark!N66*Beregningsark!O66*Beregningsark!P66*Beregningsark!R66*Beregningsark!V66*Beregningsark!W66*Beregningsark!Y66)</f>
        <v/>
      </c>
      <c r="K66" s="7" t="str">
        <f>IF('Anvendte oplysninger'!I66="Nej","",Beregningsark!AF66*Beregningsark!G66*Beregningsark!I66*Beregningsark!K66*Beregningsark!M66*Beregningsark!N66*Beregningsark!O66*Beregningsark!P66*Beregningsark!R66*Beregningsark!V66*Beregningsark!W66*Beregningsark!Y66)</f>
        <v/>
      </c>
      <c r="L66" s="7" t="str">
        <f>IF('Anvendte oplysninger'!I66="Nej","",SUM(I66:K66))</f>
        <v/>
      </c>
      <c r="M66" s="7" t="str">
        <f>IF('Anvendte oplysninger'!I66="Nej","",Beregningsark!AG66*Beregningsark!G66*Beregningsark!I66*Beregningsark!J66*Beregningsark!L66*Beregningsark!N66*Beregningsark!O66*Beregningsark!S66*Beregningsark!V66*Beregningsark!W66*Beregningsark!Z66)</f>
        <v/>
      </c>
      <c r="N66" s="7" t="str">
        <f>IF('Anvendte oplysninger'!I66="Nej","",Beregningsark!AH66*Beregningsark!G66*Beregningsark!I66*Beregningsark!J66*Beregningsark!L66*Beregningsark!N66*Beregningsark!O66*Beregningsark!T66*Beregningsark!V66*Beregningsark!W66*Beregningsark!AA66)</f>
        <v/>
      </c>
      <c r="O66" s="7" t="str">
        <f>IF('Anvendte oplysninger'!I66="Nej","",Beregningsark!AI66*Beregningsark!G66*Beregningsark!I66*Beregningsark!J66*Beregningsark!L66*Beregningsark!N66*Beregningsark!O66*Beregningsark!U66*Beregningsark!V66*Beregningsark!W66*Beregningsark!AB66)</f>
        <v/>
      </c>
      <c r="P66" s="7" t="str">
        <f>IF('Anvendte oplysninger'!I66="Nej","",SUM(M66:O66))</f>
        <v/>
      </c>
      <c r="Q66" s="9" t="str">
        <f>IF('Anvendte oplysninger'!I66="Nej","",SUM(I66:J66)*740934+M66*29492829+N66*4654307+O66*608667)</f>
        <v/>
      </c>
    </row>
    <row r="67" spans="1:17" x14ac:dyDescent="0.3">
      <c r="A67" s="4" t="str">
        <f>IF(Inddata!A73="","",Inddata!A73)</f>
        <v/>
      </c>
      <c r="B67" s="4" t="str">
        <f>IF(Inddata!B73="","",Inddata!B73)</f>
        <v/>
      </c>
      <c r="C67" s="4" t="str">
        <f>IF(Inddata!C73="","",Inddata!C73)</f>
        <v/>
      </c>
      <c r="D67" s="4" t="str">
        <f>IF(Inddata!D73="","",Inddata!D73)</f>
        <v/>
      </c>
      <c r="E67" s="4" t="str">
        <f>IF(Inddata!E73="","",Inddata!E73)</f>
        <v/>
      </c>
      <c r="F67" s="4" t="str">
        <f>IF(Inddata!F73="","",Inddata!F73)</f>
        <v/>
      </c>
      <c r="G67" s="20" t="str">
        <f>IF(Inddata!G73=0,"",Inddata!G73)</f>
        <v/>
      </c>
      <c r="H67" s="9" t="str">
        <f>IF(Inddata!H73="","",Inddata!H73)</f>
        <v/>
      </c>
      <c r="I67" s="7" t="str">
        <f>IF('Anvendte oplysninger'!I67="Nej","",Beregningsark!AD67*Beregningsark!G67*Beregningsark!I67*Beregningsark!J67*Beregningsark!L67*Beregningsark!N67*Beregningsark!O67*Beregningsark!Q67*Beregningsark!V67*Beregningsark!W67*Beregningsark!X67)</f>
        <v/>
      </c>
      <c r="J67" s="7" t="str">
        <f>IF('Anvendte oplysninger'!I67="Nej","",Beregningsark!AE67*Beregningsark!G67*Beregningsark!I67*Beregningsark!K67*Beregningsark!M67*Beregningsark!N67*Beregningsark!O67*Beregningsark!P67*Beregningsark!R67*Beregningsark!V67*Beregningsark!W67*Beregningsark!Y67)</f>
        <v/>
      </c>
      <c r="K67" s="7" t="str">
        <f>IF('Anvendte oplysninger'!I67="Nej","",Beregningsark!AF67*Beregningsark!G67*Beregningsark!I67*Beregningsark!K67*Beregningsark!M67*Beregningsark!N67*Beregningsark!O67*Beregningsark!P67*Beregningsark!R67*Beregningsark!V67*Beregningsark!W67*Beregningsark!Y67)</f>
        <v/>
      </c>
      <c r="L67" s="7" t="str">
        <f>IF('Anvendte oplysninger'!I67="Nej","",SUM(I67:K67))</f>
        <v/>
      </c>
      <c r="M67" s="7" t="str">
        <f>IF('Anvendte oplysninger'!I67="Nej","",Beregningsark!AG67*Beregningsark!G67*Beregningsark!I67*Beregningsark!J67*Beregningsark!L67*Beregningsark!N67*Beregningsark!O67*Beregningsark!S67*Beregningsark!V67*Beregningsark!W67*Beregningsark!Z67)</f>
        <v/>
      </c>
      <c r="N67" s="7" t="str">
        <f>IF('Anvendte oplysninger'!I67="Nej","",Beregningsark!AH67*Beregningsark!G67*Beregningsark!I67*Beregningsark!J67*Beregningsark!L67*Beregningsark!N67*Beregningsark!O67*Beregningsark!T67*Beregningsark!V67*Beregningsark!W67*Beregningsark!AA67)</f>
        <v/>
      </c>
      <c r="O67" s="7" t="str">
        <f>IF('Anvendte oplysninger'!I67="Nej","",Beregningsark!AI67*Beregningsark!G67*Beregningsark!I67*Beregningsark!J67*Beregningsark!L67*Beregningsark!N67*Beregningsark!O67*Beregningsark!U67*Beregningsark!V67*Beregningsark!W67*Beregningsark!AB67)</f>
        <v/>
      </c>
      <c r="P67" s="7" t="str">
        <f>IF('Anvendte oplysninger'!I67="Nej","",SUM(M67:O67))</f>
        <v/>
      </c>
      <c r="Q67" s="9" t="str">
        <f>IF('Anvendte oplysninger'!I67="Nej","",SUM(I67:J67)*740934+M67*29492829+N67*4654307+O67*608667)</f>
        <v/>
      </c>
    </row>
    <row r="68" spans="1:17" x14ac:dyDescent="0.3">
      <c r="A68" s="4" t="str">
        <f>IF(Inddata!A74="","",Inddata!A74)</f>
        <v/>
      </c>
      <c r="B68" s="4" t="str">
        <f>IF(Inddata!B74="","",Inddata!B74)</f>
        <v/>
      </c>
      <c r="C68" s="4" t="str">
        <f>IF(Inddata!C74="","",Inddata!C74)</f>
        <v/>
      </c>
      <c r="D68" s="4" t="str">
        <f>IF(Inddata!D74="","",Inddata!D74)</f>
        <v/>
      </c>
      <c r="E68" s="4" t="str">
        <f>IF(Inddata!E74="","",Inddata!E74)</f>
        <v/>
      </c>
      <c r="F68" s="4" t="str">
        <f>IF(Inddata!F74="","",Inddata!F74)</f>
        <v/>
      </c>
      <c r="G68" s="20" t="str">
        <f>IF(Inddata!G74=0,"",Inddata!G74)</f>
        <v/>
      </c>
      <c r="H68" s="9" t="str">
        <f>IF(Inddata!H74="","",Inddata!H74)</f>
        <v/>
      </c>
      <c r="I68" s="7" t="str">
        <f>IF('Anvendte oplysninger'!I68="Nej","",Beregningsark!AD68*Beregningsark!G68*Beregningsark!I68*Beregningsark!J68*Beregningsark!L68*Beregningsark!N68*Beregningsark!O68*Beregningsark!Q68*Beregningsark!V68*Beregningsark!W68*Beregningsark!X68)</f>
        <v/>
      </c>
      <c r="J68" s="7" t="str">
        <f>IF('Anvendte oplysninger'!I68="Nej","",Beregningsark!AE68*Beregningsark!G68*Beregningsark!I68*Beregningsark!K68*Beregningsark!M68*Beregningsark!N68*Beregningsark!O68*Beregningsark!P68*Beregningsark!R68*Beregningsark!V68*Beregningsark!W68*Beregningsark!Y68)</f>
        <v/>
      </c>
      <c r="K68" s="7" t="str">
        <f>IF('Anvendte oplysninger'!I68="Nej","",Beregningsark!AF68*Beregningsark!G68*Beregningsark!I68*Beregningsark!K68*Beregningsark!M68*Beregningsark!N68*Beregningsark!O68*Beregningsark!P68*Beregningsark!R68*Beregningsark!V68*Beregningsark!W68*Beregningsark!Y68)</f>
        <v/>
      </c>
      <c r="L68" s="7" t="str">
        <f>IF('Anvendte oplysninger'!I68="Nej","",SUM(I68:K68))</f>
        <v/>
      </c>
      <c r="M68" s="7" t="str">
        <f>IF('Anvendte oplysninger'!I68="Nej","",Beregningsark!AG68*Beregningsark!G68*Beregningsark!I68*Beregningsark!J68*Beregningsark!L68*Beregningsark!N68*Beregningsark!O68*Beregningsark!S68*Beregningsark!V68*Beregningsark!W68*Beregningsark!Z68)</f>
        <v/>
      </c>
      <c r="N68" s="7" t="str">
        <f>IF('Anvendte oplysninger'!I68="Nej","",Beregningsark!AH68*Beregningsark!G68*Beregningsark!I68*Beregningsark!J68*Beregningsark!L68*Beregningsark!N68*Beregningsark!O68*Beregningsark!T68*Beregningsark!V68*Beregningsark!W68*Beregningsark!AA68)</f>
        <v/>
      </c>
      <c r="O68" s="7" t="str">
        <f>IF('Anvendte oplysninger'!I68="Nej","",Beregningsark!AI68*Beregningsark!G68*Beregningsark!I68*Beregningsark!J68*Beregningsark!L68*Beregningsark!N68*Beregningsark!O68*Beregningsark!U68*Beregningsark!V68*Beregningsark!W68*Beregningsark!AB68)</f>
        <v/>
      </c>
      <c r="P68" s="7" t="str">
        <f>IF('Anvendte oplysninger'!I68="Nej","",SUM(M68:O68))</f>
        <v/>
      </c>
      <c r="Q68" s="9" t="str">
        <f>IF('Anvendte oplysninger'!I68="Nej","",SUM(I68:J68)*740934+M68*29492829+N68*4654307+O68*608667)</f>
        <v/>
      </c>
    </row>
    <row r="69" spans="1:17" x14ac:dyDescent="0.3">
      <c r="A69" s="4" t="str">
        <f>IF(Inddata!A75="","",Inddata!A75)</f>
        <v/>
      </c>
      <c r="B69" s="4" t="str">
        <f>IF(Inddata!B75="","",Inddata!B75)</f>
        <v/>
      </c>
      <c r="C69" s="4" t="str">
        <f>IF(Inddata!C75="","",Inddata!C75)</f>
        <v/>
      </c>
      <c r="D69" s="4" t="str">
        <f>IF(Inddata!D75="","",Inddata!D75)</f>
        <v/>
      </c>
      <c r="E69" s="4" t="str">
        <f>IF(Inddata!E75="","",Inddata!E75)</f>
        <v/>
      </c>
      <c r="F69" s="4" t="str">
        <f>IF(Inddata!F75="","",Inddata!F75)</f>
        <v/>
      </c>
      <c r="G69" s="20" t="str">
        <f>IF(Inddata!G75=0,"",Inddata!G75)</f>
        <v/>
      </c>
      <c r="H69" s="9" t="str">
        <f>IF(Inddata!H75="","",Inddata!H75)</f>
        <v/>
      </c>
      <c r="I69" s="7" t="str">
        <f>IF('Anvendte oplysninger'!I69="Nej","",Beregningsark!AD69*Beregningsark!G69*Beregningsark!I69*Beregningsark!J69*Beregningsark!L69*Beregningsark!N69*Beregningsark!O69*Beregningsark!Q69*Beregningsark!V69*Beregningsark!W69*Beregningsark!X69)</f>
        <v/>
      </c>
      <c r="J69" s="7" t="str">
        <f>IF('Anvendte oplysninger'!I69="Nej","",Beregningsark!AE69*Beregningsark!G69*Beregningsark!I69*Beregningsark!K69*Beregningsark!M69*Beregningsark!N69*Beregningsark!O69*Beregningsark!P69*Beregningsark!R69*Beregningsark!V69*Beregningsark!W69*Beregningsark!Y69)</f>
        <v/>
      </c>
      <c r="K69" s="7" t="str">
        <f>IF('Anvendte oplysninger'!I69="Nej","",Beregningsark!AF69*Beregningsark!G69*Beregningsark!I69*Beregningsark!K69*Beregningsark!M69*Beregningsark!N69*Beregningsark!O69*Beregningsark!P69*Beregningsark!R69*Beregningsark!V69*Beregningsark!W69*Beregningsark!Y69)</f>
        <v/>
      </c>
      <c r="L69" s="7" t="str">
        <f>IF('Anvendte oplysninger'!I69="Nej","",SUM(I69:K69))</f>
        <v/>
      </c>
      <c r="M69" s="7" t="str">
        <f>IF('Anvendte oplysninger'!I69="Nej","",Beregningsark!AG69*Beregningsark!G69*Beregningsark!I69*Beregningsark!J69*Beregningsark!L69*Beregningsark!N69*Beregningsark!O69*Beregningsark!S69*Beregningsark!V69*Beregningsark!W69*Beregningsark!Z69)</f>
        <v/>
      </c>
      <c r="N69" s="7" t="str">
        <f>IF('Anvendte oplysninger'!I69="Nej","",Beregningsark!AH69*Beregningsark!G69*Beregningsark!I69*Beregningsark!J69*Beregningsark!L69*Beregningsark!N69*Beregningsark!O69*Beregningsark!T69*Beregningsark!V69*Beregningsark!W69*Beregningsark!AA69)</f>
        <v/>
      </c>
      <c r="O69" s="7" t="str">
        <f>IF('Anvendte oplysninger'!I69="Nej","",Beregningsark!AI69*Beregningsark!G69*Beregningsark!I69*Beregningsark!J69*Beregningsark!L69*Beregningsark!N69*Beregningsark!O69*Beregningsark!U69*Beregningsark!V69*Beregningsark!W69*Beregningsark!AB69)</f>
        <v/>
      </c>
      <c r="P69" s="7" t="str">
        <f>IF('Anvendte oplysninger'!I69="Nej","",SUM(M69:O69))</f>
        <v/>
      </c>
      <c r="Q69" s="9" t="str">
        <f>IF('Anvendte oplysninger'!I69="Nej","",SUM(I69:J69)*740934+M69*29492829+N69*4654307+O69*608667)</f>
        <v/>
      </c>
    </row>
    <row r="70" spans="1:17" x14ac:dyDescent="0.3">
      <c r="A70" s="4" t="str">
        <f>IF(Inddata!A76="","",Inddata!A76)</f>
        <v/>
      </c>
      <c r="B70" s="4" t="str">
        <f>IF(Inddata!B76="","",Inddata!B76)</f>
        <v/>
      </c>
      <c r="C70" s="4" t="str">
        <f>IF(Inddata!C76="","",Inddata!C76)</f>
        <v/>
      </c>
      <c r="D70" s="4" t="str">
        <f>IF(Inddata!D76="","",Inddata!D76)</f>
        <v/>
      </c>
      <c r="E70" s="4" t="str">
        <f>IF(Inddata!E76="","",Inddata!E76)</f>
        <v/>
      </c>
      <c r="F70" s="4" t="str">
        <f>IF(Inddata!F76="","",Inddata!F76)</f>
        <v/>
      </c>
      <c r="G70" s="20" t="str">
        <f>IF(Inddata!G76=0,"",Inddata!G76)</f>
        <v/>
      </c>
      <c r="H70" s="9" t="str">
        <f>IF(Inddata!H76="","",Inddata!H76)</f>
        <v/>
      </c>
      <c r="I70" s="7" t="str">
        <f>IF('Anvendte oplysninger'!I70="Nej","",Beregningsark!AD70*Beregningsark!G70*Beregningsark!I70*Beregningsark!J70*Beregningsark!L70*Beregningsark!N70*Beregningsark!O70*Beregningsark!Q70*Beregningsark!V70*Beregningsark!W70*Beregningsark!X70)</f>
        <v/>
      </c>
      <c r="J70" s="7" t="str">
        <f>IF('Anvendte oplysninger'!I70="Nej","",Beregningsark!AE70*Beregningsark!G70*Beregningsark!I70*Beregningsark!K70*Beregningsark!M70*Beregningsark!N70*Beregningsark!O70*Beregningsark!P70*Beregningsark!R70*Beregningsark!V70*Beregningsark!W70*Beregningsark!Y70)</f>
        <v/>
      </c>
      <c r="K70" s="7" t="str">
        <f>IF('Anvendte oplysninger'!I70="Nej","",Beregningsark!AF70*Beregningsark!G70*Beregningsark!I70*Beregningsark!K70*Beregningsark!M70*Beregningsark!N70*Beregningsark!O70*Beregningsark!P70*Beregningsark!R70*Beregningsark!V70*Beregningsark!W70*Beregningsark!Y70)</f>
        <v/>
      </c>
      <c r="L70" s="7" t="str">
        <f>IF('Anvendte oplysninger'!I70="Nej","",SUM(I70:K70))</f>
        <v/>
      </c>
      <c r="M70" s="7" t="str">
        <f>IF('Anvendte oplysninger'!I70="Nej","",Beregningsark!AG70*Beregningsark!G70*Beregningsark!I70*Beregningsark!J70*Beregningsark!L70*Beregningsark!N70*Beregningsark!O70*Beregningsark!S70*Beregningsark!V70*Beregningsark!W70*Beregningsark!Z70)</f>
        <v/>
      </c>
      <c r="N70" s="7" t="str">
        <f>IF('Anvendte oplysninger'!I70="Nej","",Beregningsark!AH70*Beregningsark!G70*Beregningsark!I70*Beregningsark!J70*Beregningsark!L70*Beregningsark!N70*Beregningsark!O70*Beregningsark!T70*Beregningsark!V70*Beregningsark!W70*Beregningsark!AA70)</f>
        <v/>
      </c>
      <c r="O70" s="7" t="str">
        <f>IF('Anvendte oplysninger'!I70="Nej","",Beregningsark!AI70*Beregningsark!G70*Beregningsark!I70*Beregningsark!J70*Beregningsark!L70*Beregningsark!N70*Beregningsark!O70*Beregningsark!U70*Beregningsark!V70*Beregningsark!W70*Beregningsark!AB70)</f>
        <v/>
      </c>
      <c r="P70" s="7" t="str">
        <f>IF('Anvendte oplysninger'!I70="Nej","",SUM(M70:O70))</f>
        <v/>
      </c>
      <c r="Q70" s="9" t="str">
        <f>IF('Anvendte oplysninger'!I70="Nej","",SUM(I70:J70)*740934+M70*29492829+N70*4654307+O70*608667)</f>
        <v/>
      </c>
    </row>
    <row r="71" spans="1:17" x14ac:dyDescent="0.3">
      <c r="A71" s="4" t="str">
        <f>IF(Inddata!A77="","",Inddata!A77)</f>
        <v/>
      </c>
      <c r="B71" s="4" t="str">
        <f>IF(Inddata!B77="","",Inddata!B77)</f>
        <v/>
      </c>
      <c r="C71" s="4" t="str">
        <f>IF(Inddata!C77="","",Inddata!C77)</f>
        <v/>
      </c>
      <c r="D71" s="4" t="str">
        <f>IF(Inddata!D77="","",Inddata!D77)</f>
        <v/>
      </c>
      <c r="E71" s="4" t="str">
        <f>IF(Inddata!E77="","",Inddata!E77)</f>
        <v/>
      </c>
      <c r="F71" s="4" t="str">
        <f>IF(Inddata!F77="","",Inddata!F77)</f>
        <v/>
      </c>
      <c r="G71" s="20" t="str">
        <f>IF(Inddata!G77=0,"",Inddata!G77)</f>
        <v/>
      </c>
      <c r="H71" s="9" t="str">
        <f>IF(Inddata!H77="","",Inddata!H77)</f>
        <v/>
      </c>
      <c r="I71" s="7" t="str">
        <f>IF('Anvendte oplysninger'!I71="Nej","",Beregningsark!AD71*Beregningsark!G71*Beregningsark!I71*Beregningsark!J71*Beregningsark!L71*Beregningsark!N71*Beregningsark!O71*Beregningsark!Q71*Beregningsark!V71*Beregningsark!W71*Beregningsark!X71)</f>
        <v/>
      </c>
      <c r="J71" s="7" t="str">
        <f>IF('Anvendte oplysninger'!I71="Nej","",Beregningsark!AE71*Beregningsark!G71*Beregningsark!I71*Beregningsark!K71*Beregningsark!M71*Beregningsark!N71*Beregningsark!O71*Beregningsark!P71*Beregningsark!R71*Beregningsark!V71*Beregningsark!W71*Beregningsark!Y71)</f>
        <v/>
      </c>
      <c r="K71" s="7" t="str">
        <f>IF('Anvendte oplysninger'!I71="Nej","",Beregningsark!AF71*Beregningsark!G71*Beregningsark!I71*Beregningsark!K71*Beregningsark!M71*Beregningsark!N71*Beregningsark!O71*Beregningsark!P71*Beregningsark!R71*Beregningsark!V71*Beregningsark!W71*Beregningsark!Y71)</f>
        <v/>
      </c>
      <c r="L71" s="7" t="str">
        <f>IF('Anvendte oplysninger'!I71="Nej","",SUM(I71:K71))</f>
        <v/>
      </c>
      <c r="M71" s="7" t="str">
        <f>IF('Anvendte oplysninger'!I71="Nej","",Beregningsark!AG71*Beregningsark!G71*Beregningsark!I71*Beregningsark!J71*Beregningsark!L71*Beregningsark!N71*Beregningsark!O71*Beregningsark!S71*Beregningsark!V71*Beregningsark!W71*Beregningsark!Z71)</f>
        <v/>
      </c>
      <c r="N71" s="7" t="str">
        <f>IF('Anvendte oplysninger'!I71="Nej","",Beregningsark!AH71*Beregningsark!G71*Beregningsark!I71*Beregningsark!J71*Beregningsark!L71*Beregningsark!N71*Beregningsark!O71*Beregningsark!T71*Beregningsark!V71*Beregningsark!W71*Beregningsark!AA71)</f>
        <v/>
      </c>
      <c r="O71" s="7" t="str">
        <f>IF('Anvendte oplysninger'!I71="Nej","",Beregningsark!AI71*Beregningsark!G71*Beregningsark!I71*Beregningsark!J71*Beregningsark!L71*Beregningsark!N71*Beregningsark!O71*Beregningsark!U71*Beregningsark!V71*Beregningsark!W71*Beregningsark!AB71)</f>
        <v/>
      </c>
      <c r="P71" s="7" t="str">
        <f>IF('Anvendte oplysninger'!I71="Nej","",SUM(M71:O71))</f>
        <v/>
      </c>
      <c r="Q71" s="9" t="str">
        <f>IF('Anvendte oplysninger'!I71="Nej","",SUM(I71:J71)*740934+M71*29492829+N71*4654307+O71*608667)</f>
        <v/>
      </c>
    </row>
    <row r="72" spans="1:17" x14ac:dyDescent="0.3">
      <c r="A72" s="4" t="str">
        <f>IF(Inddata!A78="","",Inddata!A78)</f>
        <v/>
      </c>
      <c r="B72" s="4" t="str">
        <f>IF(Inddata!B78="","",Inddata!B78)</f>
        <v/>
      </c>
      <c r="C72" s="4" t="str">
        <f>IF(Inddata!C78="","",Inddata!C78)</f>
        <v/>
      </c>
      <c r="D72" s="4" t="str">
        <f>IF(Inddata!D78="","",Inddata!D78)</f>
        <v/>
      </c>
      <c r="E72" s="4" t="str">
        <f>IF(Inddata!E78="","",Inddata!E78)</f>
        <v/>
      </c>
      <c r="F72" s="4" t="str">
        <f>IF(Inddata!F78="","",Inddata!F78)</f>
        <v/>
      </c>
      <c r="G72" s="20" t="str">
        <f>IF(Inddata!G78=0,"",Inddata!G78)</f>
        <v/>
      </c>
      <c r="H72" s="9" t="str">
        <f>IF(Inddata!H78="","",Inddata!H78)</f>
        <v/>
      </c>
      <c r="I72" s="7" t="str">
        <f>IF('Anvendte oplysninger'!I72="Nej","",Beregningsark!AD72*Beregningsark!G72*Beregningsark!I72*Beregningsark!J72*Beregningsark!L72*Beregningsark!N72*Beregningsark!O72*Beregningsark!Q72*Beregningsark!V72*Beregningsark!W72*Beregningsark!X72)</f>
        <v/>
      </c>
      <c r="J72" s="7" t="str">
        <f>IF('Anvendte oplysninger'!I72="Nej","",Beregningsark!AE72*Beregningsark!G72*Beregningsark!I72*Beregningsark!K72*Beregningsark!M72*Beregningsark!N72*Beregningsark!O72*Beregningsark!P72*Beregningsark!R72*Beregningsark!V72*Beregningsark!W72*Beregningsark!Y72)</f>
        <v/>
      </c>
      <c r="K72" s="7" t="str">
        <f>IF('Anvendte oplysninger'!I72="Nej","",Beregningsark!AF72*Beregningsark!G72*Beregningsark!I72*Beregningsark!K72*Beregningsark!M72*Beregningsark!N72*Beregningsark!O72*Beregningsark!P72*Beregningsark!R72*Beregningsark!V72*Beregningsark!W72*Beregningsark!Y72)</f>
        <v/>
      </c>
      <c r="L72" s="7" t="str">
        <f>IF('Anvendte oplysninger'!I72="Nej","",SUM(I72:K72))</f>
        <v/>
      </c>
      <c r="M72" s="7" t="str">
        <f>IF('Anvendte oplysninger'!I72="Nej","",Beregningsark!AG72*Beregningsark!G72*Beregningsark!I72*Beregningsark!J72*Beregningsark!L72*Beregningsark!N72*Beregningsark!O72*Beregningsark!S72*Beregningsark!V72*Beregningsark!W72*Beregningsark!Z72)</f>
        <v/>
      </c>
      <c r="N72" s="7" t="str">
        <f>IF('Anvendte oplysninger'!I72="Nej","",Beregningsark!AH72*Beregningsark!G72*Beregningsark!I72*Beregningsark!J72*Beregningsark!L72*Beregningsark!N72*Beregningsark!O72*Beregningsark!T72*Beregningsark!V72*Beregningsark!W72*Beregningsark!AA72)</f>
        <v/>
      </c>
      <c r="O72" s="7" t="str">
        <f>IF('Anvendte oplysninger'!I72="Nej","",Beregningsark!AI72*Beregningsark!G72*Beregningsark!I72*Beregningsark!J72*Beregningsark!L72*Beregningsark!N72*Beregningsark!O72*Beregningsark!U72*Beregningsark!V72*Beregningsark!W72*Beregningsark!AB72)</f>
        <v/>
      </c>
      <c r="P72" s="7" t="str">
        <f>IF('Anvendte oplysninger'!I72="Nej","",SUM(M72:O72))</f>
        <v/>
      </c>
      <c r="Q72" s="9" t="str">
        <f>IF('Anvendte oplysninger'!I72="Nej","",SUM(I72:J72)*740934+M72*29492829+N72*4654307+O72*608667)</f>
        <v/>
      </c>
    </row>
    <row r="73" spans="1:17" x14ac:dyDescent="0.3">
      <c r="A73" s="4" t="str">
        <f>IF(Inddata!A79="","",Inddata!A79)</f>
        <v/>
      </c>
      <c r="B73" s="4" t="str">
        <f>IF(Inddata!B79="","",Inddata!B79)</f>
        <v/>
      </c>
      <c r="C73" s="4" t="str">
        <f>IF(Inddata!C79="","",Inddata!C79)</f>
        <v/>
      </c>
      <c r="D73" s="4" t="str">
        <f>IF(Inddata!D79="","",Inddata!D79)</f>
        <v/>
      </c>
      <c r="E73" s="4" t="str">
        <f>IF(Inddata!E79="","",Inddata!E79)</f>
        <v/>
      </c>
      <c r="F73" s="4" t="str">
        <f>IF(Inddata!F79="","",Inddata!F79)</f>
        <v/>
      </c>
      <c r="G73" s="20" t="str">
        <f>IF(Inddata!G79=0,"",Inddata!G79)</f>
        <v/>
      </c>
      <c r="H73" s="9" t="str">
        <f>IF(Inddata!H79="","",Inddata!H79)</f>
        <v/>
      </c>
      <c r="I73" s="7" t="str">
        <f>IF('Anvendte oplysninger'!I73="Nej","",Beregningsark!AD73*Beregningsark!G73*Beregningsark!I73*Beregningsark!J73*Beregningsark!L73*Beregningsark!N73*Beregningsark!O73*Beregningsark!Q73*Beregningsark!V73*Beregningsark!W73*Beregningsark!X73)</f>
        <v/>
      </c>
      <c r="J73" s="7" t="str">
        <f>IF('Anvendte oplysninger'!I73="Nej","",Beregningsark!AE73*Beregningsark!G73*Beregningsark!I73*Beregningsark!K73*Beregningsark!M73*Beregningsark!N73*Beregningsark!O73*Beregningsark!P73*Beregningsark!R73*Beregningsark!V73*Beregningsark!W73*Beregningsark!Y73)</f>
        <v/>
      </c>
      <c r="K73" s="7" t="str">
        <f>IF('Anvendte oplysninger'!I73="Nej","",Beregningsark!AF73*Beregningsark!G73*Beregningsark!I73*Beregningsark!K73*Beregningsark!M73*Beregningsark!N73*Beregningsark!O73*Beregningsark!P73*Beregningsark!R73*Beregningsark!V73*Beregningsark!W73*Beregningsark!Y73)</f>
        <v/>
      </c>
      <c r="L73" s="7" t="str">
        <f>IF('Anvendte oplysninger'!I73="Nej","",SUM(I73:K73))</f>
        <v/>
      </c>
      <c r="M73" s="7" t="str">
        <f>IF('Anvendte oplysninger'!I73="Nej","",Beregningsark!AG73*Beregningsark!G73*Beregningsark!I73*Beregningsark!J73*Beregningsark!L73*Beregningsark!N73*Beregningsark!O73*Beregningsark!S73*Beregningsark!V73*Beregningsark!W73*Beregningsark!Z73)</f>
        <v/>
      </c>
      <c r="N73" s="7" t="str">
        <f>IF('Anvendte oplysninger'!I73="Nej","",Beregningsark!AH73*Beregningsark!G73*Beregningsark!I73*Beregningsark!J73*Beregningsark!L73*Beregningsark!N73*Beregningsark!O73*Beregningsark!T73*Beregningsark!V73*Beregningsark!W73*Beregningsark!AA73)</f>
        <v/>
      </c>
      <c r="O73" s="7" t="str">
        <f>IF('Anvendte oplysninger'!I73="Nej","",Beregningsark!AI73*Beregningsark!G73*Beregningsark!I73*Beregningsark!J73*Beregningsark!L73*Beregningsark!N73*Beregningsark!O73*Beregningsark!U73*Beregningsark!V73*Beregningsark!W73*Beregningsark!AB73)</f>
        <v/>
      </c>
      <c r="P73" s="7" t="str">
        <f>IF('Anvendte oplysninger'!I73="Nej","",SUM(M73:O73))</f>
        <v/>
      </c>
      <c r="Q73" s="9" t="str">
        <f>IF('Anvendte oplysninger'!I73="Nej","",SUM(I73:J73)*740934+M73*29492829+N73*4654307+O73*608667)</f>
        <v/>
      </c>
    </row>
    <row r="74" spans="1:17" x14ac:dyDescent="0.3">
      <c r="A74" s="4" t="str">
        <f>IF(Inddata!A80="","",Inddata!A80)</f>
        <v/>
      </c>
      <c r="B74" s="4" t="str">
        <f>IF(Inddata!B80="","",Inddata!B80)</f>
        <v/>
      </c>
      <c r="C74" s="4" t="str">
        <f>IF(Inddata!C80="","",Inddata!C80)</f>
        <v/>
      </c>
      <c r="D74" s="4" t="str">
        <f>IF(Inddata!D80="","",Inddata!D80)</f>
        <v/>
      </c>
      <c r="E74" s="4" t="str">
        <f>IF(Inddata!E80="","",Inddata!E80)</f>
        <v/>
      </c>
      <c r="F74" s="4" t="str">
        <f>IF(Inddata!F80="","",Inddata!F80)</f>
        <v/>
      </c>
      <c r="G74" s="20" t="str">
        <f>IF(Inddata!G80=0,"",Inddata!G80)</f>
        <v/>
      </c>
      <c r="H74" s="9" t="str">
        <f>IF(Inddata!H80="","",Inddata!H80)</f>
        <v/>
      </c>
      <c r="I74" s="7" t="str">
        <f>IF('Anvendte oplysninger'!I74="Nej","",Beregningsark!AD74*Beregningsark!G74*Beregningsark!I74*Beregningsark!J74*Beregningsark!L74*Beregningsark!N74*Beregningsark!O74*Beregningsark!Q74*Beregningsark!V74*Beregningsark!W74*Beregningsark!X74)</f>
        <v/>
      </c>
      <c r="J74" s="7" t="str">
        <f>IF('Anvendte oplysninger'!I74="Nej","",Beregningsark!AE74*Beregningsark!G74*Beregningsark!I74*Beregningsark!K74*Beregningsark!M74*Beregningsark!N74*Beregningsark!O74*Beregningsark!P74*Beregningsark!R74*Beregningsark!V74*Beregningsark!W74*Beregningsark!Y74)</f>
        <v/>
      </c>
      <c r="K74" s="7" t="str">
        <f>IF('Anvendte oplysninger'!I74="Nej","",Beregningsark!AF74*Beregningsark!G74*Beregningsark!I74*Beregningsark!K74*Beregningsark!M74*Beregningsark!N74*Beregningsark!O74*Beregningsark!P74*Beregningsark!R74*Beregningsark!V74*Beregningsark!W74*Beregningsark!Y74)</f>
        <v/>
      </c>
      <c r="L74" s="7" t="str">
        <f>IF('Anvendte oplysninger'!I74="Nej","",SUM(I74:K74))</f>
        <v/>
      </c>
      <c r="M74" s="7" t="str">
        <f>IF('Anvendte oplysninger'!I74="Nej","",Beregningsark!AG74*Beregningsark!G74*Beregningsark!I74*Beregningsark!J74*Beregningsark!L74*Beregningsark!N74*Beregningsark!O74*Beregningsark!S74*Beregningsark!V74*Beregningsark!W74*Beregningsark!Z74)</f>
        <v/>
      </c>
      <c r="N74" s="7" t="str">
        <f>IF('Anvendte oplysninger'!I74="Nej","",Beregningsark!AH74*Beregningsark!G74*Beregningsark!I74*Beregningsark!J74*Beregningsark!L74*Beregningsark!N74*Beregningsark!O74*Beregningsark!T74*Beregningsark!V74*Beregningsark!W74*Beregningsark!AA74)</f>
        <v/>
      </c>
      <c r="O74" s="7" t="str">
        <f>IF('Anvendte oplysninger'!I74="Nej","",Beregningsark!AI74*Beregningsark!G74*Beregningsark!I74*Beregningsark!J74*Beregningsark!L74*Beregningsark!N74*Beregningsark!O74*Beregningsark!U74*Beregningsark!V74*Beregningsark!W74*Beregningsark!AB74)</f>
        <v/>
      </c>
      <c r="P74" s="7" t="str">
        <f>IF('Anvendte oplysninger'!I74="Nej","",SUM(M74:O74))</f>
        <v/>
      </c>
      <c r="Q74" s="9" t="str">
        <f>IF('Anvendte oplysninger'!I74="Nej","",SUM(I74:J74)*740934+M74*29492829+N74*4654307+O74*608667)</f>
        <v/>
      </c>
    </row>
    <row r="75" spans="1:17" x14ac:dyDescent="0.3">
      <c r="A75" s="4" t="str">
        <f>IF(Inddata!A81="","",Inddata!A81)</f>
        <v/>
      </c>
      <c r="B75" s="4" t="str">
        <f>IF(Inddata!B81="","",Inddata!B81)</f>
        <v/>
      </c>
      <c r="C75" s="4" t="str">
        <f>IF(Inddata!C81="","",Inddata!C81)</f>
        <v/>
      </c>
      <c r="D75" s="4" t="str">
        <f>IF(Inddata!D81="","",Inddata!D81)</f>
        <v/>
      </c>
      <c r="E75" s="4" t="str">
        <f>IF(Inddata!E81="","",Inddata!E81)</f>
        <v/>
      </c>
      <c r="F75" s="4" t="str">
        <f>IF(Inddata!F81="","",Inddata!F81)</f>
        <v/>
      </c>
      <c r="G75" s="20" t="str">
        <f>IF(Inddata!G81=0,"",Inddata!G81)</f>
        <v/>
      </c>
      <c r="H75" s="9" t="str">
        <f>IF(Inddata!H81="","",Inddata!H81)</f>
        <v/>
      </c>
      <c r="I75" s="7" t="str">
        <f>IF('Anvendte oplysninger'!I75="Nej","",Beregningsark!AD75*Beregningsark!G75*Beregningsark!I75*Beregningsark!J75*Beregningsark!L75*Beregningsark!N75*Beregningsark!O75*Beregningsark!Q75*Beregningsark!V75*Beregningsark!W75*Beregningsark!X75)</f>
        <v/>
      </c>
      <c r="J75" s="7" t="str">
        <f>IF('Anvendte oplysninger'!I75="Nej","",Beregningsark!AE75*Beregningsark!G75*Beregningsark!I75*Beregningsark!K75*Beregningsark!M75*Beregningsark!N75*Beregningsark!O75*Beregningsark!P75*Beregningsark!R75*Beregningsark!V75*Beregningsark!W75*Beregningsark!Y75)</f>
        <v/>
      </c>
      <c r="K75" s="7" t="str">
        <f>IF('Anvendte oplysninger'!I75="Nej","",Beregningsark!AF75*Beregningsark!G75*Beregningsark!I75*Beregningsark!K75*Beregningsark!M75*Beregningsark!N75*Beregningsark!O75*Beregningsark!P75*Beregningsark!R75*Beregningsark!V75*Beregningsark!W75*Beregningsark!Y75)</f>
        <v/>
      </c>
      <c r="L75" s="7" t="str">
        <f>IF('Anvendte oplysninger'!I75="Nej","",SUM(I75:K75))</f>
        <v/>
      </c>
      <c r="M75" s="7" t="str">
        <f>IF('Anvendte oplysninger'!I75="Nej","",Beregningsark!AG75*Beregningsark!G75*Beregningsark!I75*Beregningsark!J75*Beregningsark!L75*Beregningsark!N75*Beregningsark!O75*Beregningsark!S75*Beregningsark!V75*Beregningsark!W75*Beregningsark!Z75)</f>
        <v/>
      </c>
      <c r="N75" s="7" t="str">
        <f>IF('Anvendte oplysninger'!I75="Nej","",Beregningsark!AH75*Beregningsark!G75*Beregningsark!I75*Beregningsark!J75*Beregningsark!L75*Beregningsark!N75*Beregningsark!O75*Beregningsark!T75*Beregningsark!V75*Beregningsark!W75*Beregningsark!AA75)</f>
        <v/>
      </c>
      <c r="O75" s="7" t="str">
        <f>IF('Anvendte oplysninger'!I75="Nej","",Beregningsark!AI75*Beregningsark!G75*Beregningsark!I75*Beregningsark!J75*Beregningsark!L75*Beregningsark!N75*Beregningsark!O75*Beregningsark!U75*Beregningsark!V75*Beregningsark!W75*Beregningsark!AB75)</f>
        <v/>
      </c>
      <c r="P75" s="7" t="str">
        <f>IF('Anvendte oplysninger'!I75="Nej","",SUM(M75:O75))</f>
        <v/>
      </c>
      <c r="Q75" s="9" t="str">
        <f>IF('Anvendte oplysninger'!I75="Nej","",SUM(I75:J75)*740934+M75*29492829+N75*4654307+O75*608667)</f>
        <v/>
      </c>
    </row>
    <row r="76" spans="1:17" x14ac:dyDescent="0.3">
      <c r="A76" s="4" t="str">
        <f>IF(Inddata!A82="","",Inddata!A82)</f>
        <v/>
      </c>
      <c r="B76" s="4" t="str">
        <f>IF(Inddata!B82="","",Inddata!B82)</f>
        <v/>
      </c>
      <c r="C76" s="4" t="str">
        <f>IF(Inddata!C82="","",Inddata!C82)</f>
        <v/>
      </c>
      <c r="D76" s="4" t="str">
        <f>IF(Inddata!D82="","",Inddata!D82)</f>
        <v/>
      </c>
      <c r="E76" s="4" t="str">
        <f>IF(Inddata!E82="","",Inddata!E82)</f>
        <v/>
      </c>
      <c r="F76" s="4" t="str">
        <f>IF(Inddata!F82="","",Inddata!F82)</f>
        <v/>
      </c>
      <c r="G76" s="20" t="str">
        <f>IF(Inddata!G82=0,"",Inddata!G82)</f>
        <v/>
      </c>
      <c r="H76" s="9" t="str">
        <f>IF(Inddata!H82="","",Inddata!H82)</f>
        <v/>
      </c>
      <c r="I76" s="7" t="str">
        <f>IF('Anvendte oplysninger'!I76="Nej","",Beregningsark!AD76*Beregningsark!G76*Beregningsark!I76*Beregningsark!J76*Beregningsark!L76*Beregningsark!N76*Beregningsark!O76*Beregningsark!Q76*Beregningsark!V76*Beregningsark!W76*Beregningsark!X76)</f>
        <v/>
      </c>
      <c r="J76" s="7" t="str">
        <f>IF('Anvendte oplysninger'!I76="Nej","",Beregningsark!AE76*Beregningsark!G76*Beregningsark!I76*Beregningsark!K76*Beregningsark!M76*Beregningsark!N76*Beregningsark!O76*Beregningsark!P76*Beregningsark!R76*Beregningsark!V76*Beregningsark!W76*Beregningsark!Y76)</f>
        <v/>
      </c>
      <c r="K76" s="7" t="str">
        <f>IF('Anvendte oplysninger'!I76="Nej","",Beregningsark!AF76*Beregningsark!G76*Beregningsark!I76*Beregningsark!K76*Beregningsark!M76*Beregningsark!N76*Beregningsark!O76*Beregningsark!P76*Beregningsark!R76*Beregningsark!V76*Beregningsark!W76*Beregningsark!Y76)</f>
        <v/>
      </c>
      <c r="L76" s="7" t="str">
        <f>IF('Anvendte oplysninger'!I76="Nej","",SUM(I76:K76))</f>
        <v/>
      </c>
      <c r="M76" s="7" t="str">
        <f>IF('Anvendte oplysninger'!I76="Nej","",Beregningsark!AG76*Beregningsark!G76*Beregningsark!I76*Beregningsark!J76*Beregningsark!L76*Beregningsark!N76*Beregningsark!O76*Beregningsark!S76*Beregningsark!V76*Beregningsark!W76*Beregningsark!Z76)</f>
        <v/>
      </c>
      <c r="N76" s="7" t="str">
        <f>IF('Anvendte oplysninger'!I76="Nej","",Beregningsark!AH76*Beregningsark!G76*Beregningsark!I76*Beregningsark!J76*Beregningsark!L76*Beregningsark!N76*Beregningsark!O76*Beregningsark!T76*Beregningsark!V76*Beregningsark!W76*Beregningsark!AA76)</f>
        <v/>
      </c>
      <c r="O76" s="7" t="str">
        <f>IF('Anvendte oplysninger'!I76="Nej","",Beregningsark!AI76*Beregningsark!G76*Beregningsark!I76*Beregningsark!J76*Beregningsark!L76*Beregningsark!N76*Beregningsark!O76*Beregningsark!U76*Beregningsark!V76*Beregningsark!W76*Beregningsark!AB76)</f>
        <v/>
      </c>
      <c r="P76" s="7" t="str">
        <f>IF('Anvendte oplysninger'!I76="Nej","",SUM(M76:O76))</f>
        <v/>
      </c>
      <c r="Q76" s="9" t="str">
        <f>IF('Anvendte oplysninger'!I76="Nej","",SUM(I76:J76)*740934+M76*29492829+N76*4654307+O76*608667)</f>
        <v/>
      </c>
    </row>
    <row r="77" spans="1:17" x14ac:dyDescent="0.3">
      <c r="A77" s="4" t="str">
        <f>IF(Inddata!A83="","",Inddata!A83)</f>
        <v/>
      </c>
      <c r="B77" s="4" t="str">
        <f>IF(Inddata!B83="","",Inddata!B83)</f>
        <v/>
      </c>
      <c r="C77" s="4" t="str">
        <f>IF(Inddata!C83="","",Inddata!C83)</f>
        <v/>
      </c>
      <c r="D77" s="4" t="str">
        <f>IF(Inddata!D83="","",Inddata!D83)</f>
        <v/>
      </c>
      <c r="E77" s="4" t="str">
        <f>IF(Inddata!E83="","",Inddata!E83)</f>
        <v/>
      </c>
      <c r="F77" s="4" t="str">
        <f>IF(Inddata!F83="","",Inddata!F83)</f>
        <v/>
      </c>
      <c r="G77" s="20" t="str">
        <f>IF(Inddata!G83=0,"",Inddata!G83)</f>
        <v/>
      </c>
      <c r="H77" s="9" t="str">
        <f>IF(Inddata!H83="","",Inddata!H83)</f>
        <v/>
      </c>
      <c r="I77" s="7" t="str">
        <f>IF('Anvendte oplysninger'!I77="Nej","",Beregningsark!AD77*Beregningsark!G77*Beregningsark!I77*Beregningsark!J77*Beregningsark!L77*Beregningsark!N77*Beregningsark!O77*Beregningsark!Q77*Beregningsark!V77*Beregningsark!W77*Beregningsark!X77)</f>
        <v/>
      </c>
      <c r="J77" s="7" t="str">
        <f>IF('Anvendte oplysninger'!I77="Nej","",Beregningsark!AE77*Beregningsark!G77*Beregningsark!I77*Beregningsark!K77*Beregningsark!M77*Beregningsark!N77*Beregningsark!O77*Beregningsark!P77*Beregningsark!R77*Beregningsark!V77*Beregningsark!W77*Beregningsark!Y77)</f>
        <v/>
      </c>
      <c r="K77" s="7" t="str">
        <f>IF('Anvendte oplysninger'!I77="Nej","",Beregningsark!AF77*Beregningsark!G77*Beregningsark!I77*Beregningsark!K77*Beregningsark!M77*Beregningsark!N77*Beregningsark!O77*Beregningsark!P77*Beregningsark!R77*Beregningsark!V77*Beregningsark!W77*Beregningsark!Y77)</f>
        <v/>
      </c>
      <c r="L77" s="7" t="str">
        <f>IF('Anvendte oplysninger'!I77="Nej","",SUM(I77:K77))</f>
        <v/>
      </c>
      <c r="M77" s="7" t="str">
        <f>IF('Anvendte oplysninger'!I77="Nej","",Beregningsark!AG77*Beregningsark!G77*Beregningsark!I77*Beregningsark!J77*Beregningsark!L77*Beregningsark!N77*Beregningsark!O77*Beregningsark!S77*Beregningsark!V77*Beregningsark!W77*Beregningsark!Z77)</f>
        <v/>
      </c>
      <c r="N77" s="7" t="str">
        <f>IF('Anvendte oplysninger'!I77="Nej","",Beregningsark!AH77*Beregningsark!G77*Beregningsark!I77*Beregningsark!J77*Beregningsark!L77*Beregningsark!N77*Beregningsark!O77*Beregningsark!T77*Beregningsark!V77*Beregningsark!W77*Beregningsark!AA77)</f>
        <v/>
      </c>
      <c r="O77" s="7" t="str">
        <f>IF('Anvendte oplysninger'!I77="Nej","",Beregningsark!AI77*Beregningsark!G77*Beregningsark!I77*Beregningsark!J77*Beregningsark!L77*Beregningsark!N77*Beregningsark!O77*Beregningsark!U77*Beregningsark!V77*Beregningsark!W77*Beregningsark!AB77)</f>
        <v/>
      </c>
      <c r="P77" s="7" t="str">
        <f>IF('Anvendte oplysninger'!I77="Nej","",SUM(M77:O77))</f>
        <v/>
      </c>
      <c r="Q77" s="9" t="str">
        <f>IF('Anvendte oplysninger'!I77="Nej","",SUM(I77:J77)*740934+M77*29492829+N77*4654307+O77*608667)</f>
        <v/>
      </c>
    </row>
    <row r="78" spans="1:17" x14ac:dyDescent="0.3">
      <c r="A78" s="4" t="str">
        <f>IF(Inddata!A84="","",Inddata!A84)</f>
        <v/>
      </c>
      <c r="B78" s="4" t="str">
        <f>IF(Inddata!B84="","",Inddata!B84)</f>
        <v/>
      </c>
      <c r="C78" s="4" t="str">
        <f>IF(Inddata!C84="","",Inddata!C84)</f>
        <v/>
      </c>
      <c r="D78" s="4" t="str">
        <f>IF(Inddata!D84="","",Inddata!D84)</f>
        <v/>
      </c>
      <c r="E78" s="4" t="str">
        <f>IF(Inddata!E84="","",Inddata!E84)</f>
        <v/>
      </c>
      <c r="F78" s="4" t="str">
        <f>IF(Inddata!F84="","",Inddata!F84)</f>
        <v/>
      </c>
      <c r="G78" s="20" t="str">
        <f>IF(Inddata!G84=0,"",Inddata!G84)</f>
        <v/>
      </c>
      <c r="H78" s="9" t="str">
        <f>IF(Inddata!H84="","",Inddata!H84)</f>
        <v/>
      </c>
      <c r="I78" s="7" t="str">
        <f>IF('Anvendte oplysninger'!I78="Nej","",Beregningsark!AD78*Beregningsark!G78*Beregningsark!I78*Beregningsark!J78*Beregningsark!L78*Beregningsark!N78*Beregningsark!O78*Beregningsark!Q78*Beregningsark!V78*Beregningsark!W78*Beregningsark!X78)</f>
        <v/>
      </c>
      <c r="J78" s="7" t="str">
        <f>IF('Anvendte oplysninger'!I78="Nej","",Beregningsark!AE78*Beregningsark!G78*Beregningsark!I78*Beregningsark!K78*Beregningsark!M78*Beregningsark!N78*Beregningsark!O78*Beregningsark!P78*Beregningsark!R78*Beregningsark!V78*Beregningsark!W78*Beregningsark!Y78)</f>
        <v/>
      </c>
      <c r="K78" s="7" t="str">
        <f>IF('Anvendte oplysninger'!I78="Nej","",Beregningsark!AF78*Beregningsark!G78*Beregningsark!I78*Beregningsark!K78*Beregningsark!M78*Beregningsark!N78*Beregningsark!O78*Beregningsark!P78*Beregningsark!R78*Beregningsark!V78*Beregningsark!W78*Beregningsark!Y78)</f>
        <v/>
      </c>
      <c r="L78" s="7" t="str">
        <f>IF('Anvendte oplysninger'!I78="Nej","",SUM(I78:K78))</f>
        <v/>
      </c>
      <c r="M78" s="7" t="str">
        <f>IF('Anvendte oplysninger'!I78="Nej","",Beregningsark!AG78*Beregningsark!G78*Beregningsark!I78*Beregningsark!J78*Beregningsark!L78*Beregningsark!N78*Beregningsark!O78*Beregningsark!S78*Beregningsark!V78*Beregningsark!W78*Beregningsark!Z78)</f>
        <v/>
      </c>
      <c r="N78" s="7" t="str">
        <f>IF('Anvendte oplysninger'!I78="Nej","",Beregningsark!AH78*Beregningsark!G78*Beregningsark!I78*Beregningsark!J78*Beregningsark!L78*Beregningsark!N78*Beregningsark!O78*Beregningsark!T78*Beregningsark!V78*Beregningsark!W78*Beregningsark!AA78)</f>
        <v/>
      </c>
      <c r="O78" s="7" t="str">
        <f>IF('Anvendte oplysninger'!I78="Nej","",Beregningsark!AI78*Beregningsark!G78*Beregningsark!I78*Beregningsark!J78*Beregningsark!L78*Beregningsark!N78*Beregningsark!O78*Beregningsark!U78*Beregningsark!V78*Beregningsark!W78*Beregningsark!AB78)</f>
        <v/>
      </c>
      <c r="P78" s="7" t="str">
        <f>IF('Anvendte oplysninger'!I78="Nej","",SUM(M78:O78))</f>
        <v/>
      </c>
      <c r="Q78" s="9" t="str">
        <f>IF('Anvendte oplysninger'!I78="Nej","",SUM(I78:J78)*740934+M78*29492829+N78*4654307+O78*608667)</f>
        <v/>
      </c>
    </row>
    <row r="79" spans="1:17" x14ac:dyDescent="0.3">
      <c r="A79" s="4" t="str">
        <f>IF(Inddata!A85="","",Inddata!A85)</f>
        <v/>
      </c>
      <c r="B79" s="4" t="str">
        <f>IF(Inddata!B85="","",Inddata!B85)</f>
        <v/>
      </c>
      <c r="C79" s="4" t="str">
        <f>IF(Inddata!C85="","",Inddata!C85)</f>
        <v/>
      </c>
      <c r="D79" s="4" t="str">
        <f>IF(Inddata!D85="","",Inddata!D85)</f>
        <v/>
      </c>
      <c r="E79" s="4" t="str">
        <f>IF(Inddata!E85="","",Inddata!E85)</f>
        <v/>
      </c>
      <c r="F79" s="4" t="str">
        <f>IF(Inddata!F85="","",Inddata!F85)</f>
        <v/>
      </c>
      <c r="G79" s="20" t="str">
        <f>IF(Inddata!G85=0,"",Inddata!G85)</f>
        <v/>
      </c>
      <c r="H79" s="9" t="str">
        <f>IF(Inddata!H85="","",Inddata!H85)</f>
        <v/>
      </c>
      <c r="I79" s="7" t="str">
        <f>IF('Anvendte oplysninger'!I79="Nej","",Beregningsark!AD79*Beregningsark!G79*Beregningsark!I79*Beregningsark!J79*Beregningsark!L79*Beregningsark!N79*Beregningsark!O79*Beregningsark!Q79*Beregningsark!V79*Beregningsark!W79*Beregningsark!X79)</f>
        <v/>
      </c>
      <c r="J79" s="7" t="str">
        <f>IF('Anvendte oplysninger'!I79="Nej","",Beregningsark!AE79*Beregningsark!G79*Beregningsark!I79*Beregningsark!K79*Beregningsark!M79*Beregningsark!N79*Beregningsark!O79*Beregningsark!P79*Beregningsark!R79*Beregningsark!V79*Beregningsark!W79*Beregningsark!Y79)</f>
        <v/>
      </c>
      <c r="K79" s="7" t="str">
        <f>IF('Anvendte oplysninger'!I79="Nej","",Beregningsark!AF79*Beregningsark!G79*Beregningsark!I79*Beregningsark!K79*Beregningsark!M79*Beregningsark!N79*Beregningsark!O79*Beregningsark!P79*Beregningsark!R79*Beregningsark!V79*Beregningsark!W79*Beregningsark!Y79)</f>
        <v/>
      </c>
      <c r="L79" s="7" t="str">
        <f>IF('Anvendte oplysninger'!I79="Nej","",SUM(I79:K79))</f>
        <v/>
      </c>
      <c r="M79" s="7" t="str">
        <f>IF('Anvendte oplysninger'!I79="Nej","",Beregningsark!AG79*Beregningsark!G79*Beregningsark!I79*Beregningsark!J79*Beregningsark!L79*Beregningsark!N79*Beregningsark!O79*Beregningsark!S79*Beregningsark!V79*Beregningsark!W79*Beregningsark!Z79)</f>
        <v/>
      </c>
      <c r="N79" s="7" t="str">
        <f>IF('Anvendte oplysninger'!I79="Nej","",Beregningsark!AH79*Beregningsark!G79*Beregningsark!I79*Beregningsark!J79*Beregningsark!L79*Beregningsark!N79*Beregningsark!O79*Beregningsark!T79*Beregningsark!V79*Beregningsark!W79*Beregningsark!AA79)</f>
        <v/>
      </c>
      <c r="O79" s="7" t="str">
        <f>IF('Anvendte oplysninger'!I79="Nej","",Beregningsark!AI79*Beregningsark!G79*Beregningsark!I79*Beregningsark!J79*Beregningsark!L79*Beregningsark!N79*Beregningsark!O79*Beregningsark!U79*Beregningsark!V79*Beregningsark!W79*Beregningsark!AB79)</f>
        <v/>
      </c>
      <c r="P79" s="7" t="str">
        <f>IF('Anvendte oplysninger'!I79="Nej","",SUM(M79:O79))</f>
        <v/>
      </c>
      <c r="Q79" s="9" t="str">
        <f>IF('Anvendte oplysninger'!I79="Nej","",SUM(I79:J79)*740934+M79*29492829+N79*4654307+O79*608667)</f>
        <v/>
      </c>
    </row>
    <row r="80" spans="1:17" x14ac:dyDescent="0.3">
      <c r="A80" s="4" t="str">
        <f>IF(Inddata!A86="","",Inddata!A86)</f>
        <v/>
      </c>
      <c r="B80" s="4" t="str">
        <f>IF(Inddata!B86="","",Inddata!B86)</f>
        <v/>
      </c>
      <c r="C80" s="4" t="str">
        <f>IF(Inddata!C86="","",Inddata!C86)</f>
        <v/>
      </c>
      <c r="D80" s="4" t="str">
        <f>IF(Inddata!D86="","",Inddata!D86)</f>
        <v/>
      </c>
      <c r="E80" s="4" t="str">
        <f>IF(Inddata!E86="","",Inddata!E86)</f>
        <v/>
      </c>
      <c r="F80" s="4" t="str">
        <f>IF(Inddata!F86="","",Inddata!F86)</f>
        <v/>
      </c>
      <c r="G80" s="20" t="str">
        <f>IF(Inddata!G86=0,"",Inddata!G86)</f>
        <v/>
      </c>
      <c r="H80" s="9" t="str">
        <f>IF(Inddata!H86="","",Inddata!H86)</f>
        <v/>
      </c>
      <c r="I80" s="7" t="str">
        <f>IF('Anvendte oplysninger'!I80="Nej","",Beregningsark!AD80*Beregningsark!G80*Beregningsark!I80*Beregningsark!J80*Beregningsark!L80*Beregningsark!N80*Beregningsark!O80*Beregningsark!Q80*Beregningsark!V80*Beregningsark!W80*Beregningsark!X80)</f>
        <v/>
      </c>
      <c r="J80" s="7" t="str">
        <f>IF('Anvendte oplysninger'!I80="Nej","",Beregningsark!AE80*Beregningsark!G80*Beregningsark!I80*Beregningsark!K80*Beregningsark!M80*Beregningsark!N80*Beregningsark!O80*Beregningsark!P80*Beregningsark!R80*Beregningsark!V80*Beregningsark!W80*Beregningsark!Y80)</f>
        <v/>
      </c>
      <c r="K80" s="7" t="str">
        <f>IF('Anvendte oplysninger'!I80="Nej","",Beregningsark!AF80*Beregningsark!G80*Beregningsark!I80*Beregningsark!K80*Beregningsark!M80*Beregningsark!N80*Beregningsark!O80*Beregningsark!P80*Beregningsark!R80*Beregningsark!V80*Beregningsark!W80*Beregningsark!Y80)</f>
        <v/>
      </c>
      <c r="L80" s="7" t="str">
        <f>IF('Anvendte oplysninger'!I80="Nej","",SUM(I80:K80))</f>
        <v/>
      </c>
      <c r="M80" s="7" t="str">
        <f>IF('Anvendte oplysninger'!I80="Nej","",Beregningsark!AG80*Beregningsark!G80*Beregningsark!I80*Beregningsark!J80*Beregningsark!L80*Beregningsark!N80*Beregningsark!O80*Beregningsark!S80*Beregningsark!V80*Beregningsark!W80*Beregningsark!Z80)</f>
        <v/>
      </c>
      <c r="N80" s="7" t="str">
        <f>IF('Anvendte oplysninger'!I80="Nej","",Beregningsark!AH80*Beregningsark!G80*Beregningsark!I80*Beregningsark!J80*Beregningsark!L80*Beregningsark!N80*Beregningsark!O80*Beregningsark!T80*Beregningsark!V80*Beregningsark!W80*Beregningsark!AA80)</f>
        <v/>
      </c>
      <c r="O80" s="7" t="str">
        <f>IF('Anvendte oplysninger'!I80="Nej","",Beregningsark!AI80*Beregningsark!G80*Beregningsark!I80*Beregningsark!J80*Beregningsark!L80*Beregningsark!N80*Beregningsark!O80*Beregningsark!U80*Beregningsark!V80*Beregningsark!W80*Beregningsark!AB80)</f>
        <v/>
      </c>
      <c r="P80" s="7" t="str">
        <f>IF('Anvendte oplysninger'!I80="Nej","",SUM(M80:O80))</f>
        <v/>
      </c>
      <c r="Q80" s="9" t="str">
        <f>IF('Anvendte oplysninger'!I80="Nej","",SUM(I80:J80)*740934+M80*29492829+N80*4654307+O80*608667)</f>
        <v/>
      </c>
    </row>
    <row r="81" spans="1:17" x14ac:dyDescent="0.3">
      <c r="A81" s="4" t="str">
        <f>IF(Inddata!A87="","",Inddata!A87)</f>
        <v/>
      </c>
      <c r="B81" s="4" t="str">
        <f>IF(Inddata!B87="","",Inddata!B87)</f>
        <v/>
      </c>
      <c r="C81" s="4" t="str">
        <f>IF(Inddata!C87="","",Inddata!C87)</f>
        <v/>
      </c>
      <c r="D81" s="4" t="str">
        <f>IF(Inddata!D87="","",Inddata!D87)</f>
        <v/>
      </c>
      <c r="E81" s="4" t="str">
        <f>IF(Inddata!E87="","",Inddata!E87)</f>
        <v/>
      </c>
      <c r="F81" s="4" t="str">
        <f>IF(Inddata!F87="","",Inddata!F87)</f>
        <v/>
      </c>
      <c r="G81" s="20" t="str">
        <f>IF(Inddata!G87=0,"",Inddata!G87)</f>
        <v/>
      </c>
      <c r="H81" s="9" t="str">
        <f>IF(Inddata!H87="","",Inddata!H87)</f>
        <v/>
      </c>
      <c r="I81" s="7" t="str">
        <f>IF('Anvendte oplysninger'!I81="Nej","",Beregningsark!AD81*Beregningsark!G81*Beregningsark!I81*Beregningsark!J81*Beregningsark!L81*Beregningsark!N81*Beregningsark!O81*Beregningsark!Q81*Beregningsark!V81*Beregningsark!W81*Beregningsark!X81)</f>
        <v/>
      </c>
      <c r="J81" s="7" t="str">
        <f>IF('Anvendte oplysninger'!I81="Nej","",Beregningsark!AE81*Beregningsark!G81*Beregningsark!I81*Beregningsark!K81*Beregningsark!M81*Beregningsark!N81*Beregningsark!O81*Beregningsark!P81*Beregningsark!R81*Beregningsark!V81*Beregningsark!W81*Beregningsark!Y81)</f>
        <v/>
      </c>
      <c r="K81" s="7" t="str">
        <f>IF('Anvendte oplysninger'!I81="Nej","",Beregningsark!AF81*Beregningsark!G81*Beregningsark!I81*Beregningsark!K81*Beregningsark!M81*Beregningsark!N81*Beregningsark!O81*Beregningsark!P81*Beregningsark!R81*Beregningsark!V81*Beregningsark!W81*Beregningsark!Y81)</f>
        <v/>
      </c>
      <c r="L81" s="7" t="str">
        <f>IF('Anvendte oplysninger'!I81="Nej","",SUM(I81:K81))</f>
        <v/>
      </c>
      <c r="M81" s="7" t="str">
        <f>IF('Anvendte oplysninger'!I81="Nej","",Beregningsark!AG81*Beregningsark!G81*Beregningsark!I81*Beregningsark!J81*Beregningsark!L81*Beregningsark!N81*Beregningsark!O81*Beregningsark!S81*Beregningsark!V81*Beregningsark!W81*Beregningsark!Z81)</f>
        <v/>
      </c>
      <c r="N81" s="7" t="str">
        <f>IF('Anvendte oplysninger'!I81="Nej","",Beregningsark!AH81*Beregningsark!G81*Beregningsark!I81*Beregningsark!J81*Beregningsark!L81*Beregningsark!N81*Beregningsark!O81*Beregningsark!T81*Beregningsark!V81*Beregningsark!W81*Beregningsark!AA81)</f>
        <v/>
      </c>
      <c r="O81" s="7" t="str">
        <f>IF('Anvendte oplysninger'!I81="Nej","",Beregningsark!AI81*Beregningsark!G81*Beregningsark!I81*Beregningsark!J81*Beregningsark!L81*Beregningsark!N81*Beregningsark!O81*Beregningsark!U81*Beregningsark!V81*Beregningsark!W81*Beregningsark!AB81)</f>
        <v/>
      </c>
      <c r="P81" s="7" t="str">
        <f>IF('Anvendte oplysninger'!I81="Nej","",SUM(M81:O81))</f>
        <v/>
      </c>
      <c r="Q81" s="9" t="str">
        <f>IF('Anvendte oplysninger'!I81="Nej","",SUM(I81:J81)*740934+M81*29492829+N81*4654307+O81*608667)</f>
        <v/>
      </c>
    </row>
    <row r="82" spans="1:17" x14ac:dyDescent="0.3">
      <c r="A82" s="4" t="str">
        <f>IF(Inddata!A88="","",Inddata!A88)</f>
        <v/>
      </c>
      <c r="B82" s="4" t="str">
        <f>IF(Inddata!B88="","",Inddata!B88)</f>
        <v/>
      </c>
      <c r="C82" s="4" t="str">
        <f>IF(Inddata!C88="","",Inddata!C88)</f>
        <v/>
      </c>
      <c r="D82" s="4" t="str">
        <f>IF(Inddata!D88="","",Inddata!D88)</f>
        <v/>
      </c>
      <c r="E82" s="4" t="str">
        <f>IF(Inddata!E88="","",Inddata!E88)</f>
        <v/>
      </c>
      <c r="F82" s="4" t="str">
        <f>IF(Inddata!F88="","",Inddata!F88)</f>
        <v/>
      </c>
      <c r="G82" s="20" t="str">
        <f>IF(Inddata!G88=0,"",Inddata!G88)</f>
        <v/>
      </c>
      <c r="H82" s="9" t="str">
        <f>IF(Inddata!H88="","",Inddata!H88)</f>
        <v/>
      </c>
      <c r="I82" s="7" t="str">
        <f>IF('Anvendte oplysninger'!I82="Nej","",Beregningsark!AD82*Beregningsark!G82*Beregningsark!I82*Beregningsark!J82*Beregningsark!L82*Beregningsark!N82*Beregningsark!O82*Beregningsark!Q82*Beregningsark!V82*Beregningsark!W82*Beregningsark!X82)</f>
        <v/>
      </c>
      <c r="J82" s="7" t="str">
        <f>IF('Anvendte oplysninger'!I82="Nej","",Beregningsark!AE82*Beregningsark!G82*Beregningsark!I82*Beregningsark!K82*Beregningsark!M82*Beregningsark!N82*Beregningsark!O82*Beregningsark!P82*Beregningsark!R82*Beregningsark!V82*Beregningsark!W82*Beregningsark!Y82)</f>
        <v/>
      </c>
      <c r="K82" s="7" t="str">
        <f>IF('Anvendte oplysninger'!I82="Nej","",Beregningsark!AF82*Beregningsark!G82*Beregningsark!I82*Beregningsark!K82*Beregningsark!M82*Beregningsark!N82*Beregningsark!O82*Beregningsark!P82*Beregningsark!R82*Beregningsark!V82*Beregningsark!W82*Beregningsark!Y82)</f>
        <v/>
      </c>
      <c r="L82" s="7" t="str">
        <f>IF('Anvendte oplysninger'!I82="Nej","",SUM(I82:K82))</f>
        <v/>
      </c>
      <c r="M82" s="7" t="str">
        <f>IF('Anvendte oplysninger'!I82="Nej","",Beregningsark!AG82*Beregningsark!G82*Beregningsark!I82*Beregningsark!J82*Beregningsark!L82*Beregningsark!N82*Beregningsark!O82*Beregningsark!S82*Beregningsark!V82*Beregningsark!W82*Beregningsark!Z82)</f>
        <v/>
      </c>
      <c r="N82" s="7" t="str">
        <f>IF('Anvendte oplysninger'!I82="Nej","",Beregningsark!AH82*Beregningsark!G82*Beregningsark!I82*Beregningsark!J82*Beregningsark!L82*Beregningsark!N82*Beregningsark!O82*Beregningsark!T82*Beregningsark!V82*Beregningsark!W82*Beregningsark!AA82)</f>
        <v/>
      </c>
      <c r="O82" s="7" t="str">
        <f>IF('Anvendte oplysninger'!I82="Nej","",Beregningsark!AI82*Beregningsark!G82*Beregningsark!I82*Beregningsark!J82*Beregningsark!L82*Beregningsark!N82*Beregningsark!O82*Beregningsark!U82*Beregningsark!V82*Beregningsark!W82*Beregningsark!AB82)</f>
        <v/>
      </c>
      <c r="P82" s="7" t="str">
        <f>IF('Anvendte oplysninger'!I82="Nej","",SUM(M82:O82))</f>
        <v/>
      </c>
      <c r="Q82" s="9" t="str">
        <f>IF('Anvendte oplysninger'!I82="Nej","",SUM(I82:J82)*740934+M82*29492829+N82*4654307+O82*608667)</f>
        <v/>
      </c>
    </row>
    <row r="83" spans="1:17" x14ac:dyDescent="0.3">
      <c r="A83" s="4" t="str">
        <f>IF(Inddata!A89="","",Inddata!A89)</f>
        <v/>
      </c>
      <c r="B83" s="4" t="str">
        <f>IF(Inddata!B89="","",Inddata!B89)</f>
        <v/>
      </c>
      <c r="C83" s="4" t="str">
        <f>IF(Inddata!C89="","",Inddata!C89)</f>
        <v/>
      </c>
      <c r="D83" s="4" t="str">
        <f>IF(Inddata!D89="","",Inddata!D89)</f>
        <v/>
      </c>
      <c r="E83" s="4" t="str">
        <f>IF(Inddata!E89="","",Inddata!E89)</f>
        <v/>
      </c>
      <c r="F83" s="4" t="str">
        <f>IF(Inddata!F89="","",Inddata!F89)</f>
        <v/>
      </c>
      <c r="G83" s="20" t="str">
        <f>IF(Inddata!G89=0,"",Inddata!G89)</f>
        <v/>
      </c>
      <c r="H83" s="9" t="str">
        <f>IF(Inddata!H89="","",Inddata!H89)</f>
        <v/>
      </c>
      <c r="I83" s="7" t="str">
        <f>IF('Anvendte oplysninger'!I83="Nej","",Beregningsark!AD83*Beregningsark!G83*Beregningsark!I83*Beregningsark!J83*Beregningsark!L83*Beregningsark!N83*Beregningsark!O83*Beregningsark!Q83*Beregningsark!V83*Beregningsark!W83*Beregningsark!X83)</f>
        <v/>
      </c>
      <c r="J83" s="7" t="str">
        <f>IF('Anvendte oplysninger'!I83="Nej","",Beregningsark!AE83*Beregningsark!G83*Beregningsark!I83*Beregningsark!K83*Beregningsark!M83*Beregningsark!N83*Beregningsark!O83*Beregningsark!P83*Beregningsark!R83*Beregningsark!V83*Beregningsark!W83*Beregningsark!Y83)</f>
        <v/>
      </c>
      <c r="K83" s="7" t="str">
        <f>IF('Anvendte oplysninger'!I83="Nej","",Beregningsark!AF83*Beregningsark!G83*Beregningsark!I83*Beregningsark!K83*Beregningsark!M83*Beregningsark!N83*Beregningsark!O83*Beregningsark!P83*Beregningsark!R83*Beregningsark!V83*Beregningsark!W83*Beregningsark!Y83)</f>
        <v/>
      </c>
      <c r="L83" s="7" t="str">
        <f>IF('Anvendte oplysninger'!I83="Nej","",SUM(I83:K83))</f>
        <v/>
      </c>
      <c r="M83" s="7" t="str">
        <f>IF('Anvendte oplysninger'!I83="Nej","",Beregningsark!AG83*Beregningsark!G83*Beregningsark!I83*Beregningsark!J83*Beregningsark!L83*Beregningsark!N83*Beregningsark!O83*Beregningsark!S83*Beregningsark!V83*Beregningsark!W83*Beregningsark!Z83)</f>
        <v/>
      </c>
      <c r="N83" s="7" t="str">
        <f>IF('Anvendte oplysninger'!I83="Nej","",Beregningsark!AH83*Beregningsark!G83*Beregningsark!I83*Beregningsark!J83*Beregningsark!L83*Beregningsark!N83*Beregningsark!O83*Beregningsark!T83*Beregningsark!V83*Beregningsark!W83*Beregningsark!AA83)</f>
        <v/>
      </c>
      <c r="O83" s="7" t="str">
        <f>IF('Anvendte oplysninger'!I83="Nej","",Beregningsark!AI83*Beregningsark!G83*Beregningsark!I83*Beregningsark!J83*Beregningsark!L83*Beregningsark!N83*Beregningsark!O83*Beregningsark!U83*Beregningsark!V83*Beregningsark!W83*Beregningsark!AB83)</f>
        <v/>
      </c>
      <c r="P83" s="7" t="str">
        <f>IF('Anvendte oplysninger'!I83="Nej","",SUM(M83:O83))</f>
        <v/>
      </c>
      <c r="Q83" s="9" t="str">
        <f>IF('Anvendte oplysninger'!I83="Nej","",SUM(I83:J83)*740934+M83*29492829+N83*4654307+O83*608667)</f>
        <v/>
      </c>
    </row>
    <row r="84" spans="1:17" x14ac:dyDescent="0.3">
      <c r="A84" s="4" t="str">
        <f>IF(Inddata!A90="","",Inddata!A90)</f>
        <v/>
      </c>
      <c r="B84" s="4" t="str">
        <f>IF(Inddata!B90="","",Inddata!B90)</f>
        <v/>
      </c>
      <c r="C84" s="4" t="str">
        <f>IF(Inddata!C90="","",Inddata!C90)</f>
        <v/>
      </c>
      <c r="D84" s="4" t="str">
        <f>IF(Inddata!D90="","",Inddata!D90)</f>
        <v/>
      </c>
      <c r="E84" s="4" t="str">
        <f>IF(Inddata!E90="","",Inddata!E90)</f>
        <v/>
      </c>
      <c r="F84" s="4" t="str">
        <f>IF(Inddata!F90="","",Inddata!F90)</f>
        <v/>
      </c>
      <c r="G84" s="20" t="str">
        <f>IF(Inddata!G90=0,"",Inddata!G90)</f>
        <v/>
      </c>
      <c r="H84" s="9" t="str">
        <f>IF(Inddata!H90="","",Inddata!H90)</f>
        <v/>
      </c>
      <c r="I84" s="7" t="str">
        <f>IF('Anvendte oplysninger'!I84="Nej","",Beregningsark!AD84*Beregningsark!G84*Beregningsark!I84*Beregningsark!J84*Beregningsark!L84*Beregningsark!N84*Beregningsark!O84*Beregningsark!Q84*Beregningsark!V84*Beregningsark!W84*Beregningsark!X84)</f>
        <v/>
      </c>
      <c r="J84" s="7" t="str">
        <f>IF('Anvendte oplysninger'!I84="Nej","",Beregningsark!AE84*Beregningsark!G84*Beregningsark!I84*Beregningsark!K84*Beregningsark!M84*Beregningsark!N84*Beregningsark!O84*Beregningsark!P84*Beregningsark!R84*Beregningsark!V84*Beregningsark!W84*Beregningsark!Y84)</f>
        <v/>
      </c>
      <c r="K84" s="7" t="str">
        <f>IF('Anvendte oplysninger'!I84="Nej","",Beregningsark!AF84*Beregningsark!G84*Beregningsark!I84*Beregningsark!K84*Beregningsark!M84*Beregningsark!N84*Beregningsark!O84*Beregningsark!P84*Beregningsark!R84*Beregningsark!V84*Beregningsark!W84*Beregningsark!Y84)</f>
        <v/>
      </c>
      <c r="L84" s="7" t="str">
        <f>IF('Anvendte oplysninger'!I84="Nej","",SUM(I84:K84))</f>
        <v/>
      </c>
      <c r="M84" s="7" t="str">
        <f>IF('Anvendte oplysninger'!I84="Nej","",Beregningsark!AG84*Beregningsark!G84*Beregningsark!I84*Beregningsark!J84*Beregningsark!L84*Beregningsark!N84*Beregningsark!O84*Beregningsark!S84*Beregningsark!V84*Beregningsark!W84*Beregningsark!Z84)</f>
        <v/>
      </c>
      <c r="N84" s="7" t="str">
        <f>IF('Anvendte oplysninger'!I84="Nej","",Beregningsark!AH84*Beregningsark!G84*Beregningsark!I84*Beregningsark!J84*Beregningsark!L84*Beregningsark!N84*Beregningsark!O84*Beregningsark!T84*Beregningsark!V84*Beregningsark!W84*Beregningsark!AA84)</f>
        <v/>
      </c>
      <c r="O84" s="7" t="str">
        <f>IF('Anvendte oplysninger'!I84="Nej","",Beregningsark!AI84*Beregningsark!G84*Beregningsark!I84*Beregningsark!J84*Beregningsark!L84*Beregningsark!N84*Beregningsark!O84*Beregningsark!U84*Beregningsark!V84*Beregningsark!W84*Beregningsark!AB84)</f>
        <v/>
      </c>
      <c r="P84" s="7" t="str">
        <f>IF('Anvendte oplysninger'!I84="Nej","",SUM(M84:O84))</f>
        <v/>
      </c>
      <c r="Q84" s="9" t="str">
        <f>IF('Anvendte oplysninger'!I84="Nej","",SUM(I84:J84)*740934+M84*29492829+N84*4654307+O84*608667)</f>
        <v/>
      </c>
    </row>
    <row r="85" spans="1:17" x14ac:dyDescent="0.3">
      <c r="A85" s="4" t="str">
        <f>IF(Inddata!A91="","",Inddata!A91)</f>
        <v/>
      </c>
      <c r="B85" s="4" t="str">
        <f>IF(Inddata!B91="","",Inddata!B91)</f>
        <v/>
      </c>
      <c r="C85" s="4" t="str">
        <f>IF(Inddata!C91="","",Inddata!C91)</f>
        <v/>
      </c>
      <c r="D85" s="4" t="str">
        <f>IF(Inddata!D91="","",Inddata!D91)</f>
        <v/>
      </c>
      <c r="E85" s="4" t="str">
        <f>IF(Inddata!E91="","",Inddata!E91)</f>
        <v/>
      </c>
      <c r="F85" s="4" t="str">
        <f>IF(Inddata!F91="","",Inddata!F91)</f>
        <v/>
      </c>
      <c r="G85" s="20" t="str">
        <f>IF(Inddata!G91=0,"",Inddata!G91)</f>
        <v/>
      </c>
      <c r="H85" s="9" t="str">
        <f>IF(Inddata!H91="","",Inddata!H91)</f>
        <v/>
      </c>
      <c r="I85" s="7" t="str">
        <f>IF('Anvendte oplysninger'!I85="Nej","",Beregningsark!AD85*Beregningsark!G85*Beregningsark!I85*Beregningsark!J85*Beregningsark!L85*Beregningsark!N85*Beregningsark!O85*Beregningsark!Q85*Beregningsark!V85*Beregningsark!W85*Beregningsark!X85)</f>
        <v/>
      </c>
      <c r="J85" s="7" t="str">
        <f>IF('Anvendte oplysninger'!I85="Nej","",Beregningsark!AE85*Beregningsark!G85*Beregningsark!I85*Beregningsark!K85*Beregningsark!M85*Beregningsark!N85*Beregningsark!O85*Beregningsark!P85*Beregningsark!R85*Beregningsark!V85*Beregningsark!W85*Beregningsark!Y85)</f>
        <v/>
      </c>
      <c r="K85" s="7" t="str">
        <f>IF('Anvendte oplysninger'!I85="Nej","",Beregningsark!AF85*Beregningsark!G85*Beregningsark!I85*Beregningsark!K85*Beregningsark!M85*Beregningsark!N85*Beregningsark!O85*Beregningsark!P85*Beregningsark!R85*Beregningsark!V85*Beregningsark!W85*Beregningsark!Y85)</f>
        <v/>
      </c>
      <c r="L85" s="7" t="str">
        <f>IF('Anvendte oplysninger'!I85="Nej","",SUM(I85:K85))</f>
        <v/>
      </c>
      <c r="M85" s="7" t="str">
        <f>IF('Anvendte oplysninger'!I85="Nej","",Beregningsark!AG85*Beregningsark!G85*Beregningsark!I85*Beregningsark!J85*Beregningsark!L85*Beregningsark!N85*Beregningsark!O85*Beregningsark!S85*Beregningsark!V85*Beregningsark!W85*Beregningsark!Z85)</f>
        <v/>
      </c>
      <c r="N85" s="7" t="str">
        <f>IF('Anvendte oplysninger'!I85="Nej","",Beregningsark!AH85*Beregningsark!G85*Beregningsark!I85*Beregningsark!J85*Beregningsark!L85*Beregningsark!N85*Beregningsark!O85*Beregningsark!T85*Beregningsark!V85*Beregningsark!W85*Beregningsark!AA85)</f>
        <v/>
      </c>
      <c r="O85" s="7" t="str">
        <f>IF('Anvendte oplysninger'!I85="Nej","",Beregningsark!AI85*Beregningsark!G85*Beregningsark!I85*Beregningsark!J85*Beregningsark!L85*Beregningsark!N85*Beregningsark!O85*Beregningsark!U85*Beregningsark!V85*Beregningsark!W85*Beregningsark!AB85)</f>
        <v/>
      </c>
      <c r="P85" s="7" t="str">
        <f>IF('Anvendte oplysninger'!I85="Nej","",SUM(M85:O85))</f>
        <v/>
      </c>
      <c r="Q85" s="9" t="str">
        <f>IF('Anvendte oplysninger'!I85="Nej","",SUM(I85:J85)*740934+M85*29492829+N85*4654307+O85*608667)</f>
        <v/>
      </c>
    </row>
    <row r="86" spans="1:17" x14ac:dyDescent="0.3">
      <c r="A86" s="4" t="str">
        <f>IF(Inddata!A92="","",Inddata!A92)</f>
        <v/>
      </c>
      <c r="B86" s="4" t="str">
        <f>IF(Inddata!B92="","",Inddata!B92)</f>
        <v/>
      </c>
      <c r="C86" s="4" t="str">
        <f>IF(Inddata!C92="","",Inddata!C92)</f>
        <v/>
      </c>
      <c r="D86" s="4" t="str">
        <f>IF(Inddata!D92="","",Inddata!D92)</f>
        <v/>
      </c>
      <c r="E86" s="4" t="str">
        <f>IF(Inddata!E92="","",Inddata!E92)</f>
        <v/>
      </c>
      <c r="F86" s="4" t="str">
        <f>IF(Inddata!F92="","",Inddata!F92)</f>
        <v/>
      </c>
      <c r="G86" s="20" t="str">
        <f>IF(Inddata!G92=0,"",Inddata!G92)</f>
        <v/>
      </c>
      <c r="H86" s="9" t="str">
        <f>IF(Inddata!H92="","",Inddata!H92)</f>
        <v/>
      </c>
      <c r="I86" s="7" t="str">
        <f>IF('Anvendte oplysninger'!I86="Nej","",Beregningsark!AD86*Beregningsark!G86*Beregningsark!I86*Beregningsark!J86*Beregningsark!L86*Beregningsark!N86*Beregningsark!O86*Beregningsark!Q86*Beregningsark!V86*Beregningsark!W86*Beregningsark!X86)</f>
        <v/>
      </c>
      <c r="J86" s="7" t="str">
        <f>IF('Anvendte oplysninger'!I86="Nej","",Beregningsark!AE86*Beregningsark!G86*Beregningsark!I86*Beregningsark!K86*Beregningsark!M86*Beregningsark!N86*Beregningsark!O86*Beregningsark!P86*Beregningsark!R86*Beregningsark!V86*Beregningsark!W86*Beregningsark!Y86)</f>
        <v/>
      </c>
      <c r="K86" s="7" t="str">
        <f>IF('Anvendte oplysninger'!I86="Nej","",Beregningsark!AF86*Beregningsark!G86*Beregningsark!I86*Beregningsark!K86*Beregningsark!M86*Beregningsark!N86*Beregningsark!O86*Beregningsark!P86*Beregningsark!R86*Beregningsark!V86*Beregningsark!W86*Beregningsark!Y86)</f>
        <v/>
      </c>
      <c r="L86" s="7" t="str">
        <f>IF('Anvendte oplysninger'!I86="Nej","",SUM(I86:K86))</f>
        <v/>
      </c>
      <c r="M86" s="7" t="str">
        <f>IF('Anvendte oplysninger'!I86="Nej","",Beregningsark!AG86*Beregningsark!G86*Beregningsark!I86*Beregningsark!J86*Beregningsark!L86*Beregningsark!N86*Beregningsark!O86*Beregningsark!S86*Beregningsark!V86*Beregningsark!W86*Beregningsark!Z86)</f>
        <v/>
      </c>
      <c r="N86" s="7" t="str">
        <f>IF('Anvendte oplysninger'!I86="Nej","",Beregningsark!AH86*Beregningsark!G86*Beregningsark!I86*Beregningsark!J86*Beregningsark!L86*Beregningsark!N86*Beregningsark!O86*Beregningsark!T86*Beregningsark!V86*Beregningsark!W86*Beregningsark!AA86)</f>
        <v/>
      </c>
      <c r="O86" s="7" t="str">
        <f>IF('Anvendte oplysninger'!I86="Nej","",Beregningsark!AI86*Beregningsark!G86*Beregningsark!I86*Beregningsark!J86*Beregningsark!L86*Beregningsark!N86*Beregningsark!O86*Beregningsark!U86*Beregningsark!V86*Beregningsark!W86*Beregningsark!AB86)</f>
        <v/>
      </c>
      <c r="P86" s="7" t="str">
        <f>IF('Anvendte oplysninger'!I86="Nej","",SUM(M86:O86))</f>
        <v/>
      </c>
      <c r="Q86" s="9" t="str">
        <f>IF('Anvendte oplysninger'!I86="Nej","",SUM(I86:J86)*740934+M86*29492829+N86*4654307+O86*608667)</f>
        <v/>
      </c>
    </row>
    <row r="87" spans="1:17" x14ac:dyDescent="0.3">
      <c r="A87" s="4" t="str">
        <f>IF(Inddata!A93="","",Inddata!A93)</f>
        <v/>
      </c>
      <c r="B87" s="4" t="str">
        <f>IF(Inddata!B93="","",Inddata!B93)</f>
        <v/>
      </c>
      <c r="C87" s="4" t="str">
        <f>IF(Inddata!C93="","",Inddata!C93)</f>
        <v/>
      </c>
      <c r="D87" s="4" t="str">
        <f>IF(Inddata!D93="","",Inddata!D93)</f>
        <v/>
      </c>
      <c r="E87" s="4" t="str">
        <f>IF(Inddata!E93="","",Inddata!E93)</f>
        <v/>
      </c>
      <c r="F87" s="4" t="str">
        <f>IF(Inddata!F93="","",Inddata!F93)</f>
        <v/>
      </c>
      <c r="G87" s="20" t="str">
        <f>IF(Inddata!G93=0,"",Inddata!G93)</f>
        <v/>
      </c>
      <c r="H87" s="9" t="str">
        <f>IF(Inddata!H93="","",Inddata!H93)</f>
        <v/>
      </c>
      <c r="I87" s="7" t="str">
        <f>IF('Anvendte oplysninger'!I87="Nej","",Beregningsark!AD87*Beregningsark!G87*Beregningsark!I87*Beregningsark!J87*Beregningsark!L87*Beregningsark!N87*Beregningsark!O87*Beregningsark!Q87*Beregningsark!V87*Beregningsark!W87*Beregningsark!X87)</f>
        <v/>
      </c>
      <c r="J87" s="7" t="str">
        <f>IF('Anvendte oplysninger'!I87="Nej","",Beregningsark!AE87*Beregningsark!G87*Beregningsark!I87*Beregningsark!K87*Beregningsark!M87*Beregningsark!N87*Beregningsark!O87*Beregningsark!P87*Beregningsark!R87*Beregningsark!V87*Beregningsark!W87*Beregningsark!Y87)</f>
        <v/>
      </c>
      <c r="K87" s="7" t="str">
        <f>IF('Anvendte oplysninger'!I87="Nej","",Beregningsark!AF87*Beregningsark!G87*Beregningsark!I87*Beregningsark!K87*Beregningsark!M87*Beregningsark!N87*Beregningsark!O87*Beregningsark!P87*Beregningsark!R87*Beregningsark!V87*Beregningsark!W87*Beregningsark!Y87)</f>
        <v/>
      </c>
      <c r="L87" s="7" t="str">
        <f>IF('Anvendte oplysninger'!I87="Nej","",SUM(I87:K87))</f>
        <v/>
      </c>
      <c r="M87" s="7" t="str">
        <f>IF('Anvendte oplysninger'!I87="Nej","",Beregningsark!AG87*Beregningsark!G87*Beregningsark!I87*Beregningsark!J87*Beregningsark!L87*Beregningsark!N87*Beregningsark!O87*Beregningsark!S87*Beregningsark!V87*Beregningsark!W87*Beregningsark!Z87)</f>
        <v/>
      </c>
      <c r="N87" s="7" t="str">
        <f>IF('Anvendte oplysninger'!I87="Nej","",Beregningsark!AH87*Beregningsark!G87*Beregningsark!I87*Beregningsark!J87*Beregningsark!L87*Beregningsark!N87*Beregningsark!O87*Beregningsark!T87*Beregningsark!V87*Beregningsark!W87*Beregningsark!AA87)</f>
        <v/>
      </c>
      <c r="O87" s="7" t="str">
        <f>IF('Anvendte oplysninger'!I87="Nej","",Beregningsark!AI87*Beregningsark!G87*Beregningsark!I87*Beregningsark!J87*Beregningsark!L87*Beregningsark!N87*Beregningsark!O87*Beregningsark!U87*Beregningsark!V87*Beregningsark!W87*Beregningsark!AB87)</f>
        <v/>
      </c>
      <c r="P87" s="7" t="str">
        <f>IF('Anvendte oplysninger'!I87="Nej","",SUM(M87:O87))</f>
        <v/>
      </c>
      <c r="Q87" s="9" t="str">
        <f>IF('Anvendte oplysninger'!I87="Nej","",SUM(I87:J87)*740934+M87*29492829+N87*4654307+O87*608667)</f>
        <v/>
      </c>
    </row>
    <row r="88" spans="1:17" x14ac:dyDescent="0.3">
      <c r="A88" s="4" t="str">
        <f>IF(Inddata!A94="","",Inddata!A94)</f>
        <v/>
      </c>
      <c r="B88" s="4" t="str">
        <f>IF(Inddata!B94="","",Inddata!B94)</f>
        <v/>
      </c>
      <c r="C88" s="4" t="str">
        <f>IF(Inddata!C94="","",Inddata!C94)</f>
        <v/>
      </c>
      <c r="D88" s="4" t="str">
        <f>IF(Inddata!D94="","",Inddata!D94)</f>
        <v/>
      </c>
      <c r="E88" s="4" t="str">
        <f>IF(Inddata!E94="","",Inddata!E94)</f>
        <v/>
      </c>
      <c r="F88" s="4" t="str">
        <f>IF(Inddata!F94="","",Inddata!F94)</f>
        <v/>
      </c>
      <c r="G88" s="20" t="str">
        <f>IF(Inddata!G94=0,"",Inddata!G94)</f>
        <v/>
      </c>
      <c r="H88" s="9" t="str">
        <f>IF(Inddata!H94="","",Inddata!H94)</f>
        <v/>
      </c>
      <c r="I88" s="7" t="str">
        <f>IF('Anvendte oplysninger'!I88="Nej","",Beregningsark!AD88*Beregningsark!G88*Beregningsark!I88*Beregningsark!J88*Beregningsark!L88*Beregningsark!N88*Beregningsark!O88*Beregningsark!Q88*Beregningsark!V88*Beregningsark!W88*Beregningsark!X88)</f>
        <v/>
      </c>
      <c r="J88" s="7" t="str">
        <f>IF('Anvendte oplysninger'!I88="Nej","",Beregningsark!AE88*Beregningsark!G88*Beregningsark!I88*Beregningsark!K88*Beregningsark!M88*Beregningsark!N88*Beregningsark!O88*Beregningsark!P88*Beregningsark!R88*Beregningsark!V88*Beregningsark!W88*Beregningsark!Y88)</f>
        <v/>
      </c>
      <c r="K88" s="7" t="str">
        <f>IF('Anvendte oplysninger'!I88="Nej","",Beregningsark!AF88*Beregningsark!G88*Beregningsark!I88*Beregningsark!K88*Beregningsark!M88*Beregningsark!N88*Beregningsark!O88*Beregningsark!P88*Beregningsark!R88*Beregningsark!V88*Beregningsark!W88*Beregningsark!Y88)</f>
        <v/>
      </c>
      <c r="L88" s="7" t="str">
        <f>IF('Anvendte oplysninger'!I88="Nej","",SUM(I88:K88))</f>
        <v/>
      </c>
      <c r="M88" s="7" t="str">
        <f>IF('Anvendte oplysninger'!I88="Nej","",Beregningsark!AG88*Beregningsark!G88*Beregningsark!I88*Beregningsark!J88*Beregningsark!L88*Beregningsark!N88*Beregningsark!O88*Beregningsark!S88*Beregningsark!V88*Beregningsark!W88*Beregningsark!Z88)</f>
        <v/>
      </c>
      <c r="N88" s="7" t="str">
        <f>IF('Anvendte oplysninger'!I88="Nej","",Beregningsark!AH88*Beregningsark!G88*Beregningsark!I88*Beregningsark!J88*Beregningsark!L88*Beregningsark!N88*Beregningsark!O88*Beregningsark!T88*Beregningsark!V88*Beregningsark!W88*Beregningsark!AA88)</f>
        <v/>
      </c>
      <c r="O88" s="7" t="str">
        <f>IF('Anvendte oplysninger'!I88="Nej","",Beregningsark!AI88*Beregningsark!G88*Beregningsark!I88*Beregningsark!J88*Beregningsark!L88*Beregningsark!N88*Beregningsark!O88*Beregningsark!U88*Beregningsark!V88*Beregningsark!W88*Beregningsark!AB88)</f>
        <v/>
      </c>
      <c r="P88" s="7" t="str">
        <f>IF('Anvendte oplysninger'!I88="Nej","",SUM(M88:O88))</f>
        <v/>
      </c>
      <c r="Q88" s="9" t="str">
        <f>IF('Anvendte oplysninger'!I88="Nej","",SUM(I88:J88)*740934+M88*29492829+N88*4654307+O88*608667)</f>
        <v/>
      </c>
    </row>
    <row r="89" spans="1:17" x14ac:dyDescent="0.3">
      <c r="A89" s="4" t="str">
        <f>IF(Inddata!A95="","",Inddata!A95)</f>
        <v/>
      </c>
      <c r="B89" s="4" t="str">
        <f>IF(Inddata!B95="","",Inddata!B95)</f>
        <v/>
      </c>
      <c r="C89" s="4" t="str">
        <f>IF(Inddata!C95="","",Inddata!C95)</f>
        <v/>
      </c>
      <c r="D89" s="4" t="str">
        <f>IF(Inddata!D95="","",Inddata!D95)</f>
        <v/>
      </c>
      <c r="E89" s="4" t="str">
        <f>IF(Inddata!E95="","",Inddata!E95)</f>
        <v/>
      </c>
      <c r="F89" s="4" t="str">
        <f>IF(Inddata!F95="","",Inddata!F95)</f>
        <v/>
      </c>
      <c r="G89" s="20" t="str">
        <f>IF(Inddata!G95=0,"",Inddata!G95)</f>
        <v/>
      </c>
      <c r="H89" s="9" t="str">
        <f>IF(Inddata!H95="","",Inddata!H95)</f>
        <v/>
      </c>
      <c r="I89" s="7" t="str">
        <f>IF('Anvendte oplysninger'!I89="Nej","",Beregningsark!AD89*Beregningsark!G89*Beregningsark!I89*Beregningsark!J89*Beregningsark!L89*Beregningsark!N89*Beregningsark!O89*Beregningsark!Q89*Beregningsark!V89*Beregningsark!W89*Beregningsark!X89)</f>
        <v/>
      </c>
      <c r="J89" s="7" t="str">
        <f>IF('Anvendte oplysninger'!I89="Nej","",Beregningsark!AE89*Beregningsark!G89*Beregningsark!I89*Beregningsark!K89*Beregningsark!M89*Beregningsark!N89*Beregningsark!O89*Beregningsark!P89*Beregningsark!R89*Beregningsark!V89*Beregningsark!W89*Beregningsark!Y89)</f>
        <v/>
      </c>
      <c r="K89" s="7" t="str">
        <f>IF('Anvendte oplysninger'!I89="Nej","",Beregningsark!AF89*Beregningsark!G89*Beregningsark!I89*Beregningsark!K89*Beregningsark!M89*Beregningsark!N89*Beregningsark!O89*Beregningsark!P89*Beregningsark!R89*Beregningsark!V89*Beregningsark!W89*Beregningsark!Y89)</f>
        <v/>
      </c>
      <c r="L89" s="7" t="str">
        <f>IF('Anvendte oplysninger'!I89="Nej","",SUM(I89:K89))</f>
        <v/>
      </c>
      <c r="M89" s="7" t="str">
        <f>IF('Anvendte oplysninger'!I89="Nej","",Beregningsark!AG89*Beregningsark!G89*Beregningsark!I89*Beregningsark!J89*Beregningsark!L89*Beregningsark!N89*Beregningsark!O89*Beregningsark!S89*Beregningsark!V89*Beregningsark!W89*Beregningsark!Z89)</f>
        <v/>
      </c>
      <c r="N89" s="7" t="str">
        <f>IF('Anvendte oplysninger'!I89="Nej","",Beregningsark!AH89*Beregningsark!G89*Beregningsark!I89*Beregningsark!J89*Beregningsark!L89*Beregningsark!N89*Beregningsark!O89*Beregningsark!T89*Beregningsark!V89*Beregningsark!W89*Beregningsark!AA89)</f>
        <v/>
      </c>
      <c r="O89" s="7" t="str">
        <f>IF('Anvendte oplysninger'!I89="Nej","",Beregningsark!AI89*Beregningsark!G89*Beregningsark!I89*Beregningsark!J89*Beregningsark!L89*Beregningsark!N89*Beregningsark!O89*Beregningsark!U89*Beregningsark!V89*Beregningsark!W89*Beregningsark!AB89)</f>
        <v/>
      </c>
      <c r="P89" s="7" t="str">
        <f>IF('Anvendte oplysninger'!I89="Nej","",SUM(M89:O89))</f>
        <v/>
      </c>
      <c r="Q89" s="9" t="str">
        <f>IF('Anvendte oplysninger'!I89="Nej","",SUM(I89:J89)*740934+M89*29492829+N89*4654307+O89*608667)</f>
        <v/>
      </c>
    </row>
    <row r="90" spans="1:17" x14ac:dyDescent="0.3">
      <c r="A90" s="4" t="str">
        <f>IF(Inddata!A96="","",Inddata!A96)</f>
        <v/>
      </c>
      <c r="B90" s="4" t="str">
        <f>IF(Inddata!B96="","",Inddata!B96)</f>
        <v/>
      </c>
      <c r="C90" s="4" t="str">
        <f>IF(Inddata!C96="","",Inddata!C96)</f>
        <v/>
      </c>
      <c r="D90" s="4" t="str">
        <f>IF(Inddata!D96="","",Inddata!D96)</f>
        <v/>
      </c>
      <c r="E90" s="4" t="str">
        <f>IF(Inddata!E96="","",Inddata!E96)</f>
        <v/>
      </c>
      <c r="F90" s="4" t="str">
        <f>IF(Inddata!F96="","",Inddata!F96)</f>
        <v/>
      </c>
      <c r="G90" s="20" t="str">
        <f>IF(Inddata!G96=0,"",Inddata!G96)</f>
        <v/>
      </c>
      <c r="H90" s="9" t="str">
        <f>IF(Inddata!H96="","",Inddata!H96)</f>
        <v/>
      </c>
      <c r="I90" s="7" t="str">
        <f>IF('Anvendte oplysninger'!I90="Nej","",Beregningsark!AD90*Beregningsark!G90*Beregningsark!I90*Beregningsark!J90*Beregningsark!L90*Beregningsark!N90*Beregningsark!O90*Beregningsark!Q90*Beregningsark!V90*Beregningsark!W90*Beregningsark!X90)</f>
        <v/>
      </c>
      <c r="J90" s="7" t="str">
        <f>IF('Anvendte oplysninger'!I90="Nej","",Beregningsark!AE90*Beregningsark!G90*Beregningsark!I90*Beregningsark!K90*Beregningsark!M90*Beregningsark!N90*Beregningsark!O90*Beregningsark!P90*Beregningsark!R90*Beregningsark!V90*Beregningsark!W90*Beregningsark!Y90)</f>
        <v/>
      </c>
      <c r="K90" s="7" t="str">
        <f>IF('Anvendte oplysninger'!I90="Nej","",Beregningsark!AF90*Beregningsark!G90*Beregningsark!I90*Beregningsark!K90*Beregningsark!M90*Beregningsark!N90*Beregningsark!O90*Beregningsark!P90*Beregningsark!R90*Beregningsark!V90*Beregningsark!W90*Beregningsark!Y90)</f>
        <v/>
      </c>
      <c r="L90" s="7" t="str">
        <f>IF('Anvendte oplysninger'!I90="Nej","",SUM(I90:K90))</f>
        <v/>
      </c>
      <c r="M90" s="7" t="str">
        <f>IF('Anvendte oplysninger'!I90="Nej","",Beregningsark!AG90*Beregningsark!G90*Beregningsark!I90*Beregningsark!J90*Beregningsark!L90*Beregningsark!N90*Beregningsark!O90*Beregningsark!S90*Beregningsark!V90*Beregningsark!W90*Beregningsark!Z90)</f>
        <v/>
      </c>
      <c r="N90" s="7" t="str">
        <f>IF('Anvendte oplysninger'!I90="Nej","",Beregningsark!AH90*Beregningsark!G90*Beregningsark!I90*Beregningsark!J90*Beregningsark!L90*Beregningsark!N90*Beregningsark!O90*Beregningsark!T90*Beregningsark!V90*Beregningsark!W90*Beregningsark!AA90)</f>
        <v/>
      </c>
      <c r="O90" s="7" t="str">
        <f>IF('Anvendte oplysninger'!I90="Nej","",Beregningsark!AI90*Beregningsark!G90*Beregningsark!I90*Beregningsark!J90*Beregningsark!L90*Beregningsark!N90*Beregningsark!O90*Beregningsark!U90*Beregningsark!V90*Beregningsark!W90*Beregningsark!AB90)</f>
        <v/>
      </c>
      <c r="P90" s="7" t="str">
        <f>IF('Anvendte oplysninger'!I90="Nej","",SUM(M90:O90))</f>
        <v/>
      </c>
      <c r="Q90" s="9" t="str">
        <f>IF('Anvendte oplysninger'!I90="Nej","",SUM(I90:J90)*740934+M90*29492829+N90*4654307+O90*608667)</f>
        <v/>
      </c>
    </row>
    <row r="91" spans="1:17" x14ac:dyDescent="0.3">
      <c r="A91" s="4" t="str">
        <f>IF(Inddata!A97="","",Inddata!A97)</f>
        <v/>
      </c>
      <c r="B91" s="4" t="str">
        <f>IF(Inddata!B97="","",Inddata!B97)</f>
        <v/>
      </c>
      <c r="C91" s="4" t="str">
        <f>IF(Inddata!C97="","",Inddata!C97)</f>
        <v/>
      </c>
      <c r="D91" s="4" t="str">
        <f>IF(Inddata!D97="","",Inddata!D97)</f>
        <v/>
      </c>
      <c r="E91" s="4" t="str">
        <f>IF(Inddata!E97="","",Inddata!E97)</f>
        <v/>
      </c>
      <c r="F91" s="4" t="str">
        <f>IF(Inddata!F97="","",Inddata!F97)</f>
        <v/>
      </c>
      <c r="G91" s="20" t="str">
        <f>IF(Inddata!G97=0,"",Inddata!G97)</f>
        <v/>
      </c>
      <c r="H91" s="9" t="str">
        <f>IF(Inddata!H97="","",Inddata!H97)</f>
        <v/>
      </c>
      <c r="I91" s="7" t="str">
        <f>IF('Anvendte oplysninger'!I91="Nej","",Beregningsark!AD91*Beregningsark!G91*Beregningsark!I91*Beregningsark!J91*Beregningsark!L91*Beregningsark!N91*Beregningsark!O91*Beregningsark!Q91*Beregningsark!V91*Beregningsark!W91*Beregningsark!X91)</f>
        <v/>
      </c>
      <c r="J91" s="7" t="str">
        <f>IF('Anvendte oplysninger'!I91="Nej","",Beregningsark!AE91*Beregningsark!G91*Beregningsark!I91*Beregningsark!K91*Beregningsark!M91*Beregningsark!N91*Beregningsark!O91*Beregningsark!P91*Beregningsark!R91*Beregningsark!V91*Beregningsark!W91*Beregningsark!Y91)</f>
        <v/>
      </c>
      <c r="K91" s="7" t="str">
        <f>IF('Anvendte oplysninger'!I91="Nej","",Beregningsark!AF91*Beregningsark!G91*Beregningsark!I91*Beregningsark!K91*Beregningsark!M91*Beregningsark!N91*Beregningsark!O91*Beregningsark!P91*Beregningsark!R91*Beregningsark!V91*Beregningsark!W91*Beregningsark!Y91)</f>
        <v/>
      </c>
      <c r="L91" s="7" t="str">
        <f>IF('Anvendte oplysninger'!I91="Nej","",SUM(I91:K91))</f>
        <v/>
      </c>
      <c r="M91" s="7" t="str">
        <f>IF('Anvendte oplysninger'!I91="Nej","",Beregningsark!AG91*Beregningsark!G91*Beregningsark!I91*Beregningsark!J91*Beregningsark!L91*Beregningsark!N91*Beregningsark!O91*Beregningsark!S91*Beregningsark!V91*Beregningsark!W91*Beregningsark!Z91)</f>
        <v/>
      </c>
      <c r="N91" s="7" t="str">
        <f>IF('Anvendte oplysninger'!I91="Nej","",Beregningsark!AH91*Beregningsark!G91*Beregningsark!I91*Beregningsark!J91*Beregningsark!L91*Beregningsark!N91*Beregningsark!O91*Beregningsark!T91*Beregningsark!V91*Beregningsark!W91*Beregningsark!AA91)</f>
        <v/>
      </c>
      <c r="O91" s="7" t="str">
        <f>IF('Anvendte oplysninger'!I91="Nej","",Beregningsark!AI91*Beregningsark!G91*Beregningsark!I91*Beregningsark!J91*Beregningsark!L91*Beregningsark!N91*Beregningsark!O91*Beregningsark!U91*Beregningsark!V91*Beregningsark!W91*Beregningsark!AB91)</f>
        <v/>
      </c>
      <c r="P91" s="7" t="str">
        <f>IF('Anvendte oplysninger'!I91="Nej","",SUM(M91:O91))</f>
        <v/>
      </c>
      <c r="Q91" s="9" t="str">
        <f>IF('Anvendte oplysninger'!I91="Nej","",SUM(I91:J91)*740934+M91*29492829+N91*4654307+O91*608667)</f>
        <v/>
      </c>
    </row>
    <row r="92" spans="1:17" x14ac:dyDescent="0.3">
      <c r="A92" s="4" t="str">
        <f>IF(Inddata!A98="","",Inddata!A98)</f>
        <v/>
      </c>
      <c r="B92" s="4" t="str">
        <f>IF(Inddata!B98="","",Inddata!B98)</f>
        <v/>
      </c>
      <c r="C92" s="4" t="str">
        <f>IF(Inddata!C98="","",Inddata!C98)</f>
        <v/>
      </c>
      <c r="D92" s="4" t="str">
        <f>IF(Inddata!D98="","",Inddata!D98)</f>
        <v/>
      </c>
      <c r="E92" s="4" t="str">
        <f>IF(Inddata!E98="","",Inddata!E98)</f>
        <v/>
      </c>
      <c r="F92" s="4" t="str">
        <f>IF(Inddata!F98="","",Inddata!F98)</f>
        <v/>
      </c>
      <c r="G92" s="20" t="str">
        <f>IF(Inddata!G98=0,"",Inddata!G98)</f>
        <v/>
      </c>
      <c r="H92" s="9" t="str">
        <f>IF(Inddata!H98="","",Inddata!H98)</f>
        <v/>
      </c>
      <c r="I92" s="7" t="str">
        <f>IF('Anvendte oplysninger'!I92="Nej","",Beregningsark!AD92*Beregningsark!G92*Beregningsark!I92*Beregningsark!J92*Beregningsark!L92*Beregningsark!N92*Beregningsark!O92*Beregningsark!Q92*Beregningsark!V92*Beregningsark!W92*Beregningsark!X92)</f>
        <v/>
      </c>
      <c r="J92" s="7" t="str">
        <f>IF('Anvendte oplysninger'!I92="Nej","",Beregningsark!AE92*Beregningsark!G92*Beregningsark!I92*Beregningsark!K92*Beregningsark!M92*Beregningsark!N92*Beregningsark!O92*Beregningsark!P92*Beregningsark!R92*Beregningsark!V92*Beregningsark!W92*Beregningsark!Y92)</f>
        <v/>
      </c>
      <c r="K92" s="7" t="str">
        <f>IF('Anvendte oplysninger'!I92="Nej","",Beregningsark!AF92*Beregningsark!G92*Beregningsark!I92*Beregningsark!K92*Beregningsark!M92*Beregningsark!N92*Beregningsark!O92*Beregningsark!P92*Beregningsark!R92*Beregningsark!V92*Beregningsark!W92*Beregningsark!Y92)</f>
        <v/>
      </c>
      <c r="L92" s="7" t="str">
        <f>IF('Anvendte oplysninger'!I92="Nej","",SUM(I92:K92))</f>
        <v/>
      </c>
      <c r="M92" s="7" t="str">
        <f>IF('Anvendte oplysninger'!I92="Nej","",Beregningsark!AG92*Beregningsark!G92*Beregningsark!I92*Beregningsark!J92*Beregningsark!L92*Beregningsark!N92*Beregningsark!O92*Beregningsark!S92*Beregningsark!V92*Beregningsark!W92*Beregningsark!Z92)</f>
        <v/>
      </c>
      <c r="N92" s="7" t="str">
        <f>IF('Anvendte oplysninger'!I92="Nej","",Beregningsark!AH92*Beregningsark!G92*Beregningsark!I92*Beregningsark!J92*Beregningsark!L92*Beregningsark!N92*Beregningsark!O92*Beregningsark!T92*Beregningsark!V92*Beregningsark!W92*Beregningsark!AA92)</f>
        <v/>
      </c>
      <c r="O92" s="7" t="str">
        <f>IF('Anvendte oplysninger'!I92="Nej","",Beregningsark!AI92*Beregningsark!G92*Beregningsark!I92*Beregningsark!J92*Beregningsark!L92*Beregningsark!N92*Beregningsark!O92*Beregningsark!U92*Beregningsark!V92*Beregningsark!W92*Beregningsark!AB92)</f>
        <v/>
      </c>
      <c r="P92" s="7" t="str">
        <f>IF('Anvendte oplysninger'!I92="Nej","",SUM(M92:O92))</f>
        <v/>
      </c>
      <c r="Q92" s="9" t="str">
        <f>IF('Anvendte oplysninger'!I92="Nej","",SUM(I92:J92)*740934+M92*29492829+N92*4654307+O92*608667)</f>
        <v/>
      </c>
    </row>
    <row r="93" spans="1:17" x14ac:dyDescent="0.3">
      <c r="A93" s="4" t="str">
        <f>IF(Inddata!A99="","",Inddata!A99)</f>
        <v/>
      </c>
      <c r="B93" s="4" t="str">
        <f>IF(Inddata!B99="","",Inddata!B99)</f>
        <v/>
      </c>
      <c r="C93" s="4" t="str">
        <f>IF(Inddata!C99="","",Inddata!C99)</f>
        <v/>
      </c>
      <c r="D93" s="4" t="str">
        <f>IF(Inddata!D99="","",Inddata!D99)</f>
        <v/>
      </c>
      <c r="E93" s="4" t="str">
        <f>IF(Inddata!E99="","",Inddata!E99)</f>
        <v/>
      </c>
      <c r="F93" s="4" t="str">
        <f>IF(Inddata!F99="","",Inddata!F99)</f>
        <v/>
      </c>
      <c r="G93" s="20" t="str">
        <f>IF(Inddata!G99=0,"",Inddata!G99)</f>
        <v/>
      </c>
      <c r="H93" s="9" t="str">
        <f>IF(Inddata!H99="","",Inddata!H99)</f>
        <v/>
      </c>
      <c r="I93" s="7" t="str">
        <f>IF('Anvendte oplysninger'!I93="Nej","",Beregningsark!AD93*Beregningsark!G93*Beregningsark!I93*Beregningsark!J93*Beregningsark!L93*Beregningsark!N93*Beregningsark!O93*Beregningsark!Q93*Beregningsark!V93*Beregningsark!W93*Beregningsark!X93)</f>
        <v/>
      </c>
      <c r="J93" s="7" t="str">
        <f>IF('Anvendte oplysninger'!I93="Nej","",Beregningsark!AE93*Beregningsark!G93*Beregningsark!I93*Beregningsark!K93*Beregningsark!M93*Beregningsark!N93*Beregningsark!O93*Beregningsark!P93*Beregningsark!R93*Beregningsark!V93*Beregningsark!W93*Beregningsark!Y93)</f>
        <v/>
      </c>
      <c r="K93" s="7" t="str">
        <f>IF('Anvendte oplysninger'!I93="Nej","",Beregningsark!AF93*Beregningsark!G93*Beregningsark!I93*Beregningsark!K93*Beregningsark!M93*Beregningsark!N93*Beregningsark!O93*Beregningsark!P93*Beregningsark!R93*Beregningsark!V93*Beregningsark!W93*Beregningsark!Y93)</f>
        <v/>
      </c>
      <c r="L93" s="7" t="str">
        <f>IF('Anvendte oplysninger'!I93="Nej","",SUM(I93:K93))</f>
        <v/>
      </c>
      <c r="M93" s="7" t="str">
        <f>IF('Anvendte oplysninger'!I93="Nej","",Beregningsark!AG93*Beregningsark!G93*Beregningsark!I93*Beregningsark!J93*Beregningsark!L93*Beregningsark!N93*Beregningsark!O93*Beregningsark!S93*Beregningsark!V93*Beregningsark!W93*Beregningsark!Z93)</f>
        <v/>
      </c>
      <c r="N93" s="7" t="str">
        <f>IF('Anvendte oplysninger'!I93="Nej","",Beregningsark!AH93*Beregningsark!G93*Beregningsark!I93*Beregningsark!J93*Beregningsark!L93*Beregningsark!N93*Beregningsark!O93*Beregningsark!T93*Beregningsark!V93*Beregningsark!W93*Beregningsark!AA93)</f>
        <v/>
      </c>
      <c r="O93" s="7" t="str">
        <f>IF('Anvendte oplysninger'!I93="Nej","",Beregningsark!AI93*Beregningsark!G93*Beregningsark!I93*Beregningsark!J93*Beregningsark!L93*Beregningsark!N93*Beregningsark!O93*Beregningsark!U93*Beregningsark!V93*Beregningsark!W93*Beregningsark!AB93)</f>
        <v/>
      </c>
      <c r="P93" s="7" t="str">
        <f>IF('Anvendte oplysninger'!I93="Nej","",SUM(M93:O93))</f>
        <v/>
      </c>
      <c r="Q93" s="9" t="str">
        <f>IF('Anvendte oplysninger'!I93="Nej","",SUM(I93:J93)*740934+M93*29492829+N93*4654307+O93*608667)</f>
        <v/>
      </c>
    </row>
    <row r="94" spans="1:17" x14ac:dyDescent="0.3">
      <c r="A94" s="4" t="str">
        <f>IF(Inddata!A100="","",Inddata!A100)</f>
        <v/>
      </c>
      <c r="B94" s="4" t="str">
        <f>IF(Inddata!B100="","",Inddata!B100)</f>
        <v/>
      </c>
      <c r="C94" s="4" t="str">
        <f>IF(Inddata!C100="","",Inddata!C100)</f>
        <v/>
      </c>
      <c r="D94" s="4" t="str">
        <f>IF(Inddata!D100="","",Inddata!D100)</f>
        <v/>
      </c>
      <c r="E94" s="4" t="str">
        <f>IF(Inddata!E100="","",Inddata!E100)</f>
        <v/>
      </c>
      <c r="F94" s="4" t="str">
        <f>IF(Inddata!F100="","",Inddata!F100)</f>
        <v/>
      </c>
      <c r="G94" s="20" t="str">
        <f>IF(Inddata!G100=0,"",Inddata!G100)</f>
        <v/>
      </c>
      <c r="H94" s="9" t="str">
        <f>IF(Inddata!H100="","",Inddata!H100)</f>
        <v/>
      </c>
      <c r="I94" s="7" t="str">
        <f>IF('Anvendte oplysninger'!I94="Nej","",Beregningsark!AD94*Beregningsark!G94*Beregningsark!I94*Beregningsark!J94*Beregningsark!L94*Beregningsark!N94*Beregningsark!O94*Beregningsark!Q94*Beregningsark!V94*Beregningsark!W94*Beregningsark!X94)</f>
        <v/>
      </c>
      <c r="J94" s="7" t="str">
        <f>IF('Anvendte oplysninger'!I94="Nej","",Beregningsark!AE94*Beregningsark!G94*Beregningsark!I94*Beregningsark!K94*Beregningsark!M94*Beregningsark!N94*Beregningsark!O94*Beregningsark!P94*Beregningsark!R94*Beregningsark!V94*Beregningsark!W94*Beregningsark!Y94)</f>
        <v/>
      </c>
      <c r="K94" s="7" t="str">
        <f>IF('Anvendte oplysninger'!I94="Nej","",Beregningsark!AF94*Beregningsark!G94*Beregningsark!I94*Beregningsark!K94*Beregningsark!M94*Beregningsark!N94*Beregningsark!O94*Beregningsark!P94*Beregningsark!R94*Beregningsark!V94*Beregningsark!W94*Beregningsark!Y94)</f>
        <v/>
      </c>
      <c r="L94" s="7" t="str">
        <f>IF('Anvendte oplysninger'!I94="Nej","",SUM(I94:K94))</f>
        <v/>
      </c>
      <c r="M94" s="7" t="str">
        <f>IF('Anvendte oplysninger'!I94="Nej","",Beregningsark!AG94*Beregningsark!G94*Beregningsark!I94*Beregningsark!J94*Beregningsark!L94*Beregningsark!N94*Beregningsark!O94*Beregningsark!S94*Beregningsark!V94*Beregningsark!W94*Beregningsark!Z94)</f>
        <v/>
      </c>
      <c r="N94" s="7" t="str">
        <f>IF('Anvendte oplysninger'!I94="Nej","",Beregningsark!AH94*Beregningsark!G94*Beregningsark!I94*Beregningsark!J94*Beregningsark!L94*Beregningsark!N94*Beregningsark!O94*Beregningsark!T94*Beregningsark!V94*Beregningsark!W94*Beregningsark!AA94)</f>
        <v/>
      </c>
      <c r="O94" s="7" t="str">
        <f>IF('Anvendte oplysninger'!I94="Nej","",Beregningsark!AI94*Beregningsark!G94*Beregningsark!I94*Beregningsark!J94*Beregningsark!L94*Beregningsark!N94*Beregningsark!O94*Beregningsark!U94*Beregningsark!V94*Beregningsark!W94*Beregningsark!AB94)</f>
        <v/>
      </c>
      <c r="P94" s="7" t="str">
        <f>IF('Anvendte oplysninger'!I94="Nej","",SUM(M94:O94))</f>
        <v/>
      </c>
      <c r="Q94" s="9" t="str">
        <f>IF('Anvendte oplysninger'!I94="Nej","",SUM(I94:J94)*740934+M94*29492829+N94*4654307+O94*608667)</f>
        <v/>
      </c>
    </row>
    <row r="95" spans="1:17" x14ac:dyDescent="0.3">
      <c r="A95" s="4" t="str">
        <f>IF(Inddata!A101="","",Inddata!A101)</f>
        <v/>
      </c>
      <c r="B95" s="4" t="str">
        <f>IF(Inddata!B101="","",Inddata!B101)</f>
        <v/>
      </c>
      <c r="C95" s="4" t="str">
        <f>IF(Inddata!C101="","",Inddata!C101)</f>
        <v/>
      </c>
      <c r="D95" s="4" t="str">
        <f>IF(Inddata!D101="","",Inddata!D101)</f>
        <v/>
      </c>
      <c r="E95" s="4" t="str">
        <f>IF(Inddata!E101="","",Inddata!E101)</f>
        <v/>
      </c>
      <c r="F95" s="4" t="str">
        <f>IF(Inddata!F101="","",Inddata!F101)</f>
        <v/>
      </c>
      <c r="G95" s="20" t="str">
        <f>IF(Inddata!G101=0,"",Inddata!G101)</f>
        <v/>
      </c>
      <c r="H95" s="9" t="str">
        <f>IF(Inddata!H101="","",Inddata!H101)</f>
        <v/>
      </c>
      <c r="I95" s="7" t="str">
        <f>IF('Anvendte oplysninger'!I95="Nej","",Beregningsark!AD95*Beregningsark!G95*Beregningsark!I95*Beregningsark!J95*Beregningsark!L95*Beregningsark!N95*Beregningsark!O95*Beregningsark!Q95*Beregningsark!V95*Beregningsark!W95*Beregningsark!X95)</f>
        <v/>
      </c>
      <c r="J95" s="7" t="str">
        <f>IF('Anvendte oplysninger'!I95="Nej","",Beregningsark!AE95*Beregningsark!G95*Beregningsark!I95*Beregningsark!K95*Beregningsark!M95*Beregningsark!N95*Beregningsark!O95*Beregningsark!P95*Beregningsark!R95*Beregningsark!V95*Beregningsark!W95*Beregningsark!Y95)</f>
        <v/>
      </c>
      <c r="K95" s="7" t="str">
        <f>IF('Anvendte oplysninger'!I95="Nej","",Beregningsark!AF95*Beregningsark!G95*Beregningsark!I95*Beregningsark!K95*Beregningsark!M95*Beregningsark!N95*Beregningsark!O95*Beregningsark!P95*Beregningsark!R95*Beregningsark!V95*Beregningsark!W95*Beregningsark!Y95)</f>
        <v/>
      </c>
      <c r="L95" s="7" t="str">
        <f>IF('Anvendte oplysninger'!I95="Nej","",SUM(I95:K95))</f>
        <v/>
      </c>
      <c r="M95" s="7" t="str">
        <f>IF('Anvendte oplysninger'!I95="Nej","",Beregningsark!AG95*Beregningsark!G95*Beregningsark!I95*Beregningsark!J95*Beregningsark!L95*Beregningsark!N95*Beregningsark!O95*Beregningsark!S95*Beregningsark!V95*Beregningsark!W95*Beregningsark!Z95)</f>
        <v/>
      </c>
      <c r="N95" s="7" t="str">
        <f>IF('Anvendte oplysninger'!I95="Nej","",Beregningsark!AH95*Beregningsark!G95*Beregningsark!I95*Beregningsark!J95*Beregningsark!L95*Beregningsark!N95*Beregningsark!O95*Beregningsark!T95*Beregningsark!V95*Beregningsark!W95*Beregningsark!AA95)</f>
        <v/>
      </c>
      <c r="O95" s="7" t="str">
        <f>IF('Anvendte oplysninger'!I95="Nej","",Beregningsark!AI95*Beregningsark!G95*Beregningsark!I95*Beregningsark!J95*Beregningsark!L95*Beregningsark!N95*Beregningsark!O95*Beregningsark!U95*Beregningsark!V95*Beregningsark!W95*Beregningsark!AB95)</f>
        <v/>
      </c>
      <c r="P95" s="7" t="str">
        <f>IF('Anvendte oplysninger'!I95="Nej","",SUM(M95:O95))</f>
        <v/>
      </c>
      <c r="Q95" s="9" t="str">
        <f>IF('Anvendte oplysninger'!I95="Nej","",SUM(I95:J95)*740934+M95*29492829+N95*4654307+O95*608667)</f>
        <v/>
      </c>
    </row>
    <row r="96" spans="1:17" x14ac:dyDescent="0.3">
      <c r="A96" s="4" t="str">
        <f>IF(Inddata!A102="","",Inddata!A102)</f>
        <v/>
      </c>
      <c r="B96" s="4" t="str">
        <f>IF(Inddata!B102="","",Inddata!B102)</f>
        <v/>
      </c>
      <c r="C96" s="4" t="str">
        <f>IF(Inddata!C102="","",Inddata!C102)</f>
        <v/>
      </c>
      <c r="D96" s="4" t="str">
        <f>IF(Inddata!D102="","",Inddata!D102)</f>
        <v/>
      </c>
      <c r="E96" s="4" t="str">
        <f>IF(Inddata!E102="","",Inddata!E102)</f>
        <v/>
      </c>
      <c r="F96" s="4" t="str">
        <f>IF(Inddata!F102="","",Inddata!F102)</f>
        <v/>
      </c>
      <c r="G96" s="20" t="str">
        <f>IF(Inddata!G102=0,"",Inddata!G102)</f>
        <v/>
      </c>
      <c r="H96" s="9" t="str">
        <f>IF(Inddata!H102="","",Inddata!H102)</f>
        <v/>
      </c>
      <c r="I96" s="7" t="str">
        <f>IF('Anvendte oplysninger'!I96="Nej","",Beregningsark!AD96*Beregningsark!G96*Beregningsark!I96*Beregningsark!J96*Beregningsark!L96*Beregningsark!N96*Beregningsark!O96*Beregningsark!Q96*Beregningsark!V96*Beregningsark!W96*Beregningsark!X96)</f>
        <v/>
      </c>
      <c r="J96" s="7" t="str">
        <f>IF('Anvendte oplysninger'!I96="Nej","",Beregningsark!AE96*Beregningsark!G96*Beregningsark!I96*Beregningsark!K96*Beregningsark!M96*Beregningsark!N96*Beregningsark!O96*Beregningsark!P96*Beregningsark!R96*Beregningsark!V96*Beregningsark!W96*Beregningsark!Y96)</f>
        <v/>
      </c>
      <c r="K96" s="7" t="str">
        <f>IF('Anvendte oplysninger'!I96="Nej","",Beregningsark!AF96*Beregningsark!G96*Beregningsark!I96*Beregningsark!K96*Beregningsark!M96*Beregningsark!N96*Beregningsark!O96*Beregningsark!P96*Beregningsark!R96*Beregningsark!V96*Beregningsark!W96*Beregningsark!Y96)</f>
        <v/>
      </c>
      <c r="L96" s="7" t="str">
        <f>IF('Anvendte oplysninger'!I96="Nej","",SUM(I96:K96))</f>
        <v/>
      </c>
      <c r="M96" s="7" t="str">
        <f>IF('Anvendte oplysninger'!I96="Nej","",Beregningsark!AG96*Beregningsark!G96*Beregningsark!I96*Beregningsark!J96*Beregningsark!L96*Beregningsark!N96*Beregningsark!O96*Beregningsark!S96*Beregningsark!V96*Beregningsark!W96*Beregningsark!Z96)</f>
        <v/>
      </c>
      <c r="N96" s="7" t="str">
        <f>IF('Anvendte oplysninger'!I96="Nej","",Beregningsark!AH96*Beregningsark!G96*Beregningsark!I96*Beregningsark!J96*Beregningsark!L96*Beregningsark!N96*Beregningsark!O96*Beregningsark!T96*Beregningsark!V96*Beregningsark!W96*Beregningsark!AA96)</f>
        <v/>
      </c>
      <c r="O96" s="7" t="str">
        <f>IF('Anvendte oplysninger'!I96="Nej","",Beregningsark!AI96*Beregningsark!G96*Beregningsark!I96*Beregningsark!J96*Beregningsark!L96*Beregningsark!N96*Beregningsark!O96*Beregningsark!U96*Beregningsark!V96*Beregningsark!W96*Beregningsark!AB96)</f>
        <v/>
      </c>
      <c r="P96" s="7" t="str">
        <f>IF('Anvendte oplysninger'!I96="Nej","",SUM(M96:O96))</f>
        <v/>
      </c>
      <c r="Q96" s="9" t="str">
        <f>IF('Anvendte oplysninger'!I96="Nej","",SUM(I96:J96)*740934+M96*29492829+N96*4654307+O96*608667)</f>
        <v/>
      </c>
    </row>
    <row r="97" spans="1:17" x14ac:dyDescent="0.3">
      <c r="A97" s="4" t="str">
        <f>IF(Inddata!A103="","",Inddata!A103)</f>
        <v/>
      </c>
      <c r="B97" s="4" t="str">
        <f>IF(Inddata!B103="","",Inddata!B103)</f>
        <v/>
      </c>
      <c r="C97" s="4" t="str">
        <f>IF(Inddata!C103="","",Inddata!C103)</f>
        <v/>
      </c>
      <c r="D97" s="4" t="str">
        <f>IF(Inddata!D103="","",Inddata!D103)</f>
        <v/>
      </c>
      <c r="E97" s="4" t="str">
        <f>IF(Inddata!E103="","",Inddata!E103)</f>
        <v/>
      </c>
      <c r="F97" s="4" t="str">
        <f>IF(Inddata!F103="","",Inddata!F103)</f>
        <v/>
      </c>
      <c r="G97" s="20" t="str">
        <f>IF(Inddata!G103=0,"",Inddata!G103)</f>
        <v/>
      </c>
      <c r="H97" s="9" t="str">
        <f>IF(Inddata!H103="","",Inddata!H103)</f>
        <v/>
      </c>
      <c r="I97" s="7" t="str">
        <f>IF('Anvendte oplysninger'!I97="Nej","",Beregningsark!AD97*Beregningsark!G97*Beregningsark!I97*Beregningsark!J97*Beregningsark!L97*Beregningsark!N97*Beregningsark!O97*Beregningsark!Q97*Beregningsark!V97*Beregningsark!W97*Beregningsark!X97)</f>
        <v/>
      </c>
      <c r="J97" s="7" t="str">
        <f>IF('Anvendte oplysninger'!I97="Nej","",Beregningsark!AE97*Beregningsark!G97*Beregningsark!I97*Beregningsark!K97*Beregningsark!M97*Beregningsark!N97*Beregningsark!O97*Beregningsark!P97*Beregningsark!R97*Beregningsark!V97*Beregningsark!W97*Beregningsark!Y97)</f>
        <v/>
      </c>
      <c r="K97" s="7" t="str">
        <f>IF('Anvendte oplysninger'!I97="Nej","",Beregningsark!AF97*Beregningsark!G97*Beregningsark!I97*Beregningsark!K97*Beregningsark!M97*Beregningsark!N97*Beregningsark!O97*Beregningsark!P97*Beregningsark!R97*Beregningsark!V97*Beregningsark!W97*Beregningsark!Y97)</f>
        <v/>
      </c>
      <c r="L97" s="7" t="str">
        <f>IF('Anvendte oplysninger'!I97="Nej","",SUM(I97:K97))</f>
        <v/>
      </c>
      <c r="M97" s="7" t="str">
        <f>IF('Anvendte oplysninger'!I97="Nej","",Beregningsark!AG97*Beregningsark!G97*Beregningsark!I97*Beregningsark!J97*Beregningsark!L97*Beregningsark!N97*Beregningsark!O97*Beregningsark!S97*Beregningsark!V97*Beregningsark!W97*Beregningsark!Z97)</f>
        <v/>
      </c>
      <c r="N97" s="7" t="str">
        <f>IF('Anvendte oplysninger'!I97="Nej","",Beregningsark!AH97*Beregningsark!G97*Beregningsark!I97*Beregningsark!J97*Beregningsark!L97*Beregningsark!N97*Beregningsark!O97*Beregningsark!T97*Beregningsark!V97*Beregningsark!W97*Beregningsark!AA97)</f>
        <v/>
      </c>
      <c r="O97" s="7" t="str">
        <f>IF('Anvendte oplysninger'!I97="Nej","",Beregningsark!AI97*Beregningsark!G97*Beregningsark!I97*Beregningsark!J97*Beregningsark!L97*Beregningsark!N97*Beregningsark!O97*Beregningsark!U97*Beregningsark!V97*Beregningsark!W97*Beregningsark!AB97)</f>
        <v/>
      </c>
      <c r="P97" s="7" t="str">
        <f>IF('Anvendte oplysninger'!I97="Nej","",SUM(M97:O97))</f>
        <v/>
      </c>
      <c r="Q97" s="9" t="str">
        <f>IF('Anvendte oplysninger'!I97="Nej","",SUM(I97:J97)*740934+M97*29492829+N97*4654307+O97*608667)</f>
        <v/>
      </c>
    </row>
    <row r="98" spans="1:17" x14ac:dyDescent="0.3">
      <c r="A98" s="4" t="str">
        <f>IF(Inddata!A104="","",Inddata!A104)</f>
        <v/>
      </c>
      <c r="B98" s="4" t="str">
        <f>IF(Inddata!B104="","",Inddata!B104)</f>
        <v/>
      </c>
      <c r="C98" s="4" t="str">
        <f>IF(Inddata!C104="","",Inddata!C104)</f>
        <v/>
      </c>
      <c r="D98" s="4" t="str">
        <f>IF(Inddata!D104="","",Inddata!D104)</f>
        <v/>
      </c>
      <c r="E98" s="4" t="str">
        <f>IF(Inddata!E104="","",Inddata!E104)</f>
        <v/>
      </c>
      <c r="F98" s="4" t="str">
        <f>IF(Inddata!F104="","",Inddata!F104)</f>
        <v/>
      </c>
      <c r="G98" s="20" t="str">
        <f>IF(Inddata!G104=0,"",Inddata!G104)</f>
        <v/>
      </c>
      <c r="H98" s="9" t="str">
        <f>IF(Inddata!H104="","",Inddata!H104)</f>
        <v/>
      </c>
      <c r="I98" s="7" t="str">
        <f>IF('Anvendte oplysninger'!I98="Nej","",Beregningsark!AD98*Beregningsark!G98*Beregningsark!I98*Beregningsark!J98*Beregningsark!L98*Beregningsark!N98*Beregningsark!O98*Beregningsark!Q98*Beregningsark!V98*Beregningsark!W98*Beregningsark!X98)</f>
        <v/>
      </c>
      <c r="J98" s="7" t="str">
        <f>IF('Anvendte oplysninger'!I98="Nej","",Beregningsark!AE98*Beregningsark!G98*Beregningsark!I98*Beregningsark!K98*Beregningsark!M98*Beregningsark!N98*Beregningsark!O98*Beregningsark!P98*Beregningsark!R98*Beregningsark!V98*Beregningsark!W98*Beregningsark!Y98)</f>
        <v/>
      </c>
      <c r="K98" s="7" t="str">
        <f>IF('Anvendte oplysninger'!I98="Nej","",Beregningsark!AF98*Beregningsark!G98*Beregningsark!I98*Beregningsark!K98*Beregningsark!M98*Beregningsark!N98*Beregningsark!O98*Beregningsark!P98*Beregningsark!R98*Beregningsark!V98*Beregningsark!W98*Beregningsark!Y98)</f>
        <v/>
      </c>
      <c r="L98" s="7" t="str">
        <f>IF('Anvendte oplysninger'!I98="Nej","",SUM(I98:K98))</f>
        <v/>
      </c>
      <c r="M98" s="7" t="str">
        <f>IF('Anvendte oplysninger'!I98="Nej","",Beregningsark!AG98*Beregningsark!G98*Beregningsark!I98*Beregningsark!J98*Beregningsark!L98*Beregningsark!N98*Beregningsark!O98*Beregningsark!S98*Beregningsark!V98*Beregningsark!W98*Beregningsark!Z98)</f>
        <v/>
      </c>
      <c r="N98" s="7" t="str">
        <f>IF('Anvendte oplysninger'!I98="Nej","",Beregningsark!AH98*Beregningsark!G98*Beregningsark!I98*Beregningsark!J98*Beregningsark!L98*Beregningsark!N98*Beregningsark!O98*Beregningsark!T98*Beregningsark!V98*Beregningsark!W98*Beregningsark!AA98)</f>
        <v/>
      </c>
      <c r="O98" s="7" t="str">
        <f>IF('Anvendte oplysninger'!I98="Nej","",Beregningsark!AI98*Beregningsark!G98*Beregningsark!I98*Beregningsark!J98*Beregningsark!L98*Beregningsark!N98*Beregningsark!O98*Beregningsark!U98*Beregningsark!V98*Beregningsark!W98*Beregningsark!AB98)</f>
        <v/>
      </c>
      <c r="P98" s="7" t="str">
        <f>IF('Anvendte oplysninger'!I98="Nej","",SUM(M98:O98))</f>
        <v/>
      </c>
      <c r="Q98" s="9" t="str">
        <f>IF('Anvendte oplysninger'!I98="Nej","",SUM(I98:J98)*740934+M98*29492829+N98*4654307+O98*608667)</f>
        <v/>
      </c>
    </row>
    <row r="99" spans="1:17" x14ac:dyDescent="0.3">
      <c r="A99" s="4" t="str">
        <f>IF(Inddata!A105="","",Inddata!A105)</f>
        <v/>
      </c>
      <c r="B99" s="4" t="str">
        <f>IF(Inddata!B105="","",Inddata!B105)</f>
        <v/>
      </c>
      <c r="C99" s="4" t="str">
        <f>IF(Inddata!C105="","",Inddata!C105)</f>
        <v/>
      </c>
      <c r="D99" s="4" t="str">
        <f>IF(Inddata!D105="","",Inddata!D105)</f>
        <v/>
      </c>
      <c r="E99" s="4" t="str">
        <f>IF(Inddata!E105="","",Inddata!E105)</f>
        <v/>
      </c>
      <c r="F99" s="4" t="str">
        <f>IF(Inddata!F105="","",Inddata!F105)</f>
        <v/>
      </c>
      <c r="G99" s="20" t="str">
        <f>IF(Inddata!G105=0,"",Inddata!G105)</f>
        <v/>
      </c>
      <c r="H99" s="9" t="str">
        <f>IF(Inddata!H105="","",Inddata!H105)</f>
        <v/>
      </c>
      <c r="I99" s="7" t="str">
        <f>IF('Anvendte oplysninger'!I99="Nej","",Beregningsark!AD99*Beregningsark!G99*Beregningsark!I99*Beregningsark!J99*Beregningsark!L99*Beregningsark!N99*Beregningsark!O99*Beregningsark!Q99*Beregningsark!V99*Beregningsark!W99*Beregningsark!X99)</f>
        <v/>
      </c>
      <c r="J99" s="7" t="str">
        <f>IF('Anvendte oplysninger'!I99="Nej","",Beregningsark!AE99*Beregningsark!G99*Beregningsark!I99*Beregningsark!K99*Beregningsark!M99*Beregningsark!N99*Beregningsark!O99*Beregningsark!P99*Beregningsark!R99*Beregningsark!V99*Beregningsark!W99*Beregningsark!Y99)</f>
        <v/>
      </c>
      <c r="K99" s="7" t="str">
        <f>IF('Anvendte oplysninger'!I99="Nej","",Beregningsark!AF99*Beregningsark!G99*Beregningsark!I99*Beregningsark!K99*Beregningsark!M99*Beregningsark!N99*Beregningsark!O99*Beregningsark!P99*Beregningsark!R99*Beregningsark!V99*Beregningsark!W99*Beregningsark!Y99)</f>
        <v/>
      </c>
      <c r="L99" s="7" t="str">
        <f>IF('Anvendte oplysninger'!I99="Nej","",SUM(I99:K99))</f>
        <v/>
      </c>
      <c r="M99" s="7" t="str">
        <f>IF('Anvendte oplysninger'!I99="Nej","",Beregningsark!AG99*Beregningsark!G99*Beregningsark!I99*Beregningsark!J99*Beregningsark!L99*Beregningsark!N99*Beregningsark!O99*Beregningsark!S99*Beregningsark!V99*Beregningsark!W99*Beregningsark!Z99)</f>
        <v/>
      </c>
      <c r="N99" s="7" t="str">
        <f>IF('Anvendte oplysninger'!I99="Nej","",Beregningsark!AH99*Beregningsark!G99*Beregningsark!I99*Beregningsark!J99*Beregningsark!L99*Beregningsark!N99*Beregningsark!O99*Beregningsark!T99*Beregningsark!V99*Beregningsark!W99*Beregningsark!AA99)</f>
        <v/>
      </c>
      <c r="O99" s="7" t="str">
        <f>IF('Anvendte oplysninger'!I99="Nej","",Beregningsark!AI99*Beregningsark!G99*Beregningsark!I99*Beregningsark!J99*Beregningsark!L99*Beregningsark!N99*Beregningsark!O99*Beregningsark!U99*Beregningsark!V99*Beregningsark!W99*Beregningsark!AB99)</f>
        <v/>
      </c>
      <c r="P99" s="7" t="str">
        <f>IF('Anvendte oplysninger'!I99="Nej","",SUM(M99:O99))</f>
        <v/>
      </c>
      <c r="Q99" s="9" t="str">
        <f>IF('Anvendte oplysninger'!I99="Nej","",SUM(I99:J99)*740934+M99*29492829+N99*4654307+O99*608667)</f>
        <v/>
      </c>
    </row>
    <row r="100" spans="1:17" x14ac:dyDescent="0.3">
      <c r="A100" s="4" t="str">
        <f>IF(Inddata!A106="","",Inddata!A106)</f>
        <v/>
      </c>
      <c r="B100" s="4" t="str">
        <f>IF(Inddata!B106="","",Inddata!B106)</f>
        <v/>
      </c>
      <c r="C100" s="4" t="str">
        <f>IF(Inddata!C106="","",Inddata!C106)</f>
        <v/>
      </c>
      <c r="D100" s="4" t="str">
        <f>IF(Inddata!D106="","",Inddata!D106)</f>
        <v/>
      </c>
      <c r="E100" s="4" t="str">
        <f>IF(Inddata!E106="","",Inddata!E106)</f>
        <v/>
      </c>
      <c r="F100" s="4" t="str">
        <f>IF(Inddata!F106="","",Inddata!F106)</f>
        <v/>
      </c>
      <c r="G100" s="20" t="str">
        <f>IF(Inddata!G106=0,"",Inddata!G106)</f>
        <v/>
      </c>
      <c r="H100" s="9" t="str">
        <f>IF(Inddata!H106="","",Inddata!H106)</f>
        <v/>
      </c>
      <c r="I100" s="7" t="str">
        <f>IF('Anvendte oplysninger'!I100="Nej","",Beregningsark!AD100*Beregningsark!G100*Beregningsark!I100*Beregningsark!J100*Beregningsark!L100*Beregningsark!N100*Beregningsark!O100*Beregningsark!Q100*Beregningsark!V100*Beregningsark!W100*Beregningsark!X100)</f>
        <v/>
      </c>
      <c r="J100" s="7" t="str">
        <f>IF('Anvendte oplysninger'!I100="Nej","",Beregningsark!AE100*Beregningsark!G100*Beregningsark!I100*Beregningsark!K100*Beregningsark!M100*Beregningsark!N100*Beregningsark!O100*Beregningsark!P100*Beregningsark!R100*Beregningsark!V100*Beregningsark!W100*Beregningsark!Y100)</f>
        <v/>
      </c>
      <c r="K100" s="7" t="str">
        <f>IF('Anvendte oplysninger'!I100="Nej","",Beregningsark!AF100*Beregningsark!G100*Beregningsark!I100*Beregningsark!K100*Beregningsark!M100*Beregningsark!N100*Beregningsark!O100*Beregningsark!P100*Beregningsark!R100*Beregningsark!V100*Beregningsark!W100*Beregningsark!Y100)</f>
        <v/>
      </c>
      <c r="L100" s="7" t="str">
        <f>IF('Anvendte oplysninger'!I100="Nej","",SUM(I100:K100))</f>
        <v/>
      </c>
      <c r="M100" s="7" t="str">
        <f>IF('Anvendte oplysninger'!I100="Nej","",Beregningsark!AG100*Beregningsark!G100*Beregningsark!I100*Beregningsark!J100*Beregningsark!L100*Beregningsark!N100*Beregningsark!O100*Beregningsark!S100*Beregningsark!V100*Beregningsark!W100*Beregningsark!Z100)</f>
        <v/>
      </c>
      <c r="N100" s="7" t="str">
        <f>IF('Anvendte oplysninger'!I100="Nej","",Beregningsark!AH100*Beregningsark!G100*Beregningsark!I100*Beregningsark!J100*Beregningsark!L100*Beregningsark!N100*Beregningsark!O100*Beregningsark!T100*Beregningsark!V100*Beregningsark!W100*Beregningsark!AA100)</f>
        <v/>
      </c>
      <c r="O100" s="7" t="str">
        <f>IF('Anvendte oplysninger'!I100="Nej","",Beregningsark!AI100*Beregningsark!G100*Beregningsark!I100*Beregningsark!J100*Beregningsark!L100*Beregningsark!N100*Beregningsark!O100*Beregningsark!U100*Beregningsark!V100*Beregningsark!W100*Beregningsark!AB100)</f>
        <v/>
      </c>
      <c r="P100" s="7" t="str">
        <f>IF('Anvendte oplysninger'!I100="Nej","",SUM(M100:O100))</f>
        <v/>
      </c>
      <c r="Q100" s="9" t="str">
        <f>IF('Anvendte oplysninger'!I100="Nej","",SUM(I100:J100)*740934+M100*29492829+N100*4654307+O100*608667)</f>
        <v/>
      </c>
    </row>
    <row r="101" spans="1:17" x14ac:dyDescent="0.3">
      <c r="A101" s="4" t="str">
        <f>IF(Inddata!A107="","",Inddata!A107)</f>
        <v/>
      </c>
      <c r="B101" s="4" t="str">
        <f>IF(Inddata!B107="","",Inddata!B107)</f>
        <v/>
      </c>
      <c r="C101" s="4" t="str">
        <f>IF(Inddata!C107="","",Inddata!C107)</f>
        <v/>
      </c>
      <c r="D101" s="4" t="str">
        <f>IF(Inddata!D107="","",Inddata!D107)</f>
        <v/>
      </c>
      <c r="E101" s="4" t="str">
        <f>IF(Inddata!E107="","",Inddata!E107)</f>
        <v/>
      </c>
      <c r="F101" s="4" t="str">
        <f>IF(Inddata!F107="","",Inddata!F107)</f>
        <v/>
      </c>
      <c r="G101" s="20" t="str">
        <f>IF(Inddata!G107=0,"",Inddata!G107)</f>
        <v/>
      </c>
      <c r="H101" s="9" t="str">
        <f>IF(Inddata!H107="","",Inddata!H107)</f>
        <v/>
      </c>
      <c r="I101" s="7" t="str">
        <f>IF('Anvendte oplysninger'!I101="Nej","",Beregningsark!AD101*Beregningsark!G101*Beregningsark!I101*Beregningsark!J101*Beregningsark!L101*Beregningsark!N101*Beregningsark!O101*Beregningsark!Q101*Beregningsark!V101*Beregningsark!W101*Beregningsark!X101)</f>
        <v/>
      </c>
      <c r="J101" s="7" t="str">
        <f>IF('Anvendte oplysninger'!I101="Nej","",Beregningsark!AE101*Beregningsark!G101*Beregningsark!I101*Beregningsark!K101*Beregningsark!M101*Beregningsark!N101*Beregningsark!O101*Beregningsark!P101*Beregningsark!R101*Beregningsark!V101*Beregningsark!W101*Beregningsark!Y101)</f>
        <v/>
      </c>
      <c r="K101" s="7" t="str">
        <f>IF('Anvendte oplysninger'!I101="Nej","",Beregningsark!AF101*Beregningsark!G101*Beregningsark!I101*Beregningsark!K101*Beregningsark!M101*Beregningsark!N101*Beregningsark!O101*Beregningsark!P101*Beregningsark!R101*Beregningsark!V101*Beregningsark!W101*Beregningsark!Y101)</f>
        <v/>
      </c>
      <c r="L101" s="7" t="str">
        <f>IF('Anvendte oplysninger'!I101="Nej","",SUM(I101:K101))</f>
        <v/>
      </c>
      <c r="M101" s="7" t="str">
        <f>IF('Anvendte oplysninger'!I101="Nej","",Beregningsark!AG101*Beregningsark!G101*Beregningsark!I101*Beregningsark!J101*Beregningsark!L101*Beregningsark!N101*Beregningsark!O101*Beregningsark!S101*Beregningsark!V101*Beregningsark!W101*Beregningsark!Z101)</f>
        <v/>
      </c>
      <c r="N101" s="7" t="str">
        <f>IF('Anvendte oplysninger'!I101="Nej","",Beregningsark!AH101*Beregningsark!G101*Beregningsark!I101*Beregningsark!J101*Beregningsark!L101*Beregningsark!N101*Beregningsark!O101*Beregningsark!T101*Beregningsark!V101*Beregningsark!W101*Beregningsark!AA101)</f>
        <v/>
      </c>
      <c r="O101" s="7" t="str">
        <f>IF('Anvendte oplysninger'!I101="Nej","",Beregningsark!AI101*Beregningsark!G101*Beregningsark!I101*Beregningsark!J101*Beregningsark!L101*Beregningsark!N101*Beregningsark!O101*Beregningsark!U101*Beregningsark!V101*Beregningsark!W101*Beregningsark!AB101)</f>
        <v/>
      </c>
      <c r="P101" s="7" t="str">
        <f>IF('Anvendte oplysninger'!I101="Nej","",SUM(M101:O101))</f>
        <v/>
      </c>
      <c r="Q101" s="9" t="str">
        <f>IF('Anvendte oplysninger'!I101="Nej","",SUM(I101:J101)*740934+M101*29492829+N101*4654307+O101*608667)</f>
        <v/>
      </c>
    </row>
    <row r="102" spans="1:17" x14ac:dyDescent="0.3">
      <c r="A102" s="4" t="str">
        <f>IF(Inddata!A108="","",Inddata!A108)</f>
        <v/>
      </c>
      <c r="B102" s="4" t="str">
        <f>IF(Inddata!B108="","",Inddata!B108)</f>
        <v/>
      </c>
      <c r="C102" s="4" t="str">
        <f>IF(Inddata!C108="","",Inddata!C108)</f>
        <v/>
      </c>
      <c r="D102" s="4" t="str">
        <f>IF(Inddata!D108="","",Inddata!D108)</f>
        <v/>
      </c>
      <c r="E102" s="4" t="str">
        <f>IF(Inddata!E108="","",Inddata!E108)</f>
        <v/>
      </c>
      <c r="F102" s="4" t="str">
        <f>IF(Inddata!F108="","",Inddata!F108)</f>
        <v/>
      </c>
      <c r="G102" s="20" t="str">
        <f>IF(Inddata!G108=0,"",Inddata!G108)</f>
        <v/>
      </c>
      <c r="H102" s="9" t="str">
        <f>IF(Inddata!H108="","",Inddata!H108)</f>
        <v/>
      </c>
      <c r="I102" s="7" t="str">
        <f>IF('Anvendte oplysninger'!I102="Nej","",Beregningsark!AD102*Beregningsark!G102*Beregningsark!I102*Beregningsark!J102*Beregningsark!L102*Beregningsark!N102*Beregningsark!O102*Beregningsark!Q102*Beregningsark!V102*Beregningsark!W102*Beregningsark!X102)</f>
        <v/>
      </c>
      <c r="J102" s="7" t="str">
        <f>IF('Anvendte oplysninger'!I102="Nej","",Beregningsark!AE102*Beregningsark!G102*Beregningsark!I102*Beregningsark!K102*Beregningsark!M102*Beregningsark!N102*Beregningsark!O102*Beregningsark!P102*Beregningsark!R102*Beregningsark!V102*Beregningsark!W102*Beregningsark!Y102)</f>
        <v/>
      </c>
      <c r="K102" s="7" t="str">
        <f>IF('Anvendte oplysninger'!I102="Nej","",Beregningsark!AF102*Beregningsark!G102*Beregningsark!I102*Beregningsark!K102*Beregningsark!M102*Beregningsark!N102*Beregningsark!O102*Beregningsark!P102*Beregningsark!R102*Beregningsark!V102*Beregningsark!W102*Beregningsark!Y102)</f>
        <v/>
      </c>
      <c r="L102" s="7" t="str">
        <f>IF('Anvendte oplysninger'!I102="Nej","",SUM(I102:K102))</f>
        <v/>
      </c>
      <c r="M102" s="7" t="str">
        <f>IF('Anvendte oplysninger'!I102="Nej","",Beregningsark!AG102*Beregningsark!G102*Beregningsark!I102*Beregningsark!J102*Beregningsark!L102*Beregningsark!N102*Beregningsark!O102*Beregningsark!S102*Beregningsark!V102*Beregningsark!W102*Beregningsark!Z102)</f>
        <v/>
      </c>
      <c r="N102" s="7" t="str">
        <f>IF('Anvendte oplysninger'!I102="Nej","",Beregningsark!AH102*Beregningsark!G102*Beregningsark!I102*Beregningsark!J102*Beregningsark!L102*Beregningsark!N102*Beregningsark!O102*Beregningsark!T102*Beregningsark!V102*Beregningsark!W102*Beregningsark!AA102)</f>
        <v/>
      </c>
      <c r="O102" s="7" t="str">
        <f>IF('Anvendte oplysninger'!I102="Nej","",Beregningsark!AI102*Beregningsark!G102*Beregningsark!I102*Beregningsark!J102*Beregningsark!L102*Beregningsark!N102*Beregningsark!O102*Beregningsark!U102*Beregningsark!V102*Beregningsark!W102*Beregningsark!AB102)</f>
        <v/>
      </c>
      <c r="P102" s="7" t="str">
        <f>IF('Anvendte oplysninger'!I102="Nej","",SUM(M102:O102))</f>
        <v/>
      </c>
      <c r="Q102" s="9" t="str">
        <f>IF('Anvendte oplysninger'!I102="Nej","",SUM(I102:J102)*740934+M102*29492829+N102*4654307+O102*608667)</f>
        <v/>
      </c>
    </row>
    <row r="103" spans="1:17" x14ac:dyDescent="0.3">
      <c r="A103" s="4" t="str">
        <f>IF(Inddata!A109="","",Inddata!A109)</f>
        <v/>
      </c>
      <c r="B103" s="4" t="str">
        <f>IF(Inddata!B109="","",Inddata!B109)</f>
        <v/>
      </c>
      <c r="C103" s="4" t="str">
        <f>IF(Inddata!C109="","",Inddata!C109)</f>
        <v/>
      </c>
      <c r="D103" s="4" t="str">
        <f>IF(Inddata!D109="","",Inddata!D109)</f>
        <v/>
      </c>
      <c r="E103" s="4" t="str">
        <f>IF(Inddata!E109="","",Inddata!E109)</f>
        <v/>
      </c>
      <c r="F103" s="4" t="str">
        <f>IF(Inddata!F109="","",Inddata!F109)</f>
        <v/>
      </c>
      <c r="G103" s="20" t="str">
        <f>IF(Inddata!G109=0,"",Inddata!G109)</f>
        <v/>
      </c>
      <c r="H103" s="9" t="str">
        <f>IF(Inddata!H109="","",Inddata!H109)</f>
        <v/>
      </c>
      <c r="I103" s="7" t="str">
        <f>IF('Anvendte oplysninger'!I103="Nej","",Beregningsark!AD103*Beregningsark!G103*Beregningsark!I103*Beregningsark!J103*Beregningsark!L103*Beregningsark!N103*Beregningsark!O103*Beregningsark!Q103*Beregningsark!V103*Beregningsark!W103*Beregningsark!X103)</f>
        <v/>
      </c>
      <c r="J103" s="7" t="str">
        <f>IF('Anvendte oplysninger'!I103="Nej","",Beregningsark!AE103*Beregningsark!G103*Beregningsark!I103*Beregningsark!K103*Beregningsark!M103*Beregningsark!N103*Beregningsark!O103*Beregningsark!P103*Beregningsark!R103*Beregningsark!V103*Beregningsark!W103*Beregningsark!Y103)</f>
        <v/>
      </c>
      <c r="K103" s="7" t="str">
        <f>IF('Anvendte oplysninger'!I103="Nej","",Beregningsark!AF103*Beregningsark!G103*Beregningsark!I103*Beregningsark!K103*Beregningsark!M103*Beregningsark!N103*Beregningsark!O103*Beregningsark!P103*Beregningsark!R103*Beregningsark!V103*Beregningsark!W103*Beregningsark!Y103)</f>
        <v/>
      </c>
      <c r="L103" s="7" t="str">
        <f>IF('Anvendte oplysninger'!I103="Nej","",SUM(I103:K103))</f>
        <v/>
      </c>
      <c r="M103" s="7" t="str">
        <f>IF('Anvendte oplysninger'!I103="Nej","",Beregningsark!AG103*Beregningsark!G103*Beregningsark!I103*Beregningsark!J103*Beregningsark!L103*Beregningsark!N103*Beregningsark!O103*Beregningsark!S103*Beregningsark!V103*Beregningsark!W103*Beregningsark!Z103)</f>
        <v/>
      </c>
      <c r="N103" s="7" t="str">
        <f>IF('Anvendte oplysninger'!I103="Nej","",Beregningsark!AH103*Beregningsark!G103*Beregningsark!I103*Beregningsark!J103*Beregningsark!L103*Beregningsark!N103*Beregningsark!O103*Beregningsark!T103*Beregningsark!V103*Beregningsark!W103*Beregningsark!AA103)</f>
        <v/>
      </c>
      <c r="O103" s="7" t="str">
        <f>IF('Anvendte oplysninger'!I103="Nej","",Beregningsark!AI103*Beregningsark!G103*Beregningsark!I103*Beregningsark!J103*Beregningsark!L103*Beregningsark!N103*Beregningsark!O103*Beregningsark!U103*Beregningsark!V103*Beregningsark!W103*Beregningsark!AB103)</f>
        <v/>
      </c>
      <c r="P103" s="7" t="str">
        <f>IF('Anvendte oplysninger'!I103="Nej","",SUM(M103:O103))</f>
        <v/>
      </c>
      <c r="Q103" s="9" t="str">
        <f>IF('Anvendte oplysninger'!I103="Nej","",SUM(I103:J103)*740934+M103*29492829+N103*4654307+O103*608667)</f>
        <v/>
      </c>
    </row>
    <row r="104" spans="1:17" x14ac:dyDescent="0.3">
      <c r="A104" s="4" t="str">
        <f>IF(Inddata!A110="","",Inddata!A110)</f>
        <v/>
      </c>
      <c r="B104" s="4" t="str">
        <f>IF(Inddata!B110="","",Inddata!B110)</f>
        <v/>
      </c>
      <c r="C104" s="4" t="str">
        <f>IF(Inddata!C110="","",Inddata!C110)</f>
        <v/>
      </c>
      <c r="D104" s="4" t="str">
        <f>IF(Inddata!D110="","",Inddata!D110)</f>
        <v/>
      </c>
      <c r="E104" s="4" t="str">
        <f>IF(Inddata!E110="","",Inddata!E110)</f>
        <v/>
      </c>
      <c r="F104" s="4" t="str">
        <f>IF(Inddata!F110="","",Inddata!F110)</f>
        <v/>
      </c>
      <c r="G104" s="20" t="str">
        <f>IF(Inddata!G110=0,"",Inddata!G110)</f>
        <v/>
      </c>
      <c r="H104" s="9" t="str">
        <f>IF(Inddata!H110="","",Inddata!H110)</f>
        <v/>
      </c>
      <c r="I104" s="7" t="str">
        <f>IF('Anvendte oplysninger'!I104="Nej","",Beregningsark!AD104*Beregningsark!G104*Beregningsark!I104*Beregningsark!J104*Beregningsark!L104*Beregningsark!N104*Beregningsark!O104*Beregningsark!Q104*Beregningsark!V104*Beregningsark!W104*Beregningsark!X104)</f>
        <v/>
      </c>
      <c r="J104" s="7" t="str">
        <f>IF('Anvendte oplysninger'!I104="Nej","",Beregningsark!AE104*Beregningsark!G104*Beregningsark!I104*Beregningsark!K104*Beregningsark!M104*Beregningsark!N104*Beregningsark!O104*Beregningsark!P104*Beregningsark!R104*Beregningsark!V104*Beregningsark!W104*Beregningsark!Y104)</f>
        <v/>
      </c>
      <c r="K104" s="7" t="str">
        <f>IF('Anvendte oplysninger'!I104="Nej","",Beregningsark!AF104*Beregningsark!G104*Beregningsark!I104*Beregningsark!K104*Beregningsark!M104*Beregningsark!N104*Beregningsark!O104*Beregningsark!P104*Beregningsark!R104*Beregningsark!V104*Beregningsark!W104*Beregningsark!Y104)</f>
        <v/>
      </c>
      <c r="L104" s="7" t="str">
        <f>IF('Anvendte oplysninger'!I104="Nej","",SUM(I104:K104))</f>
        <v/>
      </c>
      <c r="M104" s="7" t="str">
        <f>IF('Anvendte oplysninger'!I104="Nej","",Beregningsark!AG104*Beregningsark!G104*Beregningsark!I104*Beregningsark!J104*Beregningsark!L104*Beregningsark!N104*Beregningsark!O104*Beregningsark!S104*Beregningsark!V104*Beregningsark!W104*Beregningsark!Z104)</f>
        <v/>
      </c>
      <c r="N104" s="7" t="str">
        <f>IF('Anvendte oplysninger'!I104="Nej","",Beregningsark!AH104*Beregningsark!G104*Beregningsark!I104*Beregningsark!J104*Beregningsark!L104*Beregningsark!N104*Beregningsark!O104*Beregningsark!T104*Beregningsark!V104*Beregningsark!W104*Beregningsark!AA104)</f>
        <v/>
      </c>
      <c r="O104" s="7" t="str">
        <f>IF('Anvendte oplysninger'!I104="Nej","",Beregningsark!AI104*Beregningsark!G104*Beregningsark!I104*Beregningsark!J104*Beregningsark!L104*Beregningsark!N104*Beregningsark!O104*Beregningsark!U104*Beregningsark!V104*Beregningsark!W104*Beregningsark!AB104)</f>
        <v/>
      </c>
      <c r="P104" s="7" t="str">
        <f>IF('Anvendte oplysninger'!I104="Nej","",SUM(M104:O104))</f>
        <v/>
      </c>
      <c r="Q104" s="9" t="str">
        <f>IF('Anvendte oplysninger'!I104="Nej","",SUM(I104:J104)*740934+M104*29492829+N104*4654307+O104*608667)</f>
        <v/>
      </c>
    </row>
    <row r="105" spans="1:17" x14ac:dyDescent="0.3">
      <c r="A105" s="4" t="str">
        <f>IF(Inddata!A111="","",Inddata!A111)</f>
        <v/>
      </c>
      <c r="B105" s="4" t="str">
        <f>IF(Inddata!B111="","",Inddata!B111)</f>
        <v/>
      </c>
      <c r="C105" s="4" t="str">
        <f>IF(Inddata!C111="","",Inddata!C111)</f>
        <v/>
      </c>
      <c r="D105" s="4" t="str">
        <f>IF(Inddata!D111="","",Inddata!D111)</f>
        <v/>
      </c>
      <c r="E105" s="4" t="str">
        <f>IF(Inddata!E111="","",Inddata!E111)</f>
        <v/>
      </c>
      <c r="F105" s="4" t="str">
        <f>IF(Inddata!F111="","",Inddata!F111)</f>
        <v/>
      </c>
      <c r="G105" s="20" t="str">
        <f>IF(Inddata!G111=0,"",Inddata!G111)</f>
        <v/>
      </c>
      <c r="H105" s="9" t="str">
        <f>IF(Inddata!H111="","",Inddata!H111)</f>
        <v/>
      </c>
      <c r="I105" s="7" t="str">
        <f>IF('Anvendte oplysninger'!I105="Nej","",Beregningsark!AD105*Beregningsark!G105*Beregningsark!I105*Beregningsark!J105*Beregningsark!L105*Beregningsark!N105*Beregningsark!O105*Beregningsark!Q105*Beregningsark!V105*Beregningsark!W105*Beregningsark!X105)</f>
        <v/>
      </c>
      <c r="J105" s="7" t="str">
        <f>IF('Anvendte oplysninger'!I105="Nej","",Beregningsark!AE105*Beregningsark!G105*Beregningsark!I105*Beregningsark!K105*Beregningsark!M105*Beregningsark!N105*Beregningsark!O105*Beregningsark!P105*Beregningsark!R105*Beregningsark!V105*Beregningsark!W105*Beregningsark!Y105)</f>
        <v/>
      </c>
      <c r="K105" s="7" t="str">
        <f>IF('Anvendte oplysninger'!I105="Nej","",Beregningsark!AF105*Beregningsark!G105*Beregningsark!I105*Beregningsark!K105*Beregningsark!M105*Beregningsark!N105*Beregningsark!O105*Beregningsark!P105*Beregningsark!R105*Beregningsark!V105*Beregningsark!W105*Beregningsark!Y105)</f>
        <v/>
      </c>
      <c r="L105" s="7" t="str">
        <f>IF('Anvendte oplysninger'!I105="Nej","",SUM(I105:K105))</f>
        <v/>
      </c>
      <c r="M105" s="7" t="str">
        <f>IF('Anvendte oplysninger'!I105="Nej","",Beregningsark!AG105*Beregningsark!G105*Beregningsark!I105*Beregningsark!J105*Beregningsark!L105*Beregningsark!N105*Beregningsark!O105*Beregningsark!S105*Beregningsark!V105*Beregningsark!W105*Beregningsark!Z105)</f>
        <v/>
      </c>
      <c r="N105" s="7" t="str">
        <f>IF('Anvendte oplysninger'!I105="Nej","",Beregningsark!AH105*Beregningsark!G105*Beregningsark!I105*Beregningsark!J105*Beregningsark!L105*Beregningsark!N105*Beregningsark!O105*Beregningsark!T105*Beregningsark!V105*Beregningsark!W105*Beregningsark!AA105)</f>
        <v/>
      </c>
      <c r="O105" s="7" t="str">
        <f>IF('Anvendte oplysninger'!I105="Nej","",Beregningsark!AI105*Beregningsark!G105*Beregningsark!I105*Beregningsark!J105*Beregningsark!L105*Beregningsark!N105*Beregningsark!O105*Beregningsark!U105*Beregningsark!V105*Beregningsark!W105*Beregningsark!AB105)</f>
        <v/>
      </c>
      <c r="P105" s="7" t="str">
        <f>IF('Anvendte oplysninger'!I105="Nej","",SUM(M105:O105))</f>
        <v/>
      </c>
      <c r="Q105" s="9" t="str">
        <f>IF('Anvendte oplysninger'!I105="Nej","",SUM(I105:J105)*740934+M105*29492829+N105*4654307+O105*608667)</f>
        <v/>
      </c>
    </row>
    <row r="106" spans="1:17" x14ac:dyDescent="0.3">
      <c r="A106" s="4" t="str">
        <f>IF(Inddata!A112="","",Inddata!A112)</f>
        <v/>
      </c>
      <c r="B106" s="4" t="str">
        <f>IF(Inddata!B112="","",Inddata!B112)</f>
        <v/>
      </c>
      <c r="C106" s="4" t="str">
        <f>IF(Inddata!C112="","",Inddata!C112)</f>
        <v/>
      </c>
      <c r="D106" s="4" t="str">
        <f>IF(Inddata!D112="","",Inddata!D112)</f>
        <v/>
      </c>
      <c r="E106" s="4" t="str">
        <f>IF(Inddata!E112="","",Inddata!E112)</f>
        <v/>
      </c>
      <c r="F106" s="4" t="str">
        <f>IF(Inddata!F112="","",Inddata!F112)</f>
        <v/>
      </c>
      <c r="G106" s="20" t="str">
        <f>IF(Inddata!G112=0,"",Inddata!G112)</f>
        <v/>
      </c>
      <c r="H106" s="9" t="str">
        <f>IF(Inddata!H112="","",Inddata!H112)</f>
        <v/>
      </c>
      <c r="I106" s="7" t="str">
        <f>IF('Anvendte oplysninger'!I106="Nej","",Beregningsark!AD106*Beregningsark!G106*Beregningsark!I106*Beregningsark!J106*Beregningsark!L106*Beregningsark!N106*Beregningsark!O106*Beregningsark!Q106*Beregningsark!V106*Beregningsark!W106*Beregningsark!X106)</f>
        <v/>
      </c>
      <c r="J106" s="7" t="str">
        <f>IF('Anvendte oplysninger'!I106="Nej","",Beregningsark!AE106*Beregningsark!G106*Beregningsark!I106*Beregningsark!K106*Beregningsark!M106*Beregningsark!N106*Beregningsark!O106*Beregningsark!P106*Beregningsark!R106*Beregningsark!V106*Beregningsark!W106*Beregningsark!Y106)</f>
        <v/>
      </c>
      <c r="K106" s="7" t="str">
        <f>IF('Anvendte oplysninger'!I106="Nej","",Beregningsark!AF106*Beregningsark!G106*Beregningsark!I106*Beregningsark!K106*Beregningsark!M106*Beregningsark!N106*Beregningsark!O106*Beregningsark!P106*Beregningsark!R106*Beregningsark!V106*Beregningsark!W106*Beregningsark!Y106)</f>
        <v/>
      </c>
      <c r="L106" s="7" t="str">
        <f>IF('Anvendte oplysninger'!I106="Nej","",SUM(I106:K106))</f>
        <v/>
      </c>
      <c r="M106" s="7" t="str">
        <f>IF('Anvendte oplysninger'!I106="Nej","",Beregningsark!AG106*Beregningsark!G106*Beregningsark!I106*Beregningsark!J106*Beregningsark!L106*Beregningsark!N106*Beregningsark!O106*Beregningsark!S106*Beregningsark!V106*Beregningsark!W106*Beregningsark!Z106)</f>
        <v/>
      </c>
      <c r="N106" s="7" t="str">
        <f>IF('Anvendte oplysninger'!I106="Nej","",Beregningsark!AH106*Beregningsark!G106*Beregningsark!I106*Beregningsark!J106*Beregningsark!L106*Beregningsark!N106*Beregningsark!O106*Beregningsark!T106*Beregningsark!V106*Beregningsark!W106*Beregningsark!AA106)</f>
        <v/>
      </c>
      <c r="O106" s="7" t="str">
        <f>IF('Anvendte oplysninger'!I106="Nej","",Beregningsark!AI106*Beregningsark!G106*Beregningsark!I106*Beregningsark!J106*Beregningsark!L106*Beregningsark!N106*Beregningsark!O106*Beregningsark!U106*Beregningsark!V106*Beregningsark!W106*Beregningsark!AB106)</f>
        <v/>
      </c>
      <c r="P106" s="7" t="str">
        <f>IF('Anvendte oplysninger'!I106="Nej","",SUM(M106:O106))</f>
        <v/>
      </c>
      <c r="Q106" s="9" t="str">
        <f>IF('Anvendte oplysninger'!I106="Nej","",SUM(I106:J106)*740934+M106*29492829+N106*4654307+O106*608667)</f>
        <v/>
      </c>
    </row>
    <row r="107" spans="1:17" x14ac:dyDescent="0.3">
      <c r="A107" s="4" t="str">
        <f>IF(Inddata!A113="","",Inddata!A113)</f>
        <v/>
      </c>
      <c r="B107" s="4" t="str">
        <f>IF(Inddata!B113="","",Inddata!B113)</f>
        <v/>
      </c>
      <c r="C107" s="4" t="str">
        <f>IF(Inddata!C113="","",Inddata!C113)</f>
        <v/>
      </c>
      <c r="D107" s="4" t="str">
        <f>IF(Inddata!D113="","",Inddata!D113)</f>
        <v/>
      </c>
      <c r="E107" s="4" t="str">
        <f>IF(Inddata!E113="","",Inddata!E113)</f>
        <v/>
      </c>
      <c r="F107" s="4" t="str">
        <f>IF(Inddata!F113="","",Inddata!F113)</f>
        <v/>
      </c>
      <c r="G107" s="20" t="str">
        <f>IF(Inddata!G113=0,"",Inddata!G113)</f>
        <v/>
      </c>
      <c r="H107" s="9" t="str">
        <f>IF(Inddata!H113="","",Inddata!H113)</f>
        <v/>
      </c>
      <c r="I107" s="7" t="str">
        <f>IF('Anvendte oplysninger'!I107="Nej","",Beregningsark!AD107*Beregningsark!G107*Beregningsark!I107*Beregningsark!J107*Beregningsark!L107*Beregningsark!N107*Beregningsark!O107*Beregningsark!Q107*Beregningsark!V107*Beregningsark!W107*Beregningsark!X107)</f>
        <v/>
      </c>
      <c r="J107" s="7" t="str">
        <f>IF('Anvendte oplysninger'!I107="Nej","",Beregningsark!AE107*Beregningsark!G107*Beregningsark!I107*Beregningsark!K107*Beregningsark!M107*Beregningsark!N107*Beregningsark!O107*Beregningsark!P107*Beregningsark!R107*Beregningsark!V107*Beregningsark!W107*Beregningsark!Y107)</f>
        <v/>
      </c>
      <c r="K107" s="7" t="str">
        <f>IF('Anvendte oplysninger'!I107="Nej","",Beregningsark!AF107*Beregningsark!G107*Beregningsark!I107*Beregningsark!K107*Beregningsark!M107*Beregningsark!N107*Beregningsark!O107*Beregningsark!P107*Beregningsark!R107*Beregningsark!V107*Beregningsark!W107*Beregningsark!Y107)</f>
        <v/>
      </c>
      <c r="L107" s="7" t="str">
        <f>IF('Anvendte oplysninger'!I107="Nej","",SUM(I107:K107))</f>
        <v/>
      </c>
      <c r="M107" s="7" t="str">
        <f>IF('Anvendte oplysninger'!I107="Nej","",Beregningsark!AG107*Beregningsark!G107*Beregningsark!I107*Beregningsark!J107*Beregningsark!L107*Beregningsark!N107*Beregningsark!O107*Beregningsark!S107*Beregningsark!V107*Beregningsark!W107*Beregningsark!Z107)</f>
        <v/>
      </c>
      <c r="N107" s="7" t="str">
        <f>IF('Anvendte oplysninger'!I107="Nej","",Beregningsark!AH107*Beregningsark!G107*Beregningsark!I107*Beregningsark!J107*Beregningsark!L107*Beregningsark!N107*Beregningsark!O107*Beregningsark!T107*Beregningsark!V107*Beregningsark!W107*Beregningsark!AA107)</f>
        <v/>
      </c>
      <c r="O107" s="7" t="str">
        <f>IF('Anvendte oplysninger'!I107="Nej","",Beregningsark!AI107*Beregningsark!G107*Beregningsark!I107*Beregningsark!J107*Beregningsark!L107*Beregningsark!N107*Beregningsark!O107*Beregningsark!U107*Beregningsark!V107*Beregningsark!W107*Beregningsark!AB107)</f>
        <v/>
      </c>
      <c r="P107" s="7" t="str">
        <f>IF('Anvendte oplysninger'!I107="Nej","",SUM(M107:O107))</f>
        <v/>
      </c>
      <c r="Q107" s="9" t="str">
        <f>IF('Anvendte oplysninger'!I107="Nej","",SUM(I107:J107)*740934+M107*29492829+N107*4654307+O107*608667)</f>
        <v/>
      </c>
    </row>
    <row r="108" spans="1:17" x14ac:dyDescent="0.3">
      <c r="A108" s="4" t="str">
        <f>IF(Inddata!A114="","",Inddata!A114)</f>
        <v/>
      </c>
      <c r="B108" s="4" t="str">
        <f>IF(Inddata!B114="","",Inddata!B114)</f>
        <v/>
      </c>
      <c r="C108" s="4" t="str">
        <f>IF(Inddata!C114="","",Inddata!C114)</f>
        <v/>
      </c>
      <c r="D108" s="4" t="str">
        <f>IF(Inddata!D114="","",Inddata!D114)</f>
        <v/>
      </c>
      <c r="E108" s="4" t="str">
        <f>IF(Inddata!E114="","",Inddata!E114)</f>
        <v/>
      </c>
      <c r="F108" s="4" t="str">
        <f>IF(Inddata!F114="","",Inddata!F114)</f>
        <v/>
      </c>
      <c r="G108" s="20" t="str">
        <f>IF(Inddata!G114=0,"",Inddata!G114)</f>
        <v/>
      </c>
      <c r="H108" s="9" t="str">
        <f>IF(Inddata!H114="","",Inddata!H114)</f>
        <v/>
      </c>
      <c r="I108" s="7" t="str">
        <f>IF('Anvendte oplysninger'!I108="Nej","",Beregningsark!AD108*Beregningsark!G108*Beregningsark!I108*Beregningsark!J108*Beregningsark!L108*Beregningsark!N108*Beregningsark!O108*Beregningsark!Q108*Beregningsark!V108*Beregningsark!W108*Beregningsark!X108)</f>
        <v/>
      </c>
      <c r="J108" s="7" t="str">
        <f>IF('Anvendte oplysninger'!I108="Nej","",Beregningsark!AE108*Beregningsark!G108*Beregningsark!I108*Beregningsark!K108*Beregningsark!M108*Beregningsark!N108*Beregningsark!O108*Beregningsark!P108*Beregningsark!R108*Beregningsark!V108*Beregningsark!W108*Beregningsark!Y108)</f>
        <v/>
      </c>
      <c r="K108" s="7" t="str">
        <f>IF('Anvendte oplysninger'!I108="Nej","",Beregningsark!AF108*Beregningsark!G108*Beregningsark!I108*Beregningsark!K108*Beregningsark!M108*Beregningsark!N108*Beregningsark!O108*Beregningsark!P108*Beregningsark!R108*Beregningsark!V108*Beregningsark!W108*Beregningsark!Y108)</f>
        <v/>
      </c>
      <c r="L108" s="7" t="str">
        <f>IF('Anvendte oplysninger'!I108="Nej","",SUM(I108:K108))</f>
        <v/>
      </c>
      <c r="M108" s="7" t="str">
        <f>IF('Anvendte oplysninger'!I108="Nej","",Beregningsark!AG108*Beregningsark!G108*Beregningsark!I108*Beregningsark!J108*Beregningsark!L108*Beregningsark!N108*Beregningsark!O108*Beregningsark!S108*Beregningsark!V108*Beregningsark!W108*Beregningsark!Z108)</f>
        <v/>
      </c>
      <c r="N108" s="7" t="str">
        <f>IF('Anvendte oplysninger'!I108="Nej","",Beregningsark!AH108*Beregningsark!G108*Beregningsark!I108*Beregningsark!J108*Beregningsark!L108*Beregningsark!N108*Beregningsark!O108*Beregningsark!T108*Beregningsark!V108*Beregningsark!W108*Beregningsark!AA108)</f>
        <v/>
      </c>
      <c r="O108" s="7" t="str">
        <f>IF('Anvendte oplysninger'!I108="Nej","",Beregningsark!AI108*Beregningsark!G108*Beregningsark!I108*Beregningsark!J108*Beregningsark!L108*Beregningsark!N108*Beregningsark!O108*Beregningsark!U108*Beregningsark!V108*Beregningsark!W108*Beregningsark!AB108)</f>
        <v/>
      </c>
      <c r="P108" s="7" t="str">
        <f>IF('Anvendte oplysninger'!I108="Nej","",SUM(M108:O108))</f>
        <v/>
      </c>
      <c r="Q108" s="9" t="str">
        <f>IF('Anvendte oplysninger'!I108="Nej","",SUM(I108:J108)*740934+M108*29492829+N108*4654307+O108*608667)</f>
        <v/>
      </c>
    </row>
    <row r="109" spans="1:17" x14ac:dyDescent="0.3">
      <c r="A109" s="4" t="str">
        <f>IF(Inddata!A115="","",Inddata!A115)</f>
        <v/>
      </c>
      <c r="B109" s="4" t="str">
        <f>IF(Inddata!B115="","",Inddata!B115)</f>
        <v/>
      </c>
      <c r="C109" s="4" t="str">
        <f>IF(Inddata!C115="","",Inddata!C115)</f>
        <v/>
      </c>
      <c r="D109" s="4" t="str">
        <f>IF(Inddata!D115="","",Inddata!D115)</f>
        <v/>
      </c>
      <c r="E109" s="4" t="str">
        <f>IF(Inddata!E115="","",Inddata!E115)</f>
        <v/>
      </c>
      <c r="F109" s="4" t="str">
        <f>IF(Inddata!F115="","",Inddata!F115)</f>
        <v/>
      </c>
      <c r="G109" s="20" t="str">
        <f>IF(Inddata!G115=0,"",Inddata!G115)</f>
        <v/>
      </c>
      <c r="H109" s="9" t="str">
        <f>IF(Inddata!H115="","",Inddata!H115)</f>
        <v/>
      </c>
      <c r="I109" s="7" t="str">
        <f>IF('Anvendte oplysninger'!I109="Nej","",Beregningsark!AD109*Beregningsark!G109*Beregningsark!I109*Beregningsark!J109*Beregningsark!L109*Beregningsark!N109*Beregningsark!O109*Beregningsark!Q109*Beregningsark!V109*Beregningsark!W109*Beregningsark!X109)</f>
        <v/>
      </c>
      <c r="J109" s="7" t="str">
        <f>IF('Anvendte oplysninger'!I109="Nej","",Beregningsark!AE109*Beregningsark!G109*Beregningsark!I109*Beregningsark!K109*Beregningsark!M109*Beregningsark!N109*Beregningsark!O109*Beregningsark!P109*Beregningsark!R109*Beregningsark!V109*Beregningsark!W109*Beregningsark!Y109)</f>
        <v/>
      </c>
      <c r="K109" s="7" t="str">
        <f>IF('Anvendte oplysninger'!I109="Nej","",Beregningsark!AF109*Beregningsark!G109*Beregningsark!I109*Beregningsark!K109*Beregningsark!M109*Beregningsark!N109*Beregningsark!O109*Beregningsark!P109*Beregningsark!R109*Beregningsark!V109*Beregningsark!W109*Beregningsark!Y109)</f>
        <v/>
      </c>
      <c r="L109" s="7" t="str">
        <f>IF('Anvendte oplysninger'!I109="Nej","",SUM(I109:K109))</f>
        <v/>
      </c>
      <c r="M109" s="7" t="str">
        <f>IF('Anvendte oplysninger'!I109="Nej","",Beregningsark!AG109*Beregningsark!G109*Beregningsark!I109*Beregningsark!J109*Beregningsark!L109*Beregningsark!N109*Beregningsark!O109*Beregningsark!S109*Beregningsark!V109*Beregningsark!W109*Beregningsark!Z109)</f>
        <v/>
      </c>
      <c r="N109" s="7" t="str">
        <f>IF('Anvendte oplysninger'!I109="Nej","",Beregningsark!AH109*Beregningsark!G109*Beregningsark!I109*Beregningsark!J109*Beregningsark!L109*Beregningsark!N109*Beregningsark!O109*Beregningsark!T109*Beregningsark!V109*Beregningsark!W109*Beregningsark!AA109)</f>
        <v/>
      </c>
      <c r="O109" s="7" t="str">
        <f>IF('Anvendte oplysninger'!I109="Nej","",Beregningsark!AI109*Beregningsark!G109*Beregningsark!I109*Beregningsark!J109*Beregningsark!L109*Beregningsark!N109*Beregningsark!O109*Beregningsark!U109*Beregningsark!V109*Beregningsark!W109*Beregningsark!AB109)</f>
        <v/>
      </c>
      <c r="P109" s="7" t="str">
        <f>IF('Anvendte oplysninger'!I109="Nej","",SUM(M109:O109))</f>
        <v/>
      </c>
      <c r="Q109" s="9" t="str">
        <f>IF('Anvendte oplysninger'!I109="Nej","",SUM(I109:J109)*740934+M109*29492829+N109*4654307+O109*608667)</f>
        <v/>
      </c>
    </row>
    <row r="110" spans="1:17" x14ac:dyDescent="0.3">
      <c r="A110" s="4" t="str">
        <f>IF(Inddata!A116="","",Inddata!A116)</f>
        <v/>
      </c>
      <c r="B110" s="4" t="str">
        <f>IF(Inddata!B116="","",Inddata!B116)</f>
        <v/>
      </c>
      <c r="C110" s="4" t="str">
        <f>IF(Inddata!C116="","",Inddata!C116)</f>
        <v/>
      </c>
      <c r="D110" s="4" t="str">
        <f>IF(Inddata!D116="","",Inddata!D116)</f>
        <v/>
      </c>
      <c r="E110" s="4" t="str">
        <f>IF(Inddata!E116="","",Inddata!E116)</f>
        <v/>
      </c>
      <c r="F110" s="4" t="str">
        <f>IF(Inddata!F116="","",Inddata!F116)</f>
        <v/>
      </c>
      <c r="G110" s="20" t="str">
        <f>IF(Inddata!G116=0,"",Inddata!G116)</f>
        <v/>
      </c>
      <c r="H110" s="9" t="str">
        <f>IF(Inddata!H116="","",Inddata!H116)</f>
        <v/>
      </c>
      <c r="I110" s="7" t="str">
        <f>IF('Anvendte oplysninger'!I110="Nej","",Beregningsark!AD110*Beregningsark!G110*Beregningsark!I110*Beregningsark!J110*Beregningsark!L110*Beregningsark!N110*Beregningsark!O110*Beregningsark!Q110*Beregningsark!V110*Beregningsark!W110*Beregningsark!X110)</f>
        <v/>
      </c>
      <c r="J110" s="7" t="str">
        <f>IF('Anvendte oplysninger'!I110="Nej","",Beregningsark!AE110*Beregningsark!G110*Beregningsark!I110*Beregningsark!K110*Beregningsark!M110*Beregningsark!N110*Beregningsark!O110*Beregningsark!P110*Beregningsark!R110*Beregningsark!V110*Beregningsark!W110*Beregningsark!Y110)</f>
        <v/>
      </c>
      <c r="K110" s="7" t="str">
        <f>IF('Anvendte oplysninger'!I110="Nej","",Beregningsark!AF110*Beregningsark!G110*Beregningsark!I110*Beregningsark!K110*Beregningsark!M110*Beregningsark!N110*Beregningsark!O110*Beregningsark!P110*Beregningsark!R110*Beregningsark!V110*Beregningsark!W110*Beregningsark!Y110)</f>
        <v/>
      </c>
      <c r="L110" s="7" t="str">
        <f>IF('Anvendte oplysninger'!I110="Nej","",SUM(I110:K110))</f>
        <v/>
      </c>
      <c r="M110" s="7" t="str">
        <f>IF('Anvendte oplysninger'!I110="Nej","",Beregningsark!AG110*Beregningsark!G110*Beregningsark!I110*Beregningsark!J110*Beregningsark!L110*Beregningsark!N110*Beregningsark!O110*Beregningsark!S110*Beregningsark!V110*Beregningsark!W110*Beregningsark!Z110)</f>
        <v/>
      </c>
      <c r="N110" s="7" t="str">
        <f>IF('Anvendte oplysninger'!I110="Nej","",Beregningsark!AH110*Beregningsark!G110*Beregningsark!I110*Beregningsark!J110*Beregningsark!L110*Beregningsark!N110*Beregningsark!O110*Beregningsark!T110*Beregningsark!V110*Beregningsark!W110*Beregningsark!AA110)</f>
        <v/>
      </c>
      <c r="O110" s="7" t="str">
        <f>IF('Anvendte oplysninger'!I110="Nej","",Beregningsark!AI110*Beregningsark!G110*Beregningsark!I110*Beregningsark!J110*Beregningsark!L110*Beregningsark!N110*Beregningsark!O110*Beregningsark!U110*Beregningsark!V110*Beregningsark!W110*Beregningsark!AB110)</f>
        <v/>
      </c>
      <c r="P110" s="7" t="str">
        <f>IF('Anvendte oplysninger'!I110="Nej","",SUM(M110:O110))</f>
        <v/>
      </c>
      <c r="Q110" s="9" t="str">
        <f>IF('Anvendte oplysninger'!I110="Nej","",SUM(I110:J110)*740934+M110*29492829+N110*4654307+O110*608667)</f>
        <v/>
      </c>
    </row>
    <row r="111" spans="1:17" x14ac:dyDescent="0.3">
      <c r="A111" s="4" t="str">
        <f>IF(Inddata!A117="","",Inddata!A117)</f>
        <v/>
      </c>
      <c r="B111" s="4" t="str">
        <f>IF(Inddata!B117="","",Inddata!B117)</f>
        <v/>
      </c>
      <c r="C111" s="4" t="str">
        <f>IF(Inddata!C117="","",Inddata!C117)</f>
        <v/>
      </c>
      <c r="D111" s="4" t="str">
        <f>IF(Inddata!D117="","",Inddata!D117)</f>
        <v/>
      </c>
      <c r="E111" s="4" t="str">
        <f>IF(Inddata!E117="","",Inddata!E117)</f>
        <v/>
      </c>
      <c r="F111" s="4" t="str">
        <f>IF(Inddata!F117="","",Inddata!F117)</f>
        <v/>
      </c>
      <c r="G111" s="20" t="str">
        <f>IF(Inddata!G117=0,"",Inddata!G117)</f>
        <v/>
      </c>
      <c r="H111" s="9" t="str">
        <f>IF(Inddata!H117="","",Inddata!H117)</f>
        <v/>
      </c>
      <c r="I111" s="7" t="str">
        <f>IF('Anvendte oplysninger'!I111="Nej","",Beregningsark!AD111*Beregningsark!G111*Beregningsark!I111*Beregningsark!J111*Beregningsark!L111*Beregningsark!N111*Beregningsark!O111*Beregningsark!Q111*Beregningsark!V111*Beregningsark!W111*Beregningsark!X111)</f>
        <v/>
      </c>
      <c r="J111" s="7" t="str">
        <f>IF('Anvendte oplysninger'!I111="Nej","",Beregningsark!AE111*Beregningsark!G111*Beregningsark!I111*Beregningsark!K111*Beregningsark!M111*Beregningsark!N111*Beregningsark!O111*Beregningsark!P111*Beregningsark!R111*Beregningsark!V111*Beregningsark!W111*Beregningsark!Y111)</f>
        <v/>
      </c>
      <c r="K111" s="7" t="str">
        <f>IF('Anvendte oplysninger'!I111="Nej","",Beregningsark!AF111*Beregningsark!G111*Beregningsark!I111*Beregningsark!K111*Beregningsark!M111*Beregningsark!N111*Beregningsark!O111*Beregningsark!P111*Beregningsark!R111*Beregningsark!V111*Beregningsark!W111*Beregningsark!Y111)</f>
        <v/>
      </c>
      <c r="L111" s="7" t="str">
        <f>IF('Anvendte oplysninger'!I111="Nej","",SUM(I111:K111))</f>
        <v/>
      </c>
      <c r="M111" s="7" t="str">
        <f>IF('Anvendte oplysninger'!I111="Nej","",Beregningsark!AG111*Beregningsark!G111*Beregningsark!I111*Beregningsark!J111*Beregningsark!L111*Beregningsark!N111*Beregningsark!O111*Beregningsark!S111*Beregningsark!V111*Beregningsark!W111*Beregningsark!Z111)</f>
        <v/>
      </c>
      <c r="N111" s="7" t="str">
        <f>IF('Anvendte oplysninger'!I111="Nej","",Beregningsark!AH111*Beregningsark!G111*Beregningsark!I111*Beregningsark!J111*Beregningsark!L111*Beregningsark!N111*Beregningsark!O111*Beregningsark!T111*Beregningsark!V111*Beregningsark!W111*Beregningsark!AA111)</f>
        <v/>
      </c>
      <c r="O111" s="7" t="str">
        <f>IF('Anvendte oplysninger'!I111="Nej","",Beregningsark!AI111*Beregningsark!G111*Beregningsark!I111*Beregningsark!J111*Beregningsark!L111*Beregningsark!N111*Beregningsark!O111*Beregningsark!U111*Beregningsark!V111*Beregningsark!W111*Beregningsark!AB111)</f>
        <v/>
      </c>
      <c r="P111" s="7" t="str">
        <f>IF('Anvendte oplysninger'!I111="Nej","",SUM(M111:O111))</f>
        <v/>
      </c>
      <c r="Q111" s="9" t="str">
        <f>IF('Anvendte oplysninger'!I111="Nej","",SUM(I111:J111)*740934+M111*29492829+N111*4654307+O111*608667)</f>
        <v/>
      </c>
    </row>
    <row r="112" spans="1:17" x14ac:dyDescent="0.3">
      <c r="A112" s="4" t="str">
        <f>IF(Inddata!A118="","",Inddata!A118)</f>
        <v/>
      </c>
      <c r="B112" s="4" t="str">
        <f>IF(Inddata!B118="","",Inddata!B118)</f>
        <v/>
      </c>
      <c r="C112" s="4" t="str">
        <f>IF(Inddata!C118="","",Inddata!C118)</f>
        <v/>
      </c>
      <c r="D112" s="4" t="str">
        <f>IF(Inddata!D118="","",Inddata!D118)</f>
        <v/>
      </c>
      <c r="E112" s="4" t="str">
        <f>IF(Inddata!E118="","",Inddata!E118)</f>
        <v/>
      </c>
      <c r="F112" s="4" t="str">
        <f>IF(Inddata!F118="","",Inddata!F118)</f>
        <v/>
      </c>
      <c r="G112" s="20" t="str">
        <f>IF(Inddata!G118=0,"",Inddata!G118)</f>
        <v/>
      </c>
      <c r="H112" s="9" t="str">
        <f>IF(Inddata!H118="","",Inddata!H118)</f>
        <v/>
      </c>
      <c r="I112" s="7" t="str">
        <f>IF('Anvendte oplysninger'!I112="Nej","",Beregningsark!AD112*Beregningsark!G112*Beregningsark!I112*Beregningsark!J112*Beregningsark!L112*Beregningsark!N112*Beregningsark!O112*Beregningsark!Q112*Beregningsark!V112*Beregningsark!W112*Beregningsark!X112)</f>
        <v/>
      </c>
      <c r="J112" s="7" t="str">
        <f>IF('Anvendte oplysninger'!I112="Nej","",Beregningsark!AE112*Beregningsark!G112*Beregningsark!I112*Beregningsark!K112*Beregningsark!M112*Beregningsark!N112*Beregningsark!O112*Beregningsark!P112*Beregningsark!R112*Beregningsark!V112*Beregningsark!W112*Beregningsark!Y112)</f>
        <v/>
      </c>
      <c r="K112" s="7" t="str">
        <f>IF('Anvendte oplysninger'!I112="Nej","",Beregningsark!AF112*Beregningsark!G112*Beregningsark!I112*Beregningsark!K112*Beregningsark!M112*Beregningsark!N112*Beregningsark!O112*Beregningsark!P112*Beregningsark!R112*Beregningsark!V112*Beregningsark!W112*Beregningsark!Y112)</f>
        <v/>
      </c>
      <c r="L112" s="7" t="str">
        <f>IF('Anvendte oplysninger'!I112="Nej","",SUM(I112:K112))</f>
        <v/>
      </c>
      <c r="M112" s="7" t="str">
        <f>IF('Anvendte oplysninger'!I112="Nej","",Beregningsark!AG112*Beregningsark!G112*Beregningsark!I112*Beregningsark!J112*Beregningsark!L112*Beregningsark!N112*Beregningsark!O112*Beregningsark!S112*Beregningsark!V112*Beregningsark!W112*Beregningsark!Z112)</f>
        <v/>
      </c>
      <c r="N112" s="7" t="str">
        <f>IF('Anvendte oplysninger'!I112="Nej","",Beregningsark!AH112*Beregningsark!G112*Beregningsark!I112*Beregningsark!J112*Beregningsark!L112*Beregningsark!N112*Beregningsark!O112*Beregningsark!T112*Beregningsark!V112*Beregningsark!W112*Beregningsark!AA112)</f>
        <v/>
      </c>
      <c r="O112" s="7" t="str">
        <f>IF('Anvendte oplysninger'!I112="Nej","",Beregningsark!AI112*Beregningsark!G112*Beregningsark!I112*Beregningsark!J112*Beregningsark!L112*Beregningsark!N112*Beregningsark!O112*Beregningsark!U112*Beregningsark!V112*Beregningsark!W112*Beregningsark!AB112)</f>
        <v/>
      </c>
      <c r="P112" s="7" t="str">
        <f>IF('Anvendte oplysninger'!I112="Nej","",SUM(M112:O112))</f>
        <v/>
      </c>
      <c r="Q112" s="9" t="str">
        <f>IF('Anvendte oplysninger'!I112="Nej","",SUM(I112:J112)*740934+M112*29492829+N112*4654307+O112*608667)</f>
        <v/>
      </c>
    </row>
    <row r="113" spans="1:17" x14ac:dyDescent="0.3">
      <c r="A113" s="4" t="str">
        <f>IF(Inddata!A119="","",Inddata!A119)</f>
        <v/>
      </c>
      <c r="B113" s="4" t="str">
        <f>IF(Inddata!B119="","",Inddata!B119)</f>
        <v/>
      </c>
      <c r="C113" s="4" t="str">
        <f>IF(Inddata!C119="","",Inddata!C119)</f>
        <v/>
      </c>
      <c r="D113" s="4" t="str">
        <f>IF(Inddata!D119="","",Inddata!D119)</f>
        <v/>
      </c>
      <c r="E113" s="4" t="str">
        <f>IF(Inddata!E119="","",Inddata!E119)</f>
        <v/>
      </c>
      <c r="F113" s="4" t="str">
        <f>IF(Inddata!F119="","",Inddata!F119)</f>
        <v/>
      </c>
      <c r="G113" s="20" t="str">
        <f>IF(Inddata!G119=0,"",Inddata!G119)</f>
        <v/>
      </c>
      <c r="H113" s="9" t="str">
        <f>IF(Inddata!H119="","",Inddata!H119)</f>
        <v/>
      </c>
      <c r="I113" s="7" t="str">
        <f>IF('Anvendte oplysninger'!I113="Nej","",Beregningsark!AD113*Beregningsark!G113*Beregningsark!I113*Beregningsark!J113*Beregningsark!L113*Beregningsark!N113*Beregningsark!O113*Beregningsark!Q113*Beregningsark!V113*Beregningsark!W113*Beregningsark!X113)</f>
        <v/>
      </c>
      <c r="J113" s="7" t="str">
        <f>IF('Anvendte oplysninger'!I113="Nej","",Beregningsark!AE113*Beregningsark!G113*Beregningsark!I113*Beregningsark!K113*Beregningsark!M113*Beregningsark!N113*Beregningsark!O113*Beregningsark!P113*Beregningsark!R113*Beregningsark!V113*Beregningsark!W113*Beregningsark!Y113)</f>
        <v/>
      </c>
      <c r="K113" s="7" t="str">
        <f>IF('Anvendte oplysninger'!I113="Nej","",Beregningsark!AF113*Beregningsark!G113*Beregningsark!I113*Beregningsark!K113*Beregningsark!M113*Beregningsark!N113*Beregningsark!O113*Beregningsark!P113*Beregningsark!R113*Beregningsark!V113*Beregningsark!W113*Beregningsark!Y113)</f>
        <v/>
      </c>
      <c r="L113" s="7" t="str">
        <f>IF('Anvendte oplysninger'!I113="Nej","",SUM(I113:K113))</f>
        <v/>
      </c>
      <c r="M113" s="7" t="str">
        <f>IF('Anvendte oplysninger'!I113="Nej","",Beregningsark!AG113*Beregningsark!G113*Beregningsark!I113*Beregningsark!J113*Beregningsark!L113*Beregningsark!N113*Beregningsark!O113*Beregningsark!S113*Beregningsark!V113*Beregningsark!W113*Beregningsark!Z113)</f>
        <v/>
      </c>
      <c r="N113" s="7" t="str">
        <f>IF('Anvendte oplysninger'!I113="Nej","",Beregningsark!AH113*Beregningsark!G113*Beregningsark!I113*Beregningsark!J113*Beregningsark!L113*Beregningsark!N113*Beregningsark!O113*Beregningsark!T113*Beregningsark!V113*Beregningsark!W113*Beregningsark!AA113)</f>
        <v/>
      </c>
      <c r="O113" s="7" t="str">
        <f>IF('Anvendte oplysninger'!I113="Nej","",Beregningsark!AI113*Beregningsark!G113*Beregningsark!I113*Beregningsark!J113*Beregningsark!L113*Beregningsark!N113*Beregningsark!O113*Beregningsark!U113*Beregningsark!V113*Beregningsark!W113*Beregningsark!AB113)</f>
        <v/>
      </c>
      <c r="P113" s="7" t="str">
        <f>IF('Anvendte oplysninger'!I113="Nej","",SUM(M113:O113))</f>
        <v/>
      </c>
      <c r="Q113" s="9" t="str">
        <f>IF('Anvendte oplysninger'!I113="Nej","",SUM(I113:J113)*740934+M113*29492829+N113*4654307+O113*608667)</f>
        <v/>
      </c>
    </row>
    <row r="114" spans="1:17" x14ac:dyDescent="0.3">
      <c r="A114" s="4" t="str">
        <f>IF(Inddata!A120="","",Inddata!A120)</f>
        <v/>
      </c>
      <c r="B114" s="4" t="str">
        <f>IF(Inddata!B120="","",Inddata!B120)</f>
        <v/>
      </c>
      <c r="C114" s="4" t="str">
        <f>IF(Inddata!C120="","",Inddata!C120)</f>
        <v/>
      </c>
      <c r="D114" s="4" t="str">
        <f>IF(Inddata!D120="","",Inddata!D120)</f>
        <v/>
      </c>
      <c r="E114" s="4" t="str">
        <f>IF(Inddata!E120="","",Inddata!E120)</f>
        <v/>
      </c>
      <c r="F114" s="4" t="str">
        <f>IF(Inddata!F120="","",Inddata!F120)</f>
        <v/>
      </c>
      <c r="G114" s="20" t="str">
        <f>IF(Inddata!G120=0,"",Inddata!G120)</f>
        <v/>
      </c>
      <c r="H114" s="9" t="str">
        <f>IF(Inddata!H120="","",Inddata!H120)</f>
        <v/>
      </c>
      <c r="I114" s="7" t="str">
        <f>IF('Anvendte oplysninger'!I114="Nej","",Beregningsark!AD114*Beregningsark!G114*Beregningsark!I114*Beregningsark!J114*Beregningsark!L114*Beregningsark!N114*Beregningsark!O114*Beregningsark!Q114*Beregningsark!V114*Beregningsark!W114*Beregningsark!X114)</f>
        <v/>
      </c>
      <c r="J114" s="7" t="str">
        <f>IF('Anvendte oplysninger'!I114="Nej","",Beregningsark!AE114*Beregningsark!G114*Beregningsark!I114*Beregningsark!K114*Beregningsark!M114*Beregningsark!N114*Beregningsark!O114*Beregningsark!P114*Beregningsark!R114*Beregningsark!V114*Beregningsark!W114*Beregningsark!Y114)</f>
        <v/>
      </c>
      <c r="K114" s="7" t="str">
        <f>IF('Anvendte oplysninger'!I114="Nej","",Beregningsark!AF114*Beregningsark!G114*Beregningsark!I114*Beregningsark!K114*Beregningsark!M114*Beregningsark!N114*Beregningsark!O114*Beregningsark!P114*Beregningsark!R114*Beregningsark!V114*Beregningsark!W114*Beregningsark!Y114)</f>
        <v/>
      </c>
      <c r="L114" s="7" t="str">
        <f>IF('Anvendte oplysninger'!I114="Nej","",SUM(I114:K114))</f>
        <v/>
      </c>
      <c r="M114" s="7" t="str">
        <f>IF('Anvendte oplysninger'!I114="Nej","",Beregningsark!AG114*Beregningsark!G114*Beregningsark!I114*Beregningsark!J114*Beregningsark!L114*Beregningsark!N114*Beregningsark!O114*Beregningsark!S114*Beregningsark!V114*Beregningsark!W114*Beregningsark!Z114)</f>
        <v/>
      </c>
      <c r="N114" s="7" t="str">
        <f>IF('Anvendte oplysninger'!I114="Nej","",Beregningsark!AH114*Beregningsark!G114*Beregningsark!I114*Beregningsark!J114*Beregningsark!L114*Beregningsark!N114*Beregningsark!O114*Beregningsark!T114*Beregningsark!V114*Beregningsark!W114*Beregningsark!AA114)</f>
        <v/>
      </c>
      <c r="O114" s="7" t="str">
        <f>IF('Anvendte oplysninger'!I114="Nej","",Beregningsark!AI114*Beregningsark!G114*Beregningsark!I114*Beregningsark!J114*Beregningsark!L114*Beregningsark!N114*Beregningsark!O114*Beregningsark!U114*Beregningsark!V114*Beregningsark!W114*Beregningsark!AB114)</f>
        <v/>
      </c>
      <c r="P114" s="7" t="str">
        <f>IF('Anvendte oplysninger'!I114="Nej","",SUM(M114:O114))</f>
        <v/>
      </c>
      <c r="Q114" s="9" t="str">
        <f>IF('Anvendte oplysninger'!I114="Nej","",SUM(I114:J114)*740934+M114*29492829+N114*4654307+O114*608667)</f>
        <v/>
      </c>
    </row>
    <row r="115" spans="1:17" x14ac:dyDescent="0.3">
      <c r="A115" s="4" t="str">
        <f>IF(Inddata!A121="","",Inddata!A121)</f>
        <v/>
      </c>
      <c r="B115" s="4" t="str">
        <f>IF(Inddata!B121="","",Inddata!B121)</f>
        <v/>
      </c>
      <c r="C115" s="4" t="str">
        <f>IF(Inddata!C121="","",Inddata!C121)</f>
        <v/>
      </c>
      <c r="D115" s="4" t="str">
        <f>IF(Inddata!D121="","",Inddata!D121)</f>
        <v/>
      </c>
      <c r="E115" s="4" t="str">
        <f>IF(Inddata!E121="","",Inddata!E121)</f>
        <v/>
      </c>
      <c r="F115" s="4" t="str">
        <f>IF(Inddata!F121="","",Inddata!F121)</f>
        <v/>
      </c>
      <c r="G115" s="20" t="str">
        <f>IF(Inddata!G121=0,"",Inddata!G121)</f>
        <v/>
      </c>
      <c r="H115" s="9" t="str">
        <f>IF(Inddata!H121="","",Inddata!H121)</f>
        <v/>
      </c>
      <c r="I115" s="7" t="str">
        <f>IF('Anvendte oplysninger'!I115="Nej","",Beregningsark!AD115*Beregningsark!G115*Beregningsark!I115*Beregningsark!J115*Beregningsark!L115*Beregningsark!N115*Beregningsark!O115*Beregningsark!Q115*Beregningsark!V115*Beregningsark!W115*Beregningsark!X115)</f>
        <v/>
      </c>
      <c r="J115" s="7" t="str">
        <f>IF('Anvendte oplysninger'!I115="Nej","",Beregningsark!AE115*Beregningsark!G115*Beregningsark!I115*Beregningsark!K115*Beregningsark!M115*Beregningsark!N115*Beregningsark!O115*Beregningsark!P115*Beregningsark!R115*Beregningsark!V115*Beregningsark!W115*Beregningsark!Y115)</f>
        <v/>
      </c>
      <c r="K115" s="7" t="str">
        <f>IF('Anvendte oplysninger'!I115="Nej","",Beregningsark!AF115*Beregningsark!G115*Beregningsark!I115*Beregningsark!K115*Beregningsark!M115*Beregningsark!N115*Beregningsark!O115*Beregningsark!P115*Beregningsark!R115*Beregningsark!V115*Beregningsark!W115*Beregningsark!Y115)</f>
        <v/>
      </c>
      <c r="L115" s="7" t="str">
        <f>IF('Anvendte oplysninger'!I115="Nej","",SUM(I115:K115))</f>
        <v/>
      </c>
      <c r="M115" s="7" t="str">
        <f>IF('Anvendte oplysninger'!I115="Nej","",Beregningsark!AG115*Beregningsark!G115*Beregningsark!I115*Beregningsark!J115*Beregningsark!L115*Beregningsark!N115*Beregningsark!O115*Beregningsark!S115*Beregningsark!V115*Beregningsark!W115*Beregningsark!Z115)</f>
        <v/>
      </c>
      <c r="N115" s="7" t="str">
        <f>IF('Anvendte oplysninger'!I115="Nej","",Beregningsark!AH115*Beregningsark!G115*Beregningsark!I115*Beregningsark!J115*Beregningsark!L115*Beregningsark!N115*Beregningsark!O115*Beregningsark!T115*Beregningsark!V115*Beregningsark!W115*Beregningsark!AA115)</f>
        <v/>
      </c>
      <c r="O115" s="7" t="str">
        <f>IF('Anvendte oplysninger'!I115="Nej","",Beregningsark!AI115*Beregningsark!G115*Beregningsark!I115*Beregningsark!J115*Beregningsark!L115*Beregningsark!N115*Beregningsark!O115*Beregningsark!U115*Beregningsark!V115*Beregningsark!W115*Beregningsark!AB115)</f>
        <v/>
      </c>
      <c r="P115" s="7" t="str">
        <f>IF('Anvendte oplysninger'!I115="Nej","",SUM(M115:O115))</f>
        <v/>
      </c>
      <c r="Q115" s="9" t="str">
        <f>IF('Anvendte oplysninger'!I115="Nej","",SUM(I115:J115)*740934+M115*29492829+N115*4654307+O115*608667)</f>
        <v/>
      </c>
    </row>
    <row r="116" spans="1:17" x14ac:dyDescent="0.3">
      <c r="A116" s="4" t="str">
        <f>IF(Inddata!A122="","",Inddata!A122)</f>
        <v/>
      </c>
      <c r="B116" s="4" t="str">
        <f>IF(Inddata!B122="","",Inddata!B122)</f>
        <v/>
      </c>
      <c r="C116" s="4" t="str">
        <f>IF(Inddata!C122="","",Inddata!C122)</f>
        <v/>
      </c>
      <c r="D116" s="4" t="str">
        <f>IF(Inddata!D122="","",Inddata!D122)</f>
        <v/>
      </c>
      <c r="E116" s="4" t="str">
        <f>IF(Inddata!E122="","",Inddata!E122)</f>
        <v/>
      </c>
      <c r="F116" s="4" t="str">
        <f>IF(Inddata!F122="","",Inddata!F122)</f>
        <v/>
      </c>
      <c r="G116" s="20" t="str">
        <f>IF(Inddata!G122=0,"",Inddata!G122)</f>
        <v/>
      </c>
      <c r="H116" s="9" t="str">
        <f>IF(Inddata!H122="","",Inddata!H122)</f>
        <v/>
      </c>
      <c r="I116" s="7" t="str">
        <f>IF('Anvendte oplysninger'!I116="Nej","",Beregningsark!AD116*Beregningsark!G116*Beregningsark!I116*Beregningsark!J116*Beregningsark!L116*Beregningsark!N116*Beregningsark!O116*Beregningsark!Q116*Beregningsark!V116*Beregningsark!W116*Beregningsark!X116)</f>
        <v/>
      </c>
      <c r="J116" s="7" t="str">
        <f>IF('Anvendte oplysninger'!I116="Nej","",Beregningsark!AE116*Beregningsark!G116*Beregningsark!I116*Beregningsark!K116*Beregningsark!M116*Beregningsark!N116*Beregningsark!O116*Beregningsark!P116*Beregningsark!R116*Beregningsark!V116*Beregningsark!W116*Beregningsark!Y116)</f>
        <v/>
      </c>
      <c r="K116" s="7" t="str">
        <f>IF('Anvendte oplysninger'!I116="Nej","",Beregningsark!AF116*Beregningsark!G116*Beregningsark!I116*Beregningsark!K116*Beregningsark!M116*Beregningsark!N116*Beregningsark!O116*Beregningsark!P116*Beregningsark!R116*Beregningsark!V116*Beregningsark!W116*Beregningsark!Y116)</f>
        <v/>
      </c>
      <c r="L116" s="7" t="str">
        <f>IF('Anvendte oplysninger'!I116="Nej","",SUM(I116:K116))</f>
        <v/>
      </c>
      <c r="M116" s="7" t="str">
        <f>IF('Anvendte oplysninger'!I116="Nej","",Beregningsark!AG116*Beregningsark!G116*Beregningsark!I116*Beregningsark!J116*Beregningsark!L116*Beregningsark!N116*Beregningsark!O116*Beregningsark!S116*Beregningsark!V116*Beregningsark!W116*Beregningsark!Z116)</f>
        <v/>
      </c>
      <c r="N116" s="7" t="str">
        <f>IF('Anvendte oplysninger'!I116="Nej","",Beregningsark!AH116*Beregningsark!G116*Beregningsark!I116*Beregningsark!J116*Beregningsark!L116*Beregningsark!N116*Beregningsark!O116*Beregningsark!T116*Beregningsark!V116*Beregningsark!W116*Beregningsark!AA116)</f>
        <v/>
      </c>
      <c r="O116" s="7" t="str">
        <f>IF('Anvendte oplysninger'!I116="Nej","",Beregningsark!AI116*Beregningsark!G116*Beregningsark!I116*Beregningsark!J116*Beregningsark!L116*Beregningsark!N116*Beregningsark!O116*Beregningsark!U116*Beregningsark!V116*Beregningsark!W116*Beregningsark!AB116)</f>
        <v/>
      </c>
      <c r="P116" s="7" t="str">
        <f>IF('Anvendte oplysninger'!I116="Nej","",SUM(M116:O116))</f>
        <v/>
      </c>
      <c r="Q116" s="9" t="str">
        <f>IF('Anvendte oplysninger'!I116="Nej","",SUM(I116:J116)*740934+M116*29492829+N116*4654307+O116*608667)</f>
        <v/>
      </c>
    </row>
    <row r="117" spans="1:17" x14ac:dyDescent="0.3">
      <c r="A117" s="4" t="str">
        <f>IF(Inddata!A123="","",Inddata!A123)</f>
        <v/>
      </c>
      <c r="B117" s="4" t="str">
        <f>IF(Inddata!B123="","",Inddata!B123)</f>
        <v/>
      </c>
      <c r="C117" s="4" t="str">
        <f>IF(Inddata!C123="","",Inddata!C123)</f>
        <v/>
      </c>
      <c r="D117" s="4" t="str">
        <f>IF(Inddata!D123="","",Inddata!D123)</f>
        <v/>
      </c>
      <c r="E117" s="4" t="str">
        <f>IF(Inddata!E123="","",Inddata!E123)</f>
        <v/>
      </c>
      <c r="F117" s="4" t="str">
        <f>IF(Inddata!F123="","",Inddata!F123)</f>
        <v/>
      </c>
      <c r="G117" s="20" t="str">
        <f>IF(Inddata!G123=0,"",Inddata!G123)</f>
        <v/>
      </c>
      <c r="H117" s="9" t="str">
        <f>IF(Inddata!H123="","",Inddata!H123)</f>
        <v/>
      </c>
      <c r="I117" s="7" t="str">
        <f>IF('Anvendte oplysninger'!I117="Nej","",Beregningsark!AD117*Beregningsark!G117*Beregningsark!I117*Beregningsark!J117*Beregningsark!L117*Beregningsark!N117*Beregningsark!O117*Beregningsark!Q117*Beregningsark!V117*Beregningsark!W117*Beregningsark!X117)</f>
        <v/>
      </c>
      <c r="J117" s="7" t="str">
        <f>IF('Anvendte oplysninger'!I117="Nej","",Beregningsark!AE117*Beregningsark!G117*Beregningsark!I117*Beregningsark!K117*Beregningsark!M117*Beregningsark!N117*Beregningsark!O117*Beregningsark!P117*Beregningsark!R117*Beregningsark!V117*Beregningsark!W117*Beregningsark!Y117)</f>
        <v/>
      </c>
      <c r="K117" s="7" t="str">
        <f>IF('Anvendte oplysninger'!I117="Nej","",Beregningsark!AF117*Beregningsark!G117*Beregningsark!I117*Beregningsark!K117*Beregningsark!M117*Beregningsark!N117*Beregningsark!O117*Beregningsark!P117*Beregningsark!R117*Beregningsark!V117*Beregningsark!W117*Beregningsark!Y117)</f>
        <v/>
      </c>
      <c r="L117" s="7" t="str">
        <f>IF('Anvendte oplysninger'!I117="Nej","",SUM(I117:K117))</f>
        <v/>
      </c>
      <c r="M117" s="7" t="str">
        <f>IF('Anvendte oplysninger'!I117="Nej","",Beregningsark!AG117*Beregningsark!G117*Beregningsark!I117*Beregningsark!J117*Beregningsark!L117*Beregningsark!N117*Beregningsark!O117*Beregningsark!S117*Beregningsark!V117*Beregningsark!W117*Beregningsark!Z117)</f>
        <v/>
      </c>
      <c r="N117" s="7" t="str">
        <f>IF('Anvendte oplysninger'!I117="Nej","",Beregningsark!AH117*Beregningsark!G117*Beregningsark!I117*Beregningsark!J117*Beregningsark!L117*Beregningsark!N117*Beregningsark!O117*Beregningsark!T117*Beregningsark!V117*Beregningsark!W117*Beregningsark!AA117)</f>
        <v/>
      </c>
      <c r="O117" s="7" t="str">
        <f>IF('Anvendte oplysninger'!I117="Nej","",Beregningsark!AI117*Beregningsark!G117*Beregningsark!I117*Beregningsark!J117*Beregningsark!L117*Beregningsark!N117*Beregningsark!O117*Beregningsark!U117*Beregningsark!V117*Beregningsark!W117*Beregningsark!AB117)</f>
        <v/>
      </c>
      <c r="P117" s="7" t="str">
        <f>IF('Anvendte oplysninger'!I117="Nej","",SUM(M117:O117))</f>
        <v/>
      </c>
      <c r="Q117" s="9" t="str">
        <f>IF('Anvendte oplysninger'!I117="Nej","",SUM(I117:J117)*740934+M117*29492829+N117*4654307+O117*608667)</f>
        <v/>
      </c>
    </row>
    <row r="118" spans="1:17" x14ac:dyDescent="0.3">
      <c r="A118" s="4" t="str">
        <f>IF(Inddata!A124="","",Inddata!A124)</f>
        <v/>
      </c>
      <c r="B118" s="4" t="str">
        <f>IF(Inddata!B124="","",Inddata!B124)</f>
        <v/>
      </c>
      <c r="C118" s="4" t="str">
        <f>IF(Inddata!C124="","",Inddata!C124)</f>
        <v/>
      </c>
      <c r="D118" s="4" t="str">
        <f>IF(Inddata!D124="","",Inddata!D124)</f>
        <v/>
      </c>
      <c r="E118" s="4" t="str">
        <f>IF(Inddata!E124="","",Inddata!E124)</f>
        <v/>
      </c>
      <c r="F118" s="4" t="str">
        <f>IF(Inddata!F124="","",Inddata!F124)</f>
        <v/>
      </c>
      <c r="G118" s="20" t="str">
        <f>IF(Inddata!G124=0,"",Inddata!G124)</f>
        <v/>
      </c>
      <c r="H118" s="9" t="str">
        <f>IF(Inddata!H124="","",Inddata!H124)</f>
        <v/>
      </c>
      <c r="I118" s="7" t="str">
        <f>IF('Anvendte oplysninger'!I118="Nej","",Beregningsark!AD118*Beregningsark!G118*Beregningsark!I118*Beregningsark!J118*Beregningsark!L118*Beregningsark!N118*Beregningsark!O118*Beregningsark!Q118*Beregningsark!V118*Beregningsark!W118*Beregningsark!X118)</f>
        <v/>
      </c>
      <c r="J118" s="7" t="str">
        <f>IF('Anvendte oplysninger'!I118="Nej","",Beregningsark!AE118*Beregningsark!G118*Beregningsark!I118*Beregningsark!K118*Beregningsark!M118*Beregningsark!N118*Beregningsark!O118*Beregningsark!P118*Beregningsark!R118*Beregningsark!V118*Beregningsark!W118*Beregningsark!Y118)</f>
        <v/>
      </c>
      <c r="K118" s="7" t="str">
        <f>IF('Anvendte oplysninger'!I118="Nej","",Beregningsark!AF118*Beregningsark!G118*Beregningsark!I118*Beregningsark!K118*Beregningsark!M118*Beregningsark!N118*Beregningsark!O118*Beregningsark!P118*Beregningsark!R118*Beregningsark!V118*Beregningsark!W118*Beregningsark!Y118)</f>
        <v/>
      </c>
      <c r="L118" s="7" t="str">
        <f>IF('Anvendte oplysninger'!I118="Nej","",SUM(I118:K118))</f>
        <v/>
      </c>
      <c r="M118" s="7" t="str">
        <f>IF('Anvendte oplysninger'!I118="Nej","",Beregningsark!AG118*Beregningsark!G118*Beregningsark!I118*Beregningsark!J118*Beregningsark!L118*Beregningsark!N118*Beregningsark!O118*Beregningsark!S118*Beregningsark!V118*Beregningsark!W118*Beregningsark!Z118)</f>
        <v/>
      </c>
      <c r="N118" s="7" t="str">
        <f>IF('Anvendte oplysninger'!I118="Nej","",Beregningsark!AH118*Beregningsark!G118*Beregningsark!I118*Beregningsark!J118*Beregningsark!L118*Beregningsark!N118*Beregningsark!O118*Beregningsark!T118*Beregningsark!V118*Beregningsark!W118*Beregningsark!AA118)</f>
        <v/>
      </c>
      <c r="O118" s="7" t="str">
        <f>IF('Anvendte oplysninger'!I118="Nej","",Beregningsark!AI118*Beregningsark!G118*Beregningsark!I118*Beregningsark!J118*Beregningsark!L118*Beregningsark!N118*Beregningsark!O118*Beregningsark!U118*Beregningsark!V118*Beregningsark!W118*Beregningsark!AB118)</f>
        <v/>
      </c>
      <c r="P118" s="7" t="str">
        <f>IF('Anvendte oplysninger'!I118="Nej","",SUM(M118:O118))</f>
        <v/>
      </c>
      <c r="Q118" s="9" t="str">
        <f>IF('Anvendte oplysninger'!I118="Nej","",SUM(I118:J118)*740934+M118*29492829+N118*4654307+O118*608667)</f>
        <v/>
      </c>
    </row>
    <row r="119" spans="1:17" x14ac:dyDescent="0.3">
      <c r="A119" s="4" t="str">
        <f>IF(Inddata!A125="","",Inddata!A125)</f>
        <v/>
      </c>
      <c r="B119" s="4" t="str">
        <f>IF(Inddata!B125="","",Inddata!B125)</f>
        <v/>
      </c>
      <c r="C119" s="4" t="str">
        <f>IF(Inddata!C125="","",Inddata!C125)</f>
        <v/>
      </c>
      <c r="D119" s="4" t="str">
        <f>IF(Inddata!D125="","",Inddata!D125)</f>
        <v/>
      </c>
      <c r="E119" s="4" t="str">
        <f>IF(Inddata!E125="","",Inddata!E125)</f>
        <v/>
      </c>
      <c r="F119" s="4" t="str">
        <f>IF(Inddata!F125="","",Inddata!F125)</f>
        <v/>
      </c>
      <c r="G119" s="20" t="str">
        <f>IF(Inddata!G125=0,"",Inddata!G125)</f>
        <v/>
      </c>
      <c r="H119" s="9" t="str">
        <f>IF(Inddata!H125="","",Inddata!H125)</f>
        <v/>
      </c>
      <c r="I119" s="7" t="str">
        <f>IF('Anvendte oplysninger'!I119="Nej","",Beregningsark!AD119*Beregningsark!G119*Beregningsark!I119*Beregningsark!J119*Beregningsark!L119*Beregningsark!N119*Beregningsark!O119*Beregningsark!Q119*Beregningsark!V119*Beregningsark!W119*Beregningsark!X119)</f>
        <v/>
      </c>
      <c r="J119" s="7" t="str">
        <f>IF('Anvendte oplysninger'!I119="Nej","",Beregningsark!AE119*Beregningsark!G119*Beregningsark!I119*Beregningsark!K119*Beregningsark!M119*Beregningsark!N119*Beregningsark!O119*Beregningsark!P119*Beregningsark!R119*Beregningsark!V119*Beregningsark!W119*Beregningsark!Y119)</f>
        <v/>
      </c>
      <c r="K119" s="7" t="str">
        <f>IF('Anvendte oplysninger'!I119="Nej","",Beregningsark!AF119*Beregningsark!G119*Beregningsark!I119*Beregningsark!K119*Beregningsark!M119*Beregningsark!N119*Beregningsark!O119*Beregningsark!P119*Beregningsark!R119*Beregningsark!V119*Beregningsark!W119*Beregningsark!Y119)</f>
        <v/>
      </c>
      <c r="L119" s="7" t="str">
        <f>IF('Anvendte oplysninger'!I119="Nej","",SUM(I119:K119))</f>
        <v/>
      </c>
      <c r="M119" s="7" t="str">
        <f>IF('Anvendte oplysninger'!I119="Nej","",Beregningsark!AG119*Beregningsark!G119*Beregningsark!I119*Beregningsark!J119*Beregningsark!L119*Beregningsark!N119*Beregningsark!O119*Beregningsark!S119*Beregningsark!V119*Beregningsark!W119*Beregningsark!Z119)</f>
        <v/>
      </c>
      <c r="N119" s="7" t="str">
        <f>IF('Anvendte oplysninger'!I119="Nej","",Beregningsark!AH119*Beregningsark!G119*Beregningsark!I119*Beregningsark!J119*Beregningsark!L119*Beregningsark!N119*Beregningsark!O119*Beregningsark!T119*Beregningsark!V119*Beregningsark!W119*Beregningsark!AA119)</f>
        <v/>
      </c>
      <c r="O119" s="7" t="str">
        <f>IF('Anvendte oplysninger'!I119="Nej","",Beregningsark!AI119*Beregningsark!G119*Beregningsark!I119*Beregningsark!J119*Beregningsark!L119*Beregningsark!N119*Beregningsark!O119*Beregningsark!U119*Beregningsark!V119*Beregningsark!W119*Beregningsark!AB119)</f>
        <v/>
      </c>
      <c r="P119" s="7" t="str">
        <f>IF('Anvendte oplysninger'!I119="Nej","",SUM(M119:O119))</f>
        <v/>
      </c>
      <c r="Q119" s="9" t="str">
        <f>IF('Anvendte oplysninger'!I119="Nej","",SUM(I119:J119)*740934+M119*29492829+N119*4654307+O119*608667)</f>
        <v/>
      </c>
    </row>
    <row r="120" spans="1:17" x14ac:dyDescent="0.3">
      <c r="A120" s="4" t="str">
        <f>IF(Inddata!A126="","",Inddata!A126)</f>
        <v/>
      </c>
      <c r="B120" s="4" t="str">
        <f>IF(Inddata!B126="","",Inddata!B126)</f>
        <v/>
      </c>
      <c r="C120" s="4" t="str">
        <f>IF(Inddata!C126="","",Inddata!C126)</f>
        <v/>
      </c>
      <c r="D120" s="4" t="str">
        <f>IF(Inddata!D126="","",Inddata!D126)</f>
        <v/>
      </c>
      <c r="E120" s="4" t="str">
        <f>IF(Inddata!E126="","",Inddata!E126)</f>
        <v/>
      </c>
      <c r="F120" s="4" t="str">
        <f>IF(Inddata!F126="","",Inddata!F126)</f>
        <v/>
      </c>
      <c r="G120" s="20" t="str">
        <f>IF(Inddata!G126=0,"",Inddata!G126)</f>
        <v/>
      </c>
      <c r="H120" s="9" t="str">
        <f>IF(Inddata!H126="","",Inddata!H126)</f>
        <v/>
      </c>
      <c r="I120" s="7" t="str">
        <f>IF('Anvendte oplysninger'!I120="Nej","",Beregningsark!AD120*Beregningsark!G120*Beregningsark!I120*Beregningsark!J120*Beregningsark!L120*Beregningsark!N120*Beregningsark!O120*Beregningsark!Q120*Beregningsark!V120*Beregningsark!W120*Beregningsark!X120)</f>
        <v/>
      </c>
      <c r="J120" s="7" t="str">
        <f>IF('Anvendte oplysninger'!I120="Nej","",Beregningsark!AE120*Beregningsark!G120*Beregningsark!I120*Beregningsark!K120*Beregningsark!M120*Beregningsark!N120*Beregningsark!O120*Beregningsark!P120*Beregningsark!R120*Beregningsark!V120*Beregningsark!W120*Beregningsark!Y120)</f>
        <v/>
      </c>
      <c r="K120" s="7" t="str">
        <f>IF('Anvendte oplysninger'!I120="Nej","",Beregningsark!AF120*Beregningsark!G120*Beregningsark!I120*Beregningsark!K120*Beregningsark!M120*Beregningsark!N120*Beregningsark!O120*Beregningsark!P120*Beregningsark!R120*Beregningsark!V120*Beregningsark!W120*Beregningsark!Y120)</f>
        <v/>
      </c>
      <c r="L120" s="7" t="str">
        <f>IF('Anvendte oplysninger'!I120="Nej","",SUM(I120:K120))</f>
        <v/>
      </c>
      <c r="M120" s="7" t="str">
        <f>IF('Anvendte oplysninger'!I120="Nej","",Beregningsark!AG120*Beregningsark!G120*Beregningsark!I120*Beregningsark!J120*Beregningsark!L120*Beregningsark!N120*Beregningsark!O120*Beregningsark!S120*Beregningsark!V120*Beregningsark!W120*Beregningsark!Z120)</f>
        <v/>
      </c>
      <c r="N120" s="7" t="str">
        <f>IF('Anvendte oplysninger'!I120="Nej","",Beregningsark!AH120*Beregningsark!G120*Beregningsark!I120*Beregningsark!J120*Beregningsark!L120*Beregningsark!N120*Beregningsark!O120*Beregningsark!T120*Beregningsark!V120*Beregningsark!W120*Beregningsark!AA120)</f>
        <v/>
      </c>
      <c r="O120" s="7" t="str">
        <f>IF('Anvendte oplysninger'!I120="Nej","",Beregningsark!AI120*Beregningsark!G120*Beregningsark!I120*Beregningsark!J120*Beregningsark!L120*Beregningsark!N120*Beregningsark!O120*Beregningsark!U120*Beregningsark!V120*Beregningsark!W120*Beregningsark!AB120)</f>
        <v/>
      </c>
      <c r="P120" s="7" t="str">
        <f>IF('Anvendte oplysninger'!I120="Nej","",SUM(M120:O120))</f>
        <v/>
      </c>
      <c r="Q120" s="9" t="str">
        <f>IF('Anvendte oplysninger'!I120="Nej","",SUM(I120:J120)*740934+M120*29492829+N120*4654307+O120*608667)</f>
        <v/>
      </c>
    </row>
    <row r="121" spans="1:17" x14ac:dyDescent="0.3">
      <c r="A121" s="4" t="str">
        <f>IF(Inddata!A127="","",Inddata!A127)</f>
        <v/>
      </c>
      <c r="B121" s="4" t="str">
        <f>IF(Inddata!B127="","",Inddata!B127)</f>
        <v/>
      </c>
      <c r="C121" s="4" t="str">
        <f>IF(Inddata!C127="","",Inddata!C127)</f>
        <v/>
      </c>
      <c r="D121" s="4" t="str">
        <f>IF(Inddata!D127="","",Inddata!D127)</f>
        <v/>
      </c>
      <c r="E121" s="4" t="str">
        <f>IF(Inddata!E127="","",Inddata!E127)</f>
        <v/>
      </c>
      <c r="F121" s="4" t="str">
        <f>IF(Inddata!F127="","",Inddata!F127)</f>
        <v/>
      </c>
      <c r="G121" s="20" t="str">
        <f>IF(Inddata!G127=0,"",Inddata!G127)</f>
        <v/>
      </c>
      <c r="H121" s="9" t="str">
        <f>IF(Inddata!H127="","",Inddata!H127)</f>
        <v/>
      </c>
      <c r="I121" s="7" t="str">
        <f>IF('Anvendte oplysninger'!I121="Nej","",Beregningsark!AD121*Beregningsark!G121*Beregningsark!I121*Beregningsark!J121*Beregningsark!L121*Beregningsark!N121*Beregningsark!O121*Beregningsark!Q121*Beregningsark!V121*Beregningsark!W121*Beregningsark!X121)</f>
        <v/>
      </c>
      <c r="J121" s="7" t="str">
        <f>IF('Anvendte oplysninger'!I121="Nej","",Beregningsark!AE121*Beregningsark!G121*Beregningsark!I121*Beregningsark!K121*Beregningsark!M121*Beregningsark!N121*Beregningsark!O121*Beregningsark!P121*Beregningsark!R121*Beregningsark!V121*Beregningsark!W121*Beregningsark!Y121)</f>
        <v/>
      </c>
      <c r="K121" s="7" t="str">
        <f>IF('Anvendte oplysninger'!I121="Nej","",Beregningsark!AF121*Beregningsark!G121*Beregningsark!I121*Beregningsark!K121*Beregningsark!M121*Beregningsark!N121*Beregningsark!O121*Beregningsark!P121*Beregningsark!R121*Beregningsark!V121*Beregningsark!W121*Beregningsark!Y121)</f>
        <v/>
      </c>
      <c r="L121" s="7" t="str">
        <f>IF('Anvendte oplysninger'!I121="Nej","",SUM(I121:K121))</f>
        <v/>
      </c>
      <c r="M121" s="7" t="str">
        <f>IF('Anvendte oplysninger'!I121="Nej","",Beregningsark!AG121*Beregningsark!G121*Beregningsark!I121*Beregningsark!J121*Beregningsark!L121*Beregningsark!N121*Beregningsark!O121*Beregningsark!S121*Beregningsark!V121*Beregningsark!W121*Beregningsark!Z121)</f>
        <v/>
      </c>
      <c r="N121" s="7" t="str">
        <f>IF('Anvendte oplysninger'!I121="Nej","",Beregningsark!AH121*Beregningsark!G121*Beregningsark!I121*Beregningsark!J121*Beregningsark!L121*Beregningsark!N121*Beregningsark!O121*Beregningsark!T121*Beregningsark!V121*Beregningsark!W121*Beregningsark!AA121)</f>
        <v/>
      </c>
      <c r="O121" s="7" t="str">
        <f>IF('Anvendte oplysninger'!I121="Nej","",Beregningsark!AI121*Beregningsark!G121*Beregningsark!I121*Beregningsark!J121*Beregningsark!L121*Beregningsark!N121*Beregningsark!O121*Beregningsark!U121*Beregningsark!V121*Beregningsark!W121*Beregningsark!AB121)</f>
        <v/>
      </c>
      <c r="P121" s="7" t="str">
        <f>IF('Anvendte oplysninger'!I121="Nej","",SUM(M121:O121))</f>
        <v/>
      </c>
      <c r="Q121" s="9" t="str">
        <f>IF('Anvendte oplysninger'!I121="Nej","",SUM(I121:J121)*740934+M121*29492829+N121*4654307+O121*608667)</f>
        <v/>
      </c>
    </row>
    <row r="122" spans="1:17" x14ac:dyDescent="0.3">
      <c r="A122" s="4" t="str">
        <f>IF(Inddata!A128="","",Inddata!A128)</f>
        <v/>
      </c>
      <c r="B122" s="4" t="str">
        <f>IF(Inddata!B128="","",Inddata!B128)</f>
        <v/>
      </c>
      <c r="C122" s="4" t="str">
        <f>IF(Inddata!C128="","",Inddata!C128)</f>
        <v/>
      </c>
      <c r="D122" s="4" t="str">
        <f>IF(Inddata!D128="","",Inddata!D128)</f>
        <v/>
      </c>
      <c r="E122" s="4" t="str">
        <f>IF(Inddata!E128="","",Inddata!E128)</f>
        <v/>
      </c>
      <c r="F122" s="4" t="str">
        <f>IF(Inddata!F128="","",Inddata!F128)</f>
        <v/>
      </c>
      <c r="G122" s="20" t="str">
        <f>IF(Inddata!G128=0,"",Inddata!G128)</f>
        <v/>
      </c>
      <c r="H122" s="9" t="str">
        <f>IF(Inddata!H128="","",Inddata!H128)</f>
        <v/>
      </c>
      <c r="I122" s="7" t="str">
        <f>IF('Anvendte oplysninger'!I122="Nej","",Beregningsark!AD122*Beregningsark!G122*Beregningsark!I122*Beregningsark!J122*Beregningsark!L122*Beregningsark!N122*Beregningsark!O122*Beregningsark!Q122*Beregningsark!V122*Beregningsark!W122*Beregningsark!X122)</f>
        <v/>
      </c>
      <c r="J122" s="7" t="str">
        <f>IF('Anvendte oplysninger'!I122="Nej","",Beregningsark!AE122*Beregningsark!G122*Beregningsark!I122*Beregningsark!K122*Beregningsark!M122*Beregningsark!N122*Beregningsark!O122*Beregningsark!P122*Beregningsark!R122*Beregningsark!V122*Beregningsark!W122*Beregningsark!Y122)</f>
        <v/>
      </c>
      <c r="K122" s="7" t="str">
        <f>IF('Anvendte oplysninger'!I122="Nej","",Beregningsark!AF122*Beregningsark!G122*Beregningsark!I122*Beregningsark!K122*Beregningsark!M122*Beregningsark!N122*Beregningsark!O122*Beregningsark!P122*Beregningsark!R122*Beregningsark!V122*Beregningsark!W122*Beregningsark!Y122)</f>
        <v/>
      </c>
      <c r="L122" s="7" t="str">
        <f>IF('Anvendte oplysninger'!I122="Nej","",SUM(I122:K122))</f>
        <v/>
      </c>
      <c r="M122" s="7" t="str">
        <f>IF('Anvendte oplysninger'!I122="Nej","",Beregningsark!AG122*Beregningsark!G122*Beregningsark!I122*Beregningsark!J122*Beregningsark!L122*Beregningsark!N122*Beregningsark!O122*Beregningsark!S122*Beregningsark!V122*Beregningsark!W122*Beregningsark!Z122)</f>
        <v/>
      </c>
      <c r="N122" s="7" t="str">
        <f>IF('Anvendte oplysninger'!I122="Nej","",Beregningsark!AH122*Beregningsark!G122*Beregningsark!I122*Beregningsark!J122*Beregningsark!L122*Beregningsark!N122*Beregningsark!O122*Beregningsark!T122*Beregningsark!V122*Beregningsark!W122*Beregningsark!AA122)</f>
        <v/>
      </c>
      <c r="O122" s="7" t="str">
        <f>IF('Anvendte oplysninger'!I122="Nej","",Beregningsark!AI122*Beregningsark!G122*Beregningsark!I122*Beregningsark!J122*Beregningsark!L122*Beregningsark!N122*Beregningsark!O122*Beregningsark!U122*Beregningsark!V122*Beregningsark!W122*Beregningsark!AB122)</f>
        <v/>
      </c>
      <c r="P122" s="7" t="str">
        <f>IF('Anvendte oplysninger'!I122="Nej","",SUM(M122:O122))</f>
        <v/>
      </c>
      <c r="Q122" s="9" t="str">
        <f>IF('Anvendte oplysninger'!I122="Nej","",SUM(I122:J122)*740934+M122*29492829+N122*4654307+O122*608667)</f>
        <v/>
      </c>
    </row>
    <row r="123" spans="1:17" x14ac:dyDescent="0.3">
      <c r="A123" s="4" t="str">
        <f>IF(Inddata!A129="","",Inddata!A129)</f>
        <v/>
      </c>
      <c r="B123" s="4" t="str">
        <f>IF(Inddata!B129="","",Inddata!B129)</f>
        <v/>
      </c>
      <c r="C123" s="4" t="str">
        <f>IF(Inddata!C129="","",Inddata!C129)</f>
        <v/>
      </c>
      <c r="D123" s="4" t="str">
        <f>IF(Inddata!D129="","",Inddata!D129)</f>
        <v/>
      </c>
      <c r="E123" s="4" t="str">
        <f>IF(Inddata!E129="","",Inddata!E129)</f>
        <v/>
      </c>
      <c r="F123" s="4" t="str">
        <f>IF(Inddata!F129="","",Inddata!F129)</f>
        <v/>
      </c>
      <c r="G123" s="20" t="str">
        <f>IF(Inddata!G129=0,"",Inddata!G129)</f>
        <v/>
      </c>
      <c r="H123" s="9" t="str">
        <f>IF(Inddata!H129="","",Inddata!H129)</f>
        <v/>
      </c>
      <c r="I123" s="7" t="str">
        <f>IF('Anvendte oplysninger'!I123="Nej","",Beregningsark!AD123*Beregningsark!G123*Beregningsark!I123*Beregningsark!J123*Beregningsark!L123*Beregningsark!N123*Beregningsark!O123*Beregningsark!Q123*Beregningsark!V123*Beregningsark!W123*Beregningsark!X123)</f>
        <v/>
      </c>
      <c r="J123" s="7" t="str">
        <f>IF('Anvendte oplysninger'!I123="Nej","",Beregningsark!AE123*Beregningsark!G123*Beregningsark!I123*Beregningsark!K123*Beregningsark!M123*Beregningsark!N123*Beregningsark!O123*Beregningsark!P123*Beregningsark!R123*Beregningsark!V123*Beregningsark!W123*Beregningsark!Y123)</f>
        <v/>
      </c>
      <c r="K123" s="7" t="str">
        <f>IF('Anvendte oplysninger'!I123="Nej","",Beregningsark!AF123*Beregningsark!G123*Beregningsark!I123*Beregningsark!K123*Beregningsark!M123*Beregningsark!N123*Beregningsark!O123*Beregningsark!P123*Beregningsark!R123*Beregningsark!V123*Beregningsark!W123*Beregningsark!Y123)</f>
        <v/>
      </c>
      <c r="L123" s="7" t="str">
        <f>IF('Anvendte oplysninger'!I123="Nej","",SUM(I123:K123))</f>
        <v/>
      </c>
      <c r="M123" s="7" t="str">
        <f>IF('Anvendte oplysninger'!I123="Nej","",Beregningsark!AG123*Beregningsark!G123*Beregningsark!I123*Beregningsark!J123*Beregningsark!L123*Beregningsark!N123*Beregningsark!O123*Beregningsark!S123*Beregningsark!V123*Beregningsark!W123*Beregningsark!Z123)</f>
        <v/>
      </c>
      <c r="N123" s="7" t="str">
        <f>IF('Anvendte oplysninger'!I123="Nej","",Beregningsark!AH123*Beregningsark!G123*Beregningsark!I123*Beregningsark!J123*Beregningsark!L123*Beregningsark!N123*Beregningsark!O123*Beregningsark!T123*Beregningsark!V123*Beregningsark!W123*Beregningsark!AA123)</f>
        <v/>
      </c>
      <c r="O123" s="7" t="str">
        <f>IF('Anvendte oplysninger'!I123="Nej","",Beregningsark!AI123*Beregningsark!G123*Beregningsark!I123*Beregningsark!J123*Beregningsark!L123*Beregningsark!N123*Beregningsark!O123*Beregningsark!U123*Beregningsark!V123*Beregningsark!W123*Beregningsark!AB123)</f>
        <v/>
      </c>
      <c r="P123" s="7" t="str">
        <f>IF('Anvendte oplysninger'!I123="Nej","",SUM(M123:O123))</f>
        <v/>
      </c>
      <c r="Q123" s="9" t="str">
        <f>IF('Anvendte oplysninger'!I123="Nej","",SUM(I123:J123)*740934+M123*29492829+N123*4654307+O123*608667)</f>
        <v/>
      </c>
    </row>
    <row r="124" spans="1:17" x14ac:dyDescent="0.3">
      <c r="A124" s="4" t="str">
        <f>IF(Inddata!A130="","",Inddata!A130)</f>
        <v/>
      </c>
      <c r="B124" s="4" t="str">
        <f>IF(Inddata!B130="","",Inddata!B130)</f>
        <v/>
      </c>
      <c r="C124" s="4" t="str">
        <f>IF(Inddata!C130="","",Inddata!C130)</f>
        <v/>
      </c>
      <c r="D124" s="4" t="str">
        <f>IF(Inddata!D130="","",Inddata!D130)</f>
        <v/>
      </c>
      <c r="E124" s="4" t="str">
        <f>IF(Inddata!E130="","",Inddata!E130)</f>
        <v/>
      </c>
      <c r="F124" s="4" t="str">
        <f>IF(Inddata!F130="","",Inddata!F130)</f>
        <v/>
      </c>
      <c r="G124" s="20" t="str">
        <f>IF(Inddata!G130=0,"",Inddata!G130)</f>
        <v/>
      </c>
      <c r="H124" s="9" t="str">
        <f>IF(Inddata!H130="","",Inddata!H130)</f>
        <v/>
      </c>
      <c r="I124" s="7" t="str">
        <f>IF('Anvendte oplysninger'!I124="Nej","",Beregningsark!AD124*Beregningsark!G124*Beregningsark!I124*Beregningsark!J124*Beregningsark!L124*Beregningsark!N124*Beregningsark!O124*Beregningsark!Q124*Beregningsark!V124*Beregningsark!W124*Beregningsark!X124)</f>
        <v/>
      </c>
      <c r="J124" s="7" t="str">
        <f>IF('Anvendte oplysninger'!I124="Nej","",Beregningsark!AE124*Beregningsark!G124*Beregningsark!I124*Beregningsark!K124*Beregningsark!M124*Beregningsark!N124*Beregningsark!O124*Beregningsark!P124*Beregningsark!R124*Beregningsark!V124*Beregningsark!W124*Beregningsark!Y124)</f>
        <v/>
      </c>
      <c r="K124" s="7" t="str">
        <f>IF('Anvendte oplysninger'!I124="Nej","",Beregningsark!AF124*Beregningsark!G124*Beregningsark!I124*Beregningsark!K124*Beregningsark!M124*Beregningsark!N124*Beregningsark!O124*Beregningsark!P124*Beregningsark!R124*Beregningsark!V124*Beregningsark!W124*Beregningsark!Y124)</f>
        <v/>
      </c>
      <c r="L124" s="7" t="str">
        <f>IF('Anvendte oplysninger'!I124="Nej","",SUM(I124:K124))</f>
        <v/>
      </c>
      <c r="M124" s="7" t="str">
        <f>IF('Anvendte oplysninger'!I124="Nej","",Beregningsark!AG124*Beregningsark!G124*Beregningsark!I124*Beregningsark!J124*Beregningsark!L124*Beregningsark!N124*Beregningsark!O124*Beregningsark!S124*Beregningsark!V124*Beregningsark!W124*Beregningsark!Z124)</f>
        <v/>
      </c>
      <c r="N124" s="7" t="str">
        <f>IF('Anvendte oplysninger'!I124="Nej","",Beregningsark!AH124*Beregningsark!G124*Beregningsark!I124*Beregningsark!J124*Beregningsark!L124*Beregningsark!N124*Beregningsark!O124*Beregningsark!T124*Beregningsark!V124*Beregningsark!W124*Beregningsark!AA124)</f>
        <v/>
      </c>
      <c r="O124" s="7" t="str">
        <f>IF('Anvendte oplysninger'!I124="Nej","",Beregningsark!AI124*Beregningsark!G124*Beregningsark!I124*Beregningsark!J124*Beregningsark!L124*Beregningsark!N124*Beregningsark!O124*Beregningsark!U124*Beregningsark!V124*Beregningsark!W124*Beregningsark!AB124)</f>
        <v/>
      </c>
      <c r="P124" s="7" t="str">
        <f>IF('Anvendte oplysninger'!I124="Nej","",SUM(M124:O124))</f>
        <v/>
      </c>
      <c r="Q124" s="9" t="str">
        <f>IF('Anvendte oplysninger'!I124="Nej","",SUM(I124:J124)*740934+M124*29492829+N124*4654307+O124*608667)</f>
        <v/>
      </c>
    </row>
    <row r="125" spans="1:17" x14ac:dyDescent="0.3">
      <c r="A125" s="4" t="str">
        <f>IF(Inddata!A131="","",Inddata!A131)</f>
        <v/>
      </c>
      <c r="B125" s="4" t="str">
        <f>IF(Inddata!B131="","",Inddata!B131)</f>
        <v/>
      </c>
      <c r="C125" s="4" t="str">
        <f>IF(Inddata!C131="","",Inddata!C131)</f>
        <v/>
      </c>
      <c r="D125" s="4" t="str">
        <f>IF(Inddata!D131="","",Inddata!D131)</f>
        <v/>
      </c>
      <c r="E125" s="4" t="str">
        <f>IF(Inddata!E131="","",Inddata!E131)</f>
        <v/>
      </c>
      <c r="F125" s="4" t="str">
        <f>IF(Inddata!F131="","",Inddata!F131)</f>
        <v/>
      </c>
      <c r="G125" s="20" t="str">
        <f>IF(Inddata!G131=0,"",Inddata!G131)</f>
        <v/>
      </c>
      <c r="H125" s="9" t="str">
        <f>IF(Inddata!H131="","",Inddata!H131)</f>
        <v/>
      </c>
      <c r="I125" s="7" t="str">
        <f>IF('Anvendte oplysninger'!I125="Nej","",Beregningsark!AD125*Beregningsark!G125*Beregningsark!I125*Beregningsark!J125*Beregningsark!L125*Beregningsark!N125*Beregningsark!O125*Beregningsark!Q125*Beregningsark!V125*Beregningsark!W125*Beregningsark!X125)</f>
        <v/>
      </c>
      <c r="J125" s="7" t="str">
        <f>IF('Anvendte oplysninger'!I125="Nej","",Beregningsark!AE125*Beregningsark!G125*Beregningsark!I125*Beregningsark!K125*Beregningsark!M125*Beregningsark!N125*Beregningsark!O125*Beregningsark!P125*Beregningsark!R125*Beregningsark!V125*Beregningsark!W125*Beregningsark!Y125)</f>
        <v/>
      </c>
      <c r="K125" s="7" t="str">
        <f>IF('Anvendte oplysninger'!I125="Nej","",Beregningsark!AF125*Beregningsark!G125*Beregningsark!I125*Beregningsark!K125*Beregningsark!M125*Beregningsark!N125*Beregningsark!O125*Beregningsark!P125*Beregningsark!R125*Beregningsark!V125*Beregningsark!W125*Beregningsark!Y125)</f>
        <v/>
      </c>
      <c r="L125" s="7" t="str">
        <f>IF('Anvendte oplysninger'!I125="Nej","",SUM(I125:K125))</f>
        <v/>
      </c>
      <c r="M125" s="7" t="str">
        <f>IF('Anvendte oplysninger'!I125="Nej","",Beregningsark!AG125*Beregningsark!G125*Beregningsark!I125*Beregningsark!J125*Beregningsark!L125*Beregningsark!N125*Beregningsark!O125*Beregningsark!S125*Beregningsark!V125*Beregningsark!W125*Beregningsark!Z125)</f>
        <v/>
      </c>
      <c r="N125" s="7" t="str">
        <f>IF('Anvendte oplysninger'!I125="Nej","",Beregningsark!AH125*Beregningsark!G125*Beregningsark!I125*Beregningsark!J125*Beregningsark!L125*Beregningsark!N125*Beregningsark!O125*Beregningsark!T125*Beregningsark!V125*Beregningsark!W125*Beregningsark!AA125)</f>
        <v/>
      </c>
      <c r="O125" s="7" t="str">
        <f>IF('Anvendte oplysninger'!I125="Nej","",Beregningsark!AI125*Beregningsark!G125*Beregningsark!I125*Beregningsark!J125*Beregningsark!L125*Beregningsark!N125*Beregningsark!O125*Beregningsark!U125*Beregningsark!V125*Beregningsark!W125*Beregningsark!AB125)</f>
        <v/>
      </c>
      <c r="P125" s="7" t="str">
        <f>IF('Anvendte oplysninger'!I125="Nej","",SUM(M125:O125))</f>
        <v/>
      </c>
      <c r="Q125" s="9" t="str">
        <f>IF('Anvendte oplysninger'!I125="Nej","",SUM(I125:J125)*740934+M125*29492829+N125*4654307+O125*608667)</f>
        <v/>
      </c>
    </row>
    <row r="126" spans="1:17" x14ac:dyDescent="0.3">
      <c r="A126" s="4" t="str">
        <f>IF(Inddata!A132="","",Inddata!A132)</f>
        <v/>
      </c>
      <c r="B126" s="4" t="str">
        <f>IF(Inddata!B132="","",Inddata!B132)</f>
        <v/>
      </c>
      <c r="C126" s="4" t="str">
        <f>IF(Inddata!C132="","",Inddata!C132)</f>
        <v/>
      </c>
      <c r="D126" s="4" t="str">
        <f>IF(Inddata!D132="","",Inddata!D132)</f>
        <v/>
      </c>
      <c r="E126" s="4" t="str">
        <f>IF(Inddata!E132="","",Inddata!E132)</f>
        <v/>
      </c>
      <c r="F126" s="4" t="str">
        <f>IF(Inddata!F132="","",Inddata!F132)</f>
        <v/>
      </c>
      <c r="G126" s="20" t="str">
        <f>IF(Inddata!G132=0,"",Inddata!G132)</f>
        <v/>
      </c>
      <c r="H126" s="9" t="str">
        <f>IF(Inddata!H132="","",Inddata!H132)</f>
        <v/>
      </c>
      <c r="I126" s="7" t="str">
        <f>IF('Anvendte oplysninger'!I126="Nej","",Beregningsark!AD126*Beregningsark!G126*Beregningsark!I126*Beregningsark!J126*Beregningsark!L126*Beregningsark!N126*Beregningsark!O126*Beregningsark!Q126*Beregningsark!V126*Beregningsark!W126*Beregningsark!X126)</f>
        <v/>
      </c>
      <c r="J126" s="7" t="str">
        <f>IF('Anvendte oplysninger'!I126="Nej","",Beregningsark!AE126*Beregningsark!G126*Beregningsark!I126*Beregningsark!K126*Beregningsark!M126*Beregningsark!N126*Beregningsark!O126*Beregningsark!P126*Beregningsark!R126*Beregningsark!V126*Beregningsark!W126*Beregningsark!Y126)</f>
        <v/>
      </c>
      <c r="K126" s="7" t="str">
        <f>IF('Anvendte oplysninger'!I126="Nej","",Beregningsark!AF126*Beregningsark!G126*Beregningsark!I126*Beregningsark!K126*Beregningsark!M126*Beregningsark!N126*Beregningsark!O126*Beregningsark!P126*Beregningsark!R126*Beregningsark!V126*Beregningsark!W126*Beregningsark!Y126)</f>
        <v/>
      </c>
      <c r="L126" s="7" t="str">
        <f>IF('Anvendte oplysninger'!I126="Nej","",SUM(I126:K126))</f>
        <v/>
      </c>
      <c r="M126" s="7" t="str">
        <f>IF('Anvendte oplysninger'!I126="Nej","",Beregningsark!AG126*Beregningsark!G126*Beregningsark!I126*Beregningsark!J126*Beregningsark!L126*Beregningsark!N126*Beregningsark!O126*Beregningsark!S126*Beregningsark!V126*Beregningsark!W126*Beregningsark!Z126)</f>
        <v/>
      </c>
      <c r="N126" s="7" t="str">
        <f>IF('Anvendte oplysninger'!I126="Nej","",Beregningsark!AH126*Beregningsark!G126*Beregningsark!I126*Beregningsark!J126*Beregningsark!L126*Beregningsark!N126*Beregningsark!O126*Beregningsark!T126*Beregningsark!V126*Beregningsark!W126*Beregningsark!AA126)</f>
        <v/>
      </c>
      <c r="O126" s="7" t="str">
        <f>IF('Anvendte oplysninger'!I126="Nej","",Beregningsark!AI126*Beregningsark!G126*Beregningsark!I126*Beregningsark!J126*Beregningsark!L126*Beregningsark!N126*Beregningsark!O126*Beregningsark!U126*Beregningsark!V126*Beregningsark!W126*Beregningsark!AB126)</f>
        <v/>
      </c>
      <c r="P126" s="7" t="str">
        <f>IF('Anvendte oplysninger'!I126="Nej","",SUM(M126:O126))</f>
        <v/>
      </c>
      <c r="Q126" s="9" t="str">
        <f>IF('Anvendte oplysninger'!I126="Nej","",SUM(I126:J126)*740934+M126*29492829+N126*4654307+O126*608667)</f>
        <v/>
      </c>
    </row>
    <row r="127" spans="1:17" x14ac:dyDescent="0.3">
      <c r="A127" s="4" t="str">
        <f>IF(Inddata!A133="","",Inddata!A133)</f>
        <v/>
      </c>
      <c r="B127" s="4" t="str">
        <f>IF(Inddata!B133="","",Inddata!B133)</f>
        <v/>
      </c>
      <c r="C127" s="4" t="str">
        <f>IF(Inddata!C133="","",Inddata!C133)</f>
        <v/>
      </c>
      <c r="D127" s="4" t="str">
        <f>IF(Inddata!D133="","",Inddata!D133)</f>
        <v/>
      </c>
      <c r="E127" s="4" t="str">
        <f>IF(Inddata!E133="","",Inddata!E133)</f>
        <v/>
      </c>
      <c r="F127" s="4" t="str">
        <f>IF(Inddata!F133="","",Inddata!F133)</f>
        <v/>
      </c>
      <c r="G127" s="20" t="str">
        <f>IF(Inddata!G133=0,"",Inddata!G133)</f>
        <v/>
      </c>
      <c r="H127" s="9" t="str">
        <f>IF(Inddata!H133="","",Inddata!H133)</f>
        <v/>
      </c>
      <c r="I127" s="7" t="str">
        <f>IF('Anvendte oplysninger'!I127="Nej","",Beregningsark!AD127*Beregningsark!G127*Beregningsark!I127*Beregningsark!J127*Beregningsark!L127*Beregningsark!N127*Beregningsark!O127*Beregningsark!Q127*Beregningsark!V127*Beregningsark!W127*Beregningsark!X127)</f>
        <v/>
      </c>
      <c r="J127" s="7" t="str">
        <f>IF('Anvendte oplysninger'!I127="Nej","",Beregningsark!AE127*Beregningsark!G127*Beregningsark!I127*Beregningsark!K127*Beregningsark!M127*Beregningsark!N127*Beregningsark!O127*Beregningsark!P127*Beregningsark!R127*Beregningsark!V127*Beregningsark!W127*Beregningsark!Y127)</f>
        <v/>
      </c>
      <c r="K127" s="7" t="str">
        <f>IF('Anvendte oplysninger'!I127="Nej","",Beregningsark!AF127*Beregningsark!G127*Beregningsark!I127*Beregningsark!K127*Beregningsark!M127*Beregningsark!N127*Beregningsark!O127*Beregningsark!P127*Beregningsark!R127*Beregningsark!V127*Beregningsark!W127*Beregningsark!Y127)</f>
        <v/>
      </c>
      <c r="L127" s="7" t="str">
        <f>IF('Anvendte oplysninger'!I127="Nej","",SUM(I127:K127))</f>
        <v/>
      </c>
      <c r="M127" s="7" t="str">
        <f>IF('Anvendte oplysninger'!I127="Nej","",Beregningsark!AG127*Beregningsark!G127*Beregningsark!I127*Beregningsark!J127*Beregningsark!L127*Beregningsark!N127*Beregningsark!O127*Beregningsark!S127*Beregningsark!V127*Beregningsark!W127*Beregningsark!Z127)</f>
        <v/>
      </c>
      <c r="N127" s="7" t="str">
        <f>IF('Anvendte oplysninger'!I127="Nej","",Beregningsark!AH127*Beregningsark!G127*Beregningsark!I127*Beregningsark!J127*Beregningsark!L127*Beregningsark!N127*Beregningsark!O127*Beregningsark!T127*Beregningsark!V127*Beregningsark!W127*Beregningsark!AA127)</f>
        <v/>
      </c>
      <c r="O127" s="7" t="str">
        <f>IF('Anvendte oplysninger'!I127="Nej","",Beregningsark!AI127*Beregningsark!G127*Beregningsark!I127*Beregningsark!J127*Beregningsark!L127*Beregningsark!N127*Beregningsark!O127*Beregningsark!U127*Beregningsark!V127*Beregningsark!W127*Beregningsark!AB127)</f>
        <v/>
      </c>
      <c r="P127" s="7" t="str">
        <f>IF('Anvendte oplysninger'!I127="Nej","",SUM(M127:O127))</f>
        <v/>
      </c>
      <c r="Q127" s="9" t="str">
        <f>IF('Anvendte oplysninger'!I127="Nej","",SUM(I127:J127)*740934+M127*29492829+N127*4654307+O127*608667)</f>
        <v/>
      </c>
    </row>
    <row r="128" spans="1:17" x14ac:dyDescent="0.3">
      <c r="A128" s="4" t="str">
        <f>IF(Inddata!A134="","",Inddata!A134)</f>
        <v/>
      </c>
      <c r="B128" s="4" t="str">
        <f>IF(Inddata!B134="","",Inddata!B134)</f>
        <v/>
      </c>
      <c r="C128" s="4" t="str">
        <f>IF(Inddata!C134="","",Inddata!C134)</f>
        <v/>
      </c>
      <c r="D128" s="4" t="str">
        <f>IF(Inddata!D134="","",Inddata!D134)</f>
        <v/>
      </c>
      <c r="E128" s="4" t="str">
        <f>IF(Inddata!E134="","",Inddata!E134)</f>
        <v/>
      </c>
      <c r="F128" s="4" t="str">
        <f>IF(Inddata!F134="","",Inddata!F134)</f>
        <v/>
      </c>
      <c r="G128" s="20" t="str">
        <f>IF(Inddata!G134=0,"",Inddata!G134)</f>
        <v/>
      </c>
      <c r="H128" s="9" t="str">
        <f>IF(Inddata!H134="","",Inddata!H134)</f>
        <v/>
      </c>
      <c r="I128" s="7" t="str">
        <f>IF('Anvendte oplysninger'!I128="Nej","",Beregningsark!AD128*Beregningsark!G128*Beregningsark!I128*Beregningsark!J128*Beregningsark!L128*Beregningsark!N128*Beregningsark!O128*Beregningsark!Q128*Beregningsark!V128*Beregningsark!W128*Beregningsark!X128)</f>
        <v/>
      </c>
      <c r="J128" s="7" t="str">
        <f>IF('Anvendte oplysninger'!I128="Nej","",Beregningsark!AE128*Beregningsark!G128*Beregningsark!I128*Beregningsark!K128*Beregningsark!M128*Beregningsark!N128*Beregningsark!O128*Beregningsark!P128*Beregningsark!R128*Beregningsark!V128*Beregningsark!W128*Beregningsark!Y128)</f>
        <v/>
      </c>
      <c r="K128" s="7" t="str">
        <f>IF('Anvendte oplysninger'!I128="Nej","",Beregningsark!AF128*Beregningsark!G128*Beregningsark!I128*Beregningsark!K128*Beregningsark!M128*Beregningsark!N128*Beregningsark!O128*Beregningsark!P128*Beregningsark!R128*Beregningsark!V128*Beregningsark!W128*Beregningsark!Y128)</f>
        <v/>
      </c>
      <c r="L128" s="7" t="str">
        <f>IF('Anvendte oplysninger'!I128="Nej","",SUM(I128:K128))</f>
        <v/>
      </c>
      <c r="M128" s="7" t="str">
        <f>IF('Anvendte oplysninger'!I128="Nej","",Beregningsark!AG128*Beregningsark!G128*Beregningsark!I128*Beregningsark!J128*Beregningsark!L128*Beregningsark!N128*Beregningsark!O128*Beregningsark!S128*Beregningsark!V128*Beregningsark!W128*Beregningsark!Z128)</f>
        <v/>
      </c>
      <c r="N128" s="7" t="str">
        <f>IF('Anvendte oplysninger'!I128="Nej","",Beregningsark!AH128*Beregningsark!G128*Beregningsark!I128*Beregningsark!J128*Beregningsark!L128*Beregningsark!N128*Beregningsark!O128*Beregningsark!T128*Beregningsark!V128*Beregningsark!W128*Beregningsark!AA128)</f>
        <v/>
      </c>
      <c r="O128" s="7" t="str">
        <f>IF('Anvendte oplysninger'!I128="Nej","",Beregningsark!AI128*Beregningsark!G128*Beregningsark!I128*Beregningsark!J128*Beregningsark!L128*Beregningsark!N128*Beregningsark!O128*Beregningsark!U128*Beregningsark!V128*Beregningsark!W128*Beregningsark!AB128)</f>
        <v/>
      </c>
      <c r="P128" s="7" t="str">
        <f>IF('Anvendte oplysninger'!I128="Nej","",SUM(M128:O128))</f>
        <v/>
      </c>
      <c r="Q128" s="9" t="str">
        <f>IF('Anvendte oplysninger'!I128="Nej","",SUM(I128:J128)*740934+M128*29492829+N128*4654307+O128*608667)</f>
        <v/>
      </c>
    </row>
    <row r="129" spans="1:17" x14ac:dyDescent="0.3">
      <c r="A129" s="4" t="str">
        <f>IF(Inddata!A135="","",Inddata!A135)</f>
        <v/>
      </c>
      <c r="B129" s="4" t="str">
        <f>IF(Inddata!B135="","",Inddata!B135)</f>
        <v/>
      </c>
      <c r="C129" s="4" t="str">
        <f>IF(Inddata!C135="","",Inddata!C135)</f>
        <v/>
      </c>
      <c r="D129" s="4" t="str">
        <f>IF(Inddata!D135="","",Inddata!D135)</f>
        <v/>
      </c>
      <c r="E129" s="4" t="str">
        <f>IF(Inddata!E135="","",Inddata!E135)</f>
        <v/>
      </c>
      <c r="F129" s="4" t="str">
        <f>IF(Inddata!F135="","",Inddata!F135)</f>
        <v/>
      </c>
      <c r="G129" s="20" t="str">
        <f>IF(Inddata!G135=0,"",Inddata!G135)</f>
        <v/>
      </c>
      <c r="H129" s="9" t="str">
        <f>IF(Inddata!H135="","",Inddata!H135)</f>
        <v/>
      </c>
      <c r="I129" s="7" t="str">
        <f>IF('Anvendte oplysninger'!I129="Nej","",Beregningsark!AD129*Beregningsark!G129*Beregningsark!I129*Beregningsark!J129*Beregningsark!L129*Beregningsark!N129*Beregningsark!O129*Beregningsark!Q129*Beregningsark!V129*Beregningsark!W129*Beregningsark!X129)</f>
        <v/>
      </c>
      <c r="J129" s="7" t="str">
        <f>IF('Anvendte oplysninger'!I129="Nej","",Beregningsark!AE129*Beregningsark!G129*Beregningsark!I129*Beregningsark!K129*Beregningsark!M129*Beregningsark!N129*Beregningsark!O129*Beregningsark!P129*Beregningsark!R129*Beregningsark!V129*Beregningsark!W129*Beregningsark!Y129)</f>
        <v/>
      </c>
      <c r="K129" s="7" t="str">
        <f>IF('Anvendte oplysninger'!I129="Nej","",Beregningsark!AF129*Beregningsark!G129*Beregningsark!I129*Beregningsark!K129*Beregningsark!M129*Beregningsark!N129*Beregningsark!O129*Beregningsark!P129*Beregningsark!R129*Beregningsark!V129*Beregningsark!W129*Beregningsark!Y129)</f>
        <v/>
      </c>
      <c r="L129" s="7" t="str">
        <f>IF('Anvendte oplysninger'!I129="Nej","",SUM(I129:K129))</f>
        <v/>
      </c>
      <c r="M129" s="7" t="str">
        <f>IF('Anvendte oplysninger'!I129="Nej","",Beregningsark!AG129*Beregningsark!G129*Beregningsark!I129*Beregningsark!J129*Beregningsark!L129*Beregningsark!N129*Beregningsark!O129*Beregningsark!S129*Beregningsark!V129*Beregningsark!W129*Beregningsark!Z129)</f>
        <v/>
      </c>
      <c r="N129" s="7" t="str">
        <f>IF('Anvendte oplysninger'!I129="Nej","",Beregningsark!AH129*Beregningsark!G129*Beregningsark!I129*Beregningsark!J129*Beregningsark!L129*Beregningsark!N129*Beregningsark!O129*Beregningsark!T129*Beregningsark!V129*Beregningsark!W129*Beregningsark!AA129)</f>
        <v/>
      </c>
      <c r="O129" s="7" t="str">
        <f>IF('Anvendte oplysninger'!I129="Nej","",Beregningsark!AI129*Beregningsark!G129*Beregningsark!I129*Beregningsark!J129*Beregningsark!L129*Beregningsark!N129*Beregningsark!O129*Beregningsark!U129*Beregningsark!V129*Beregningsark!W129*Beregningsark!AB129)</f>
        <v/>
      </c>
      <c r="P129" s="7" t="str">
        <f>IF('Anvendte oplysninger'!I129="Nej","",SUM(M129:O129))</f>
        <v/>
      </c>
      <c r="Q129" s="9" t="str">
        <f>IF('Anvendte oplysninger'!I129="Nej","",SUM(I129:J129)*740934+M129*29492829+N129*4654307+O129*608667)</f>
        <v/>
      </c>
    </row>
    <row r="130" spans="1:17" x14ac:dyDescent="0.3">
      <c r="A130" s="4" t="str">
        <f>IF(Inddata!A136="","",Inddata!A136)</f>
        <v/>
      </c>
      <c r="B130" s="4" t="str">
        <f>IF(Inddata!B136="","",Inddata!B136)</f>
        <v/>
      </c>
      <c r="C130" s="4" t="str">
        <f>IF(Inddata!C136="","",Inddata!C136)</f>
        <v/>
      </c>
      <c r="D130" s="4" t="str">
        <f>IF(Inddata!D136="","",Inddata!D136)</f>
        <v/>
      </c>
      <c r="E130" s="4" t="str">
        <f>IF(Inddata!E136="","",Inddata!E136)</f>
        <v/>
      </c>
      <c r="F130" s="4" t="str">
        <f>IF(Inddata!F136="","",Inddata!F136)</f>
        <v/>
      </c>
      <c r="G130" s="20" t="str">
        <f>IF(Inddata!G136=0,"",Inddata!G136)</f>
        <v/>
      </c>
      <c r="H130" s="9" t="str">
        <f>IF(Inddata!H136="","",Inddata!H136)</f>
        <v/>
      </c>
      <c r="I130" s="7" t="str">
        <f>IF('Anvendte oplysninger'!I130="Nej","",Beregningsark!AD130*Beregningsark!G130*Beregningsark!I130*Beregningsark!J130*Beregningsark!L130*Beregningsark!N130*Beregningsark!O130*Beregningsark!Q130*Beregningsark!V130*Beregningsark!W130*Beregningsark!X130)</f>
        <v/>
      </c>
      <c r="J130" s="7" t="str">
        <f>IF('Anvendte oplysninger'!I130="Nej","",Beregningsark!AE130*Beregningsark!G130*Beregningsark!I130*Beregningsark!K130*Beregningsark!M130*Beregningsark!N130*Beregningsark!O130*Beregningsark!P130*Beregningsark!R130*Beregningsark!V130*Beregningsark!W130*Beregningsark!Y130)</f>
        <v/>
      </c>
      <c r="K130" s="7" t="str">
        <f>IF('Anvendte oplysninger'!I130="Nej","",Beregningsark!AF130*Beregningsark!G130*Beregningsark!I130*Beregningsark!K130*Beregningsark!M130*Beregningsark!N130*Beregningsark!O130*Beregningsark!P130*Beregningsark!R130*Beregningsark!V130*Beregningsark!W130*Beregningsark!Y130)</f>
        <v/>
      </c>
      <c r="L130" s="7" t="str">
        <f>IF('Anvendte oplysninger'!I130="Nej","",SUM(I130:K130))</f>
        <v/>
      </c>
      <c r="M130" s="7" t="str">
        <f>IF('Anvendte oplysninger'!I130="Nej","",Beregningsark!AG130*Beregningsark!G130*Beregningsark!I130*Beregningsark!J130*Beregningsark!L130*Beregningsark!N130*Beregningsark!O130*Beregningsark!S130*Beregningsark!V130*Beregningsark!W130*Beregningsark!Z130)</f>
        <v/>
      </c>
      <c r="N130" s="7" t="str">
        <f>IF('Anvendte oplysninger'!I130="Nej","",Beregningsark!AH130*Beregningsark!G130*Beregningsark!I130*Beregningsark!J130*Beregningsark!L130*Beregningsark!N130*Beregningsark!O130*Beregningsark!T130*Beregningsark!V130*Beregningsark!W130*Beregningsark!AA130)</f>
        <v/>
      </c>
      <c r="O130" s="7" t="str">
        <f>IF('Anvendte oplysninger'!I130="Nej","",Beregningsark!AI130*Beregningsark!G130*Beregningsark!I130*Beregningsark!J130*Beregningsark!L130*Beregningsark!N130*Beregningsark!O130*Beregningsark!U130*Beregningsark!V130*Beregningsark!W130*Beregningsark!AB130)</f>
        <v/>
      </c>
      <c r="P130" s="7" t="str">
        <f>IF('Anvendte oplysninger'!I130="Nej","",SUM(M130:O130))</f>
        <v/>
      </c>
      <c r="Q130" s="9" t="str">
        <f>IF('Anvendte oplysninger'!I130="Nej","",SUM(I130:J130)*740934+M130*29492829+N130*4654307+O130*608667)</f>
        <v/>
      </c>
    </row>
    <row r="131" spans="1:17" x14ac:dyDescent="0.3">
      <c r="A131" s="4" t="str">
        <f>IF(Inddata!A137="","",Inddata!A137)</f>
        <v/>
      </c>
      <c r="B131" s="4" t="str">
        <f>IF(Inddata!B137="","",Inddata!B137)</f>
        <v/>
      </c>
      <c r="C131" s="4" t="str">
        <f>IF(Inddata!C137="","",Inddata!C137)</f>
        <v/>
      </c>
      <c r="D131" s="4" t="str">
        <f>IF(Inddata!D137="","",Inddata!D137)</f>
        <v/>
      </c>
      <c r="E131" s="4" t="str">
        <f>IF(Inddata!E137="","",Inddata!E137)</f>
        <v/>
      </c>
      <c r="F131" s="4" t="str">
        <f>IF(Inddata!F137="","",Inddata!F137)</f>
        <v/>
      </c>
      <c r="G131" s="20" t="str">
        <f>IF(Inddata!G137=0,"",Inddata!G137)</f>
        <v/>
      </c>
      <c r="H131" s="9" t="str">
        <f>IF(Inddata!H137="","",Inddata!H137)</f>
        <v/>
      </c>
      <c r="I131" s="7" t="str">
        <f>IF('Anvendte oplysninger'!I131="Nej","",Beregningsark!AD131*Beregningsark!G131*Beregningsark!I131*Beregningsark!J131*Beregningsark!L131*Beregningsark!N131*Beregningsark!O131*Beregningsark!Q131*Beregningsark!V131*Beregningsark!W131*Beregningsark!X131)</f>
        <v/>
      </c>
      <c r="J131" s="7" t="str">
        <f>IF('Anvendte oplysninger'!I131="Nej","",Beregningsark!AE131*Beregningsark!G131*Beregningsark!I131*Beregningsark!K131*Beregningsark!M131*Beregningsark!N131*Beregningsark!O131*Beregningsark!P131*Beregningsark!R131*Beregningsark!V131*Beregningsark!W131*Beregningsark!Y131)</f>
        <v/>
      </c>
      <c r="K131" s="7" t="str">
        <f>IF('Anvendte oplysninger'!I131="Nej","",Beregningsark!AF131*Beregningsark!G131*Beregningsark!I131*Beregningsark!K131*Beregningsark!M131*Beregningsark!N131*Beregningsark!O131*Beregningsark!P131*Beregningsark!R131*Beregningsark!V131*Beregningsark!W131*Beregningsark!Y131)</f>
        <v/>
      </c>
      <c r="L131" s="7" t="str">
        <f>IF('Anvendte oplysninger'!I131="Nej","",SUM(I131:K131))</f>
        <v/>
      </c>
      <c r="M131" s="7" t="str">
        <f>IF('Anvendte oplysninger'!I131="Nej","",Beregningsark!AG131*Beregningsark!G131*Beregningsark!I131*Beregningsark!J131*Beregningsark!L131*Beregningsark!N131*Beregningsark!O131*Beregningsark!S131*Beregningsark!V131*Beregningsark!W131*Beregningsark!Z131)</f>
        <v/>
      </c>
      <c r="N131" s="7" t="str">
        <f>IF('Anvendte oplysninger'!I131="Nej","",Beregningsark!AH131*Beregningsark!G131*Beregningsark!I131*Beregningsark!J131*Beregningsark!L131*Beregningsark!N131*Beregningsark!O131*Beregningsark!T131*Beregningsark!V131*Beregningsark!W131*Beregningsark!AA131)</f>
        <v/>
      </c>
      <c r="O131" s="7" t="str">
        <f>IF('Anvendte oplysninger'!I131="Nej","",Beregningsark!AI131*Beregningsark!G131*Beregningsark!I131*Beregningsark!J131*Beregningsark!L131*Beregningsark!N131*Beregningsark!O131*Beregningsark!U131*Beregningsark!V131*Beregningsark!W131*Beregningsark!AB131)</f>
        <v/>
      </c>
      <c r="P131" s="7" t="str">
        <f>IF('Anvendte oplysninger'!I131="Nej","",SUM(M131:O131))</f>
        <v/>
      </c>
      <c r="Q131" s="9" t="str">
        <f>IF('Anvendte oplysninger'!I131="Nej","",SUM(I131:J131)*740934+M131*29492829+N131*4654307+O131*608667)</f>
        <v/>
      </c>
    </row>
    <row r="132" spans="1:17" x14ac:dyDescent="0.3">
      <c r="A132" s="4" t="str">
        <f>IF(Inddata!A138="","",Inddata!A138)</f>
        <v/>
      </c>
      <c r="B132" s="4" t="str">
        <f>IF(Inddata!B138="","",Inddata!B138)</f>
        <v/>
      </c>
      <c r="C132" s="4" t="str">
        <f>IF(Inddata!C138="","",Inddata!C138)</f>
        <v/>
      </c>
      <c r="D132" s="4" t="str">
        <f>IF(Inddata!D138="","",Inddata!D138)</f>
        <v/>
      </c>
      <c r="E132" s="4" t="str">
        <f>IF(Inddata!E138="","",Inddata!E138)</f>
        <v/>
      </c>
      <c r="F132" s="4" t="str">
        <f>IF(Inddata!F138="","",Inddata!F138)</f>
        <v/>
      </c>
      <c r="G132" s="20" t="str">
        <f>IF(Inddata!G138=0,"",Inddata!G138)</f>
        <v/>
      </c>
      <c r="H132" s="9" t="str">
        <f>IF(Inddata!H138="","",Inddata!H138)</f>
        <v/>
      </c>
      <c r="I132" s="7" t="str">
        <f>IF('Anvendte oplysninger'!I132="Nej","",Beregningsark!AD132*Beregningsark!G132*Beregningsark!I132*Beregningsark!J132*Beregningsark!L132*Beregningsark!N132*Beregningsark!O132*Beregningsark!Q132*Beregningsark!V132*Beregningsark!W132*Beregningsark!X132)</f>
        <v/>
      </c>
      <c r="J132" s="7" t="str">
        <f>IF('Anvendte oplysninger'!I132="Nej","",Beregningsark!AE132*Beregningsark!G132*Beregningsark!I132*Beregningsark!K132*Beregningsark!M132*Beregningsark!N132*Beregningsark!O132*Beregningsark!P132*Beregningsark!R132*Beregningsark!V132*Beregningsark!W132*Beregningsark!Y132)</f>
        <v/>
      </c>
      <c r="K132" s="7" t="str">
        <f>IF('Anvendte oplysninger'!I132="Nej","",Beregningsark!AF132*Beregningsark!G132*Beregningsark!I132*Beregningsark!K132*Beregningsark!M132*Beregningsark!N132*Beregningsark!O132*Beregningsark!P132*Beregningsark!R132*Beregningsark!V132*Beregningsark!W132*Beregningsark!Y132)</f>
        <v/>
      </c>
      <c r="L132" s="7" t="str">
        <f>IF('Anvendte oplysninger'!I132="Nej","",SUM(I132:K132))</f>
        <v/>
      </c>
      <c r="M132" s="7" t="str">
        <f>IF('Anvendte oplysninger'!I132="Nej","",Beregningsark!AG132*Beregningsark!G132*Beregningsark!I132*Beregningsark!J132*Beregningsark!L132*Beregningsark!N132*Beregningsark!O132*Beregningsark!S132*Beregningsark!V132*Beregningsark!W132*Beregningsark!Z132)</f>
        <v/>
      </c>
      <c r="N132" s="7" t="str">
        <f>IF('Anvendte oplysninger'!I132="Nej","",Beregningsark!AH132*Beregningsark!G132*Beregningsark!I132*Beregningsark!J132*Beregningsark!L132*Beregningsark!N132*Beregningsark!O132*Beregningsark!T132*Beregningsark!V132*Beregningsark!W132*Beregningsark!AA132)</f>
        <v/>
      </c>
      <c r="O132" s="7" t="str">
        <f>IF('Anvendte oplysninger'!I132="Nej","",Beregningsark!AI132*Beregningsark!G132*Beregningsark!I132*Beregningsark!J132*Beregningsark!L132*Beregningsark!N132*Beregningsark!O132*Beregningsark!U132*Beregningsark!V132*Beregningsark!W132*Beregningsark!AB132)</f>
        <v/>
      </c>
      <c r="P132" s="7" t="str">
        <f>IF('Anvendte oplysninger'!I132="Nej","",SUM(M132:O132))</f>
        <v/>
      </c>
      <c r="Q132" s="9" t="str">
        <f>IF('Anvendte oplysninger'!I132="Nej","",SUM(I132:J132)*740934+M132*29492829+N132*4654307+O132*608667)</f>
        <v/>
      </c>
    </row>
    <row r="133" spans="1:17" x14ac:dyDescent="0.3">
      <c r="A133" s="4" t="str">
        <f>IF(Inddata!A139="","",Inddata!A139)</f>
        <v/>
      </c>
      <c r="B133" s="4" t="str">
        <f>IF(Inddata!B139="","",Inddata!B139)</f>
        <v/>
      </c>
      <c r="C133" s="4" t="str">
        <f>IF(Inddata!C139="","",Inddata!C139)</f>
        <v/>
      </c>
      <c r="D133" s="4" t="str">
        <f>IF(Inddata!D139="","",Inddata!D139)</f>
        <v/>
      </c>
      <c r="E133" s="4" t="str">
        <f>IF(Inddata!E139="","",Inddata!E139)</f>
        <v/>
      </c>
      <c r="F133" s="4" t="str">
        <f>IF(Inddata!F139="","",Inddata!F139)</f>
        <v/>
      </c>
      <c r="G133" s="20" t="str">
        <f>IF(Inddata!G139=0,"",Inddata!G139)</f>
        <v/>
      </c>
      <c r="H133" s="9" t="str">
        <f>IF(Inddata!H139="","",Inddata!H139)</f>
        <v/>
      </c>
      <c r="I133" s="7" t="str">
        <f>IF('Anvendte oplysninger'!I133="Nej","",Beregningsark!AD133*Beregningsark!G133*Beregningsark!I133*Beregningsark!J133*Beregningsark!L133*Beregningsark!N133*Beregningsark!O133*Beregningsark!Q133*Beregningsark!V133*Beregningsark!W133*Beregningsark!X133)</f>
        <v/>
      </c>
      <c r="J133" s="7" t="str">
        <f>IF('Anvendte oplysninger'!I133="Nej","",Beregningsark!AE133*Beregningsark!G133*Beregningsark!I133*Beregningsark!K133*Beregningsark!M133*Beregningsark!N133*Beregningsark!O133*Beregningsark!P133*Beregningsark!R133*Beregningsark!V133*Beregningsark!W133*Beregningsark!Y133)</f>
        <v/>
      </c>
      <c r="K133" s="7" t="str">
        <f>IF('Anvendte oplysninger'!I133="Nej","",Beregningsark!AF133*Beregningsark!G133*Beregningsark!I133*Beregningsark!K133*Beregningsark!M133*Beregningsark!N133*Beregningsark!O133*Beregningsark!P133*Beregningsark!R133*Beregningsark!V133*Beregningsark!W133*Beregningsark!Y133)</f>
        <v/>
      </c>
      <c r="L133" s="7" t="str">
        <f>IF('Anvendte oplysninger'!I133="Nej","",SUM(I133:K133))</f>
        <v/>
      </c>
      <c r="M133" s="7" t="str">
        <f>IF('Anvendte oplysninger'!I133="Nej","",Beregningsark!AG133*Beregningsark!G133*Beregningsark!I133*Beregningsark!J133*Beregningsark!L133*Beregningsark!N133*Beregningsark!O133*Beregningsark!S133*Beregningsark!V133*Beregningsark!W133*Beregningsark!Z133)</f>
        <v/>
      </c>
      <c r="N133" s="7" t="str">
        <f>IF('Anvendte oplysninger'!I133="Nej","",Beregningsark!AH133*Beregningsark!G133*Beregningsark!I133*Beregningsark!J133*Beregningsark!L133*Beregningsark!N133*Beregningsark!O133*Beregningsark!T133*Beregningsark!V133*Beregningsark!W133*Beregningsark!AA133)</f>
        <v/>
      </c>
      <c r="O133" s="7" t="str">
        <f>IF('Anvendte oplysninger'!I133="Nej","",Beregningsark!AI133*Beregningsark!G133*Beregningsark!I133*Beregningsark!J133*Beregningsark!L133*Beregningsark!N133*Beregningsark!O133*Beregningsark!U133*Beregningsark!V133*Beregningsark!W133*Beregningsark!AB133)</f>
        <v/>
      </c>
      <c r="P133" s="7" t="str">
        <f>IF('Anvendte oplysninger'!I133="Nej","",SUM(M133:O133))</f>
        <v/>
      </c>
      <c r="Q133" s="9" t="str">
        <f>IF('Anvendte oplysninger'!I133="Nej","",SUM(I133:J133)*740934+M133*29492829+N133*4654307+O133*608667)</f>
        <v/>
      </c>
    </row>
    <row r="134" spans="1:17" x14ac:dyDescent="0.3">
      <c r="A134" s="4" t="str">
        <f>IF(Inddata!A140="","",Inddata!A140)</f>
        <v/>
      </c>
      <c r="B134" s="4" t="str">
        <f>IF(Inddata!B140="","",Inddata!B140)</f>
        <v/>
      </c>
      <c r="C134" s="4" t="str">
        <f>IF(Inddata!C140="","",Inddata!C140)</f>
        <v/>
      </c>
      <c r="D134" s="4" t="str">
        <f>IF(Inddata!D140="","",Inddata!D140)</f>
        <v/>
      </c>
      <c r="E134" s="4" t="str">
        <f>IF(Inddata!E140="","",Inddata!E140)</f>
        <v/>
      </c>
      <c r="F134" s="4" t="str">
        <f>IF(Inddata!F140="","",Inddata!F140)</f>
        <v/>
      </c>
      <c r="G134" s="20" t="str">
        <f>IF(Inddata!G140=0,"",Inddata!G140)</f>
        <v/>
      </c>
      <c r="H134" s="9" t="str">
        <f>IF(Inddata!H140="","",Inddata!H140)</f>
        <v/>
      </c>
      <c r="I134" s="7" t="str">
        <f>IF('Anvendte oplysninger'!I134="Nej","",Beregningsark!AD134*Beregningsark!G134*Beregningsark!I134*Beregningsark!J134*Beregningsark!L134*Beregningsark!N134*Beregningsark!O134*Beregningsark!Q134*Beregningsark!V134*Beregningsark!W134*Beregningsark!X134)</f>
        <v/>
      </c>
      <c r="J134" s="7" t="str">
        <f>IF('Anvendte oplysninger'!I134="Nej","",Beregningsark!AE134*Beregningsark!G134*Beregningsark!I134*Beregningsark!K134*Beregningsark!M134*Beregningsark!N134*Beregningsark!O134*Beregningsark!P134*Beregningsark!R134*Beregningsark!V134*Beregningsark!W134*Beregningsark!Y134)</f>
        <v/>
      </c>
      <c r="K134" s="7" t="str">
        <f>IF('Anvendte oplysninger'!I134="Nej","",Beregningsark!AF134*Beregningsark!G134*Beregningsark!I134*Beregningsark!K134*Beregningsark!M134*Beregningsark!N134*Beregningsark!O134*Beregningsark!P134*Beregningsark!R134*Beregningsark!V134*Beregningsark!W134*Beregningsark!Y134)</f>
        <v/>
      </c>
      <c r="L134" s="7" t="str">
        <f>IF('Anvendte oplysninger'!I134="Nej","",SUM(I134:K134))</f>
        <v/>
      </c>
      <c r="M134" s="7" t="str">
        <f>IF('Anvendte oplysninger'!I134="Nej","",Beregningsark!AG134*Beregningsark!G134*Beregningsark!I134*Beregningsark!J134*Beregningsark!L134*Beregningsark!N134*Beregningsark!O134*Beregningsark!S134*Beregningsark!V134*Beregningsark!W134*Beregningsark!Z134)</f>
        <v/>
      </c>
      <c r="N134" s="7" t="str">
        <f>IF('Anvendte oplysninger'!I134="Nej","",Beregningsark!AH134*Beregningsark!G134*Beregningsark!I134*Beregningsark!J134*Beregningsark!L134*Beregningsark!N134*Beregningsark!O134*Beregningsark!T134*Beregningsark!V134*Beregningsark!W134*Beregningsark!AA134)</f>
        <v/>
      </c>
      <c r="O134" s="7" t="str">
        <f>IF('Anvendte oplysninger'!I134="Nej","",Beregningsark!AI134*Beregningsark!G134*Beregningsark!I134*Beregningsark!J134*Beregningsark!L134*Beregningsark!N134*Beregningsark!O134*Beregningsark!U134*Beregningsark!V134*Beregningsark!W134*Beregningsark!AB134)</f>
        <v/>
      </c>
      <c r="P134" s="7" t="str">
        <f>IF('Anvendte oplysninger'!I134="Nej","",SUM(M134:O134))</f>
        <v/>
      </c>
      <c r="Q134" s="9" t="str">
        <f>IF('Anvendte oplysninger'!I134="Nej","",SUM(I134:J134)*740934+M134*29492829+N134*4654307+O134*608667)</f>
        <v/>
      </c>
    </row>
    <row r="135" spans="1:17" x14ac:dyDescent="0.3">
      <c r="A135" s="4" t="str">
        <f>IF(Inddata!A141="","",Inddata!A141)</f>
        <v/>
      </c>
      <c r="B135" s="4" t="str">
        <f>IF(Inddata!B141="","",Inddata!B141)</f>
        <v/>
      </c>
      <c r="C135" s="4" t="str">
        <f>IF(Inddata!C141="","",Inddata!C141)</f>
        <v/>
      </c>
      <c r="D135" s="4" t="str">
        <f>IF(Inddata!D141="","",Inddata!D141)</f>
        <v/>
      </c>
      <c r="E135" s="4" t="str">
        <f>IF(Inddata!E141="","",Inddata!E141)</f>
        <v/>
      </c>
      <c r="F135" s="4" t="str">
        <f>IF(Inddata!F141="","",Inddata!F141)</f>
        <v/>
      </c>
      <c r="G135" s="20" t="str">
        <f>IF(Inddata!G141=0,"",Inddata!G141)</f>
        <v/>
      </c>
      <c r="H135" s="9" t="str">
        <f>IF(Inddata!H141="","",Inddata!H141)</f>
        <v/>
      </c>
      <c r="I135" s="7" t="str">
        <f>IF('Anvendte oplysninger'!I135="Nej","",Beregningsark!AD135*Beregningsark!G135*Beregningsark!I135*Beregningsark!J135*Beregningsark!L135*Beregningsark!N135*Beregningsark!O135*Beregningsark!Q135*Beregningsark!V135*Beregningsark!W135*Beregningsark!X135)</f>
        <v/>
      </c>
      <c r="J135" s="7" t="str">
        <f>IF('Anvendte oplysninger'!I135="Nej","",Beregningsark!AE135*Beregningsark!G135*Beregningsark!I135*Beregningsark!K135*Beregningsark!M135*Beregningsark!N135*Beregningsark!O135*Beregningsark!P135*Beregningsark!R135*Beregningsark!V135*Beregningsark!W135*Beregningsark!Y135)</f>
        <v/>
      </c>
      <c r="K135" s="7" t="str">
        <f>IF('Anvendte oplysninger'!I135="Nej","",Beregningsark!AF135*Beregningsark!G135*Beregningsark!I135*Beregningsark!K135*Beregningsark!M135*Beregningsark!N135*Beregningsark!O135*Beregningsark!P135*Beregningsark!R135*Beregningsark!V135*Beregningsark!W135*Beregningsark!Y135)</f>
        <v/>
      </c>
      <c r="L135" s="7" t="str">
        <f>IF('Anvendte oplysninger'!I135="Nej","",SUM(I135:K135))</f>
        <v/>
      </c>
      <c r="M135" s="7" t="str">
        <f>IF('Anvendte oplysninger'!I135="Nej","",Beregningsark!AG135*Beregningsark!G135*Beregningsark!I135*Beregningsark!J135*Beregningsark!L135*Beregningsark!N135*Beregningsark!O135*Beregningsark!S135*Beregningsark!V135*Beregningsark!W135*Beregningsark!Z135)</f>
        <v/>
      </c>
      <c r="N135" s="7" t="str">
        <f>IF('Anvendte oplysninger'!I135="Nej","",Beregningsark!AH135*Beregningsark!G135*Beregningsark!I135*Beregningsark!J135*Beregningsark!L135*Beregningsark!N135*Beregningsark!O135*Beregningsark!T135*Beregningsark!V135*Beregningsark!W135*Beregningsark!AA135)</f>
        <v/>
      </c>
      <c r="O135" s="7" t="str">
        <f>IF('Anvendte oplysninger'!I135="Nej","",Beregningsark!AI135*Beregningsark!G135*Beregningsark!I135*Beregningsark!J135*Beregningsark!L135*Beregningsark!N135*Beregningsark!O135*Beregningsark!U135*Beregningsark!V135*Beregningsark!W135*Beregningsark!AB135)</f>
        <v/>
      </c>
      <c r="P135" s="7" t="str">
        <f>IF('Anvendte oplysninger'!I135="Nej","",SUM(M135:O135))</f>
        <v/>
      </c>
      <c r="Q135" s="9" t="str">
        <f>IF('Anvendte oplysninger'!I135="Nej","",SUM(I135:J135)*740934+M135*29492829+N135*4654307+O135*608667)</f>
        <v/>
      </c>
    </row>
    <row r="136" spans="1:17" x14ac:dyDescent="0.3">
      <c r="A136" s="4" t="str">
        <f>IF(Inddata!A142="","",Inddata!A142)</f>
        <v/>
      </c>
      <c r="B136" s="4" t="str">
        <f>IF(Inddata!B142="","",Inddata!B142)</f>
        <v/>
      </c>
      <c r="C136" s="4" t="str">
        <f>IF(Inddata!C142="","",Inddata!C142)</f>
        <v/>
      </c>
      <c r="D136" s="4" t="str">
        <f>IF(Inddata!D142="","",Inddata!D142)</f>
        <v/>
      </c>
      <c r="E136" s="4" t="str">
        <f>IF(Inddata!E142="","",Inddata!E142)</f>
        <v/>
      </c>
      <c r="F136" s="4" t="str">
        <f>IF(Inddata!F142="","",Inddata!F142)</f>
        <v/>
      </c>
      <c r="G136" s="20" t="str">
        <f>IF(Inddata!G142=0,"",Inddata!G142)</f>
        <v/>
      </c>
      <c r="H136" s="9" t="str">
        <f>IF(Inddata!H142="","",Inddata!H142)</f>
        <v/>
      </c>
      <c r="I136" s="7" t="str">
        <f>IF('Anvendte oplysninger'!I136="Nej","",Beregningsark!AD136*Beregningsark!G136*Beregningsark!I136*Beregningsark!J136*Beregningsark!L136*Beregningsark!N136*Beregningsark!O136*Beregningsark!Q136*Beregningsark!V136*Beregningsark!W136*Beregningsark!X136)</f>
        <v/>
      </c>
      <c r="J136" s="7" t="str">
        <f>IF('Anvendte oplysninger'!I136="Nej","",Beregningsark!AE136*Beregningsark!G136*Beregningsark!I136*Beregningsark!K136*Beregningsark!M136*Beregningsark!N136*Beregningsark!O136*Beregningsark!P136*Beregningsark!R136*Beregningsark!V136*Beregningsark!W136*Beregningsark!Y136)</f>
        <v/>
      </c>
      <c r="K136" s="7" t="str">
        <f>IF('Anvendte oplysninger'!I136="Nej","",Beregningsark!AF136*Beregningsark!G136*Beregningsark!I136*Beregningsark!K136*Beregningsark!M136*Beregningsark!N136*Beregningsark!O136*Beregningsark!P136*Beregningsark!R136*Beregningsark!V136*Beregningsark!W136*Beregningsark!Y136)</f>
        <v/>
      </c>
      <c r="L136" s="7" t="str">
        <f>IF('Anvendte oplysninger'!I136="Nej","",SUM(I136:K136))</f>
        <v/>
      </c>
      <c r="M136" s="7" t="str">
        <f>IF('Anvendte oplysninger'!I136="Nej","",Beregningsark!AG136*Beregningsark!G136*Beregningsark!I136*Beregningsark!J136*Beregningsark!L136*Beregningsark!N136*Beregningsark!O136*Beregningsark!S136*Beregningsark!V136*Beregningsark!W136*Beregningsark!Z136)</f>
        <v/>
      </c>
      <c r="N136" s="7" t="str">
        <f>IF('Anvendte oplysninger'!I136="Nej","",Beregningsark!AH136*Beregningsark!G136*Beregningsark!I136*Beregningsark!J136*Beregningsark!L136*Beregningsark!N136*Beregningsark!O136*Beregningsark!T136*Beregningsark!V136*Beregningsark!W136*Beregningsark!AA136)</f>
        <v/>
      </c>
      <c r="O136" s="7" t="str">
        <f>IF('Anvendte oplysninger'!I136="Nej","",Beregningsark!AI136*Beregningsark!G136*Beregningsark!I136*Beregningsark!J136*Beregningsark!L136*Beregningsark!N136*Beregningsark!O136*Beregningsark!U136*Beregningsark!V136*Beregningsark!W136*Beregningsark!AB136)</f>
        <v/>
      </c>
      <c r="P136" s="7" t="str">
        <f>IF('Anvendte oplysninger'!I136="Nej","",SUM(M136:O136))</f>
        <v/>
      </c>
      <c r="Q136" s="9" t="str">
        <f>IF('Anvendte oplysninger'!I136="Nej","",SUM(I136:J136)*740934+M136*29492829+N136*4654307+O136*608667)</f>
        <v/>
      </c>
    </row>
    <row r="137" spans="1:17" x14ac:dyDescent="0.3">
      <c r="A137" s="4" t="str">
        <f>IF(Inddata!A143="","",Inddata!A143)</f>
        <v/>
      </c>
      <c r="B137" s="4" t="str">
        <f>IF(Inddata!B143="","",Inddata!B143)</f>
        <v/>
      </c>
      <c r="C137" s="4" t="str">
        <f>IF(Inddata!C143="","",Inddata!C143)</f>
        <v/>
      </c>
      <c r="D137" s="4" t="str">
        <f>IF(Inddata!D143="","",Inddata!D143)</f>
        <v/>
      </c>
      <c r="E137" s="4" t="str">
        <f>IF(Inddata!E143="","",Inddata!E143)</f>
        <v/>
      </c>
      <c r="F137" s="4" t="str">
        <f>IF(Inddata!F143="","",Inddata!F143)</f>
        <v/>
      </c>
      <c r="G137" s="20" t="str">
        <f>IF(Inddata!G143=0,"",Inddata!G143)</f>
        <v/>
      </c>
      <c r="H137" s="9" t="str">
        <f>IF(Inddata!H143="","",Inddata!H143)</f>
        <v/>
      </c>
      <c r="I137" s="7" t="str">
        <f>IF('Anvendte oplysninger'!I137="Nej","",Beregningsark!AD137*Beregningsark!G137*Beregningsark!I137*Beregningsark!J137*Beregningsark!L137*Beregningsark!N137*Beregningsark!O137*Beregningsark!Q137*Beregningsark!V137*Beregningsark!W137*Beregningsark!X137)</f>
        <v/>
      </c>
      <c r="J137" s="7" t="str">
        <f>IF('Anvendte oplysninger'!I137="Nej","",Beregningsark!AE137*Beregningsark!G137*Beregningsark!I137*Beregningsark!K137*Beregningsark!M137*Beregningsark!N137*Beregningsark!O137*Beregningsark!P137*Beregningsark!R137*Beregningsark!V137*Beregningsark!W137*Beregningsark!Y137)</f>
        <v/>
      </c>
      <c r="K137" s="7" t="str">
        <f>IF('Anvendte oplysninger'!I137="Nej","",Beregningsark!AF137*Beregningsark!G137*Beregningsark!I137*Beregningsark!K137*Beregningsark!M137*Beregningsark!N137*Beregningsark!O137*Beregningsark!P137*Beregningsark!R137*Beregningsark!V137*Beregningsark!W137*Beregningsark!Y137)</f>
        <v/>
      </c>
      <c r="L137" s="7" t="str">
        <f>IF('Anvendte oplysninger'!I137="Nej","",SUM(I137:K137))</f>
        <v/>
      </c>
      <c r="M137" s="7" t="str">
        <f>IF('Anvendte oplysninger'!I137="Nej","",Beregningsark!AG137*Beregningsark!G137*Beregningsark!I137*Beregningsark!J137*Beregningsark!L137*Beregningsark!N137*Beregningsark!O137*Beregningsark!S137*Beregningsark!V137*Beregningsark!W137*Beregningsark!Z137)</f>
        <v/>
      </c>
      <c r="N137" s="7" t="str">
        <f>IF('Anvendte oplysninger'!I137="Nej","",Beregningsark!AH137*Beregningsark!G137*Beregningsark!I137*Beregningsark!J137*Beregningsark!L137*Beregningsark!N137*Beregningsark!O137*Beregningsark!T137*Beregningsark!V137*Beregningsark!W137*Beregningsark!AA137)</f>
        <v/>
      </c>
      <c r="O137" s="7" t="str">
        <f>IF('Anvendte oplysninger'!I137="Nej","",Beregningsark!AI137*Beregningsark!G137*Beregningsark!I137*Beregningsark!J137*Beregningsark!L137*Beregningsark!N137*Beregningsark!O137*Beregningsark!U137*Beregningsark!V137*Beregningsark!W137*Beregningsark!AB137)</f>
        <v/>
      </c>
      <c r="P137" s="7" t="str">
        <f>IF('Anvendte oplysninger'!I137="Nej","",SUM(M137:O137))</f>
        <v/>
      </c>
      <c r="Q137" s="9" t="str">
        <f>IF('Anvendte oplysninger'!I137="Nej","",SUM(I137:J137)*740934+M137*29492829+N137*4654307+O137*608667)</f>
        <v/>
      </c>
    </row>
    <row r="138" spans="1:17" x14ac:dyDescent="0.3">
      <c r="A138" s="4" t="str">
        <f>IF(Inddata!A144="","",Inddata!A144)</f>
        <v/>
      </c>
      <c r="B138" s="4" t="str">
        <f>IF(Inddata!B144="","",Inddata!B144)</f>
        <v/>
      </c>
      <c r="C138" s="4" t="str">
        <f>IF(Inddata!C144="","",Inddata!C144)</f>
        <v/>
      </c>
      <c r="D138" s="4" t="str">
        <f>IF(Inddata!D144="","",Inddata!D144)</f>
        <v/>
      </c>
      <c r="E138" s="4" t="str">
        <f>IF(Inddata!E144="","",Inddata!E144)</f>
        <v/>
      </c>
      <c r="F138" s="4" t="str">
        <f>IF(Inddata!F144="","",Inddata!F144)</f>
        <v/>
      </c>
      <c r="G138" s="20" t="str">
        <f>IF(Inddata!G144=0,"",Inddata!G144)</f>
        <v/>
      </c>
      <c r="H138" s="9" t="str">
        <f>IF(Inddata!H144="","",Inddata!H144)</f>
        <v/>
      </c>
      <c r="I138" s="7" t="str">
        <f>IF('Anvendte oplysninger'!I138="Nej","",Beregningsark!AD138*Beregningsark!G138*Beregningsark!I138*Beregningsark!J138*Beregningsark!L138*Beregningsark!N138*Beregningsark!O138*Beregningsark!Q138*Beregningsark!V138*Beregningsark!W138*Beregningsark!X138)</f>
        <v/>
      </c>
      <c r="J138" s="7" t="str">
        <f>IF('Anvendte oplysninger'!I138="Nej","",Beregningsark!AE138*Beregningsark!G138*Beregningsark!I138*Beregningsark!K138*Beregningsark!M138*Beregningsark!N138*Beregningsark!O138*Beregningsark!P138*Beregningsark!R138*Beregningsark!V138*Beregningsark!W138*Beregningsark!Y138)</f>
        <v/>
      </c>
      <c r="K138" s="7" t="str">
        <f>IF('Anvendte oplysninger'!I138="Nej","",Beregningsark!AF138*Beregningsark!G138*Beregningsark!I138*Beregningsark!K138*Beregningsark!M138*Beregningsark!N138*Beregningsark!O138*Beregningsark!P138*Beregningsark!R138*Beregningsark!V138*Beregningsark!W138*Beregningsark!Y138)</f>
        <v/>
      </c>
      <c r="L138" s="7" t="str">
        <f>IF('Anvendte oplysninger'!I138="Nej","",SUM(I138:K138))</f>
        <v/>
      </c>
      <c r="M138" s="7" t="str">
        <f>IF('Anvendte oplysninger'!I138="Nej","",Beregningsark!AG138*Beregningsark!G138*Beregningsark!I138*Beregningsark!J138*Beregningsark!L138*Beregningsark!N138*Beregningsark!O138*Beregningsark!S138*Beregningsark!V138*Beregningsark!W138*Beregningsark!Z138)</f>
        <v/>
      </c>
      <c r="N138" s="7" t="str">
        <f>IF('Anvendte oplysninger'!I138="Nej","",Beregningsark!AH138*Beregningsark!G138*Beregningsark!I138*Beregningsark!J138*Beregningsark!L138*Beregningsark!N138*Beregningsark!O138*Beregningsark!T138*Beregningsark!V138*Beregningsark!W138*Beregningsark!AA138)</f>
        <v/>
      </c>
      <c r="O138" s="7" t="str">
        <f>IF('Anvendte oplysninger'!I138="Nej","",Beregningsark!AI138*Beregningsark!G138*Beregningsark!I138*Beregningsark!J138*Beregningsark!L138*Beregningsark!N138*Beregningsark!O138*Beregningsark!U138*Beregningsark!V138*Beregningsark!W138*Beregningsark!AB138)</f>
        <v/>
      </c>
      <c r="P138" s="7" t="str">
        <f>IF('Anvendte oplysninger'!I138="Nej","",SUM(M138:O138))</f>
        <v/>
      </c>
      <c r="Q138" s="9" t="str">
        <f>IF('Anvendte oplysninger'!I138="Nej","",SUM(I138:J138)*740934+M138*29492829+N138*4654307+O138*608667)</f>
        <v/>
      </c>
    </row>
    <row r="139" spans="1:17" x14ac:dyDescent="0.3">
      <c r="A139" s="4" t="str">
        <f>IF(Inddata!A145="","",Inddata!A145)</f>
        <v/>
      </c>
      <c r="B139" s="4" t="str">
        <f>IF(Inddata!B145="","",Inddata!B145)</f>
        <v/>
      </c>
      <c r="C139" s="4" t="str">
        <f>IF(Inddata!C145="","",Inddata!C145)</f>
        <v/>
      </c>
      <c r="D139" s="4" t="str">
        <f>IF(Inddata!D145="","",Inddata!D145)</f>
        <v/>
      </c>
      <c r="E139" s="4" t="str">
        <f>IF(Inddata!E145="","",Inddata!E145)</f>
        <v/>
      </c>
      <c r="F139" s="4" t="str">
        <f>IF(Inddata!F145="","",Inddata!F145)</f>
        <v/>
      </c>
      <c r="G139" s="20" t="str">
        <f>IF(Inddata!G145=0,"",Inddata!G145)</f>
        <v/>
      </c>
      <c r="H139" s="9" t="str">
        <f>IF(Inddata!H145="","",Inddata!H145)</f>
        <v/>
      </c>
      <c r="I139" s="7" t="str">
        <f>IF('Anvendte oplysninger'!I139="Nej","",Beregningsark!AD139*Beregningsark!G139*Beregningsark!I139*Beregningsark!J139*Beregningsark!L139*Beregningsark!N139*Beregningsark!O139*Beregningsark!Q139*Beregningsark!V139*Beregningsark!W139*Beregningsark!X139)</f>
        <v/>
      </c>
      <c r="J139" s="7" t="str">
        <f>IF('Anvendte oplysninger'!I139="Nej","",Beregningsark!AE139*Beregningsark!G139*Beregningsark!I139*Beregningsark!K139*Beregningsark!M139*Beregningsark!N139*Beregningsark!O139*Beregningsark!P139*Beregningsark!R139*Beregningsark!V139*Beregningsark!W139*Beregningsark!Y139)</f>
        <v/>
      </c>
      <c r="K139" s="7" t="str">
        <f>IF('Anvendte oplysninger'!I139="Nej","",Beregningsark!AF139*Beregningsark!G139*Beregningsark!I139*Beregningsark!K139*Beregningsark!M139*Beregningsark!N139*Beregningsark!O139*Beregningsark!P139*Beregningsark!R139*Beregningsark!V139*Beregningsark!W139*Beregningsark!Y139)</f>
        <v/>
      </c>
      <c r="L139" s="7" t="str">
        <f>IF('Anvendte oplysninger'!I139="Nej","",SUM(I139:K139))</f>
        <v/>
      </c>
      <c r="M139" s="7" t="str">
        <f>IF('Anvendte oplysninger'!I139="Nej","",Beregningsark!AG139*Beregningsark!G139*Beregningsark!I139*Beregningsark!J139*Beregningsark!L139*Beregningsark!N139*Beregningsark!O139*Beregningsark!S139*Beregningsark!V139*Beregningsark!W139*Beregningsark!Z139)</f>
        <v/>
      </c>
      <c r="N139" s="7" t="str">
        <f>IF('Anvendte oplysninger'!I139="Nej","",Beregningsark!AH139*Beregningsark!G139*Beregningsark!I139*Beregningsark!J139*Beregningsark!L139*Beregningsark!N139*Beregningsark!O139*Beregningsark!T139*Beregningsark!V139*Beregningsark!W139*Beregningsark!AA139)</f>
        <v/>
      </c>
      <c r="O139" s="7" t="str">
        <f>IF('Anvendte oplysninger'!I139="Nej","",Beregningsark!AI139*Beregningsark!G139*Beregningsark!I139*Beregningsark!J139*Beregningsark!L139*Beregningsark!N139*Beregningsark!O139*Beregningsark!U139*Beregningsark!V139*Beregningsark!W139*Beregningsark!AB139)</f>
        <v/>
      </c>
      <c r="P139" s="7" t="str">
        <f>IF('Anvendte oplysninger'!I139="Nej","",SUM(M139:O139))</f>
        <v/>
      </c>
      <c r="Q139" s="9" t="str">
        <f>IF('Anvendte oplysninger'!I139="Nej","",SUM(I139:J139)*740934+M139*29492829+N139*4654307+O139*608667)</f>
        <v/>
      </c>
    </row>
    <row r="140" spans="1:17" x14ac:dyDescent="0.3">
      <c r="A140" s="4" t="str">
        <f>IF(Inddata!A146="","",Inddata!A146)</f>
        <v/>
      </c>
      <c r="B140" s="4" t="str">
        <f>IF(Inddata!B146="","",Inddata!B146)</f>
        <v/>
      </c>
      <c r="C140" s="4" t="str">
        <f>IF(Inddata!C146="","",Inddata!C146)</f>
        <v/>
      </c>
      <c r="D140" s="4" t="str">
        <f>IF(Inddata!D146="","",Inddata!D146)</f>
        <v/>
      </c>
      <c r="E140" s="4" t="str">
        <f>IF(Inddata!E146="","",Inddata!E146)</f>
        <v/>
      </c>
      <c r="F140" s="4" t="str">
        <f>IF(Inddata!F146="","",Inddata!F146)</f>
        <v/>
      </c>
      <c r="G140" s="20" t="str">
        <f>IF(Inddata!G146=0,"",Inddata!G146)</f>
        <v/>
      </c>
      <c r="H140" s="9" t="str">
        <f>IF(Inddata!H146="","",Inddata!H146)</f>
        <v/>
      </c>
      <c r="I140" s="7" t="str">
        <f>IF('Anvendte oplysninger'!I140="Nej","",Beregningsark!AD140*Beregningsark!G140*Beregningsark!I140*Beregningsark!J140*Beregningsark!L140*Beregningsark!N140*Beregningsark!O140*Beregningsark!Q140*Beregningsark!V140*Beregningsark!W140*Beregningsark!X140)</f>
        <v/>
      </c>
      <c r="J140" s="7" t="str">
        <f>IF('Anvendte oplysninger'!I140="Nej","",Beregningsark!AE140*Beregningsark!G140*Beregningsark!I140*Beregningsark!K140*Beregningsark!M140*Beregningsark!N140*Beregningsark!O140*Beregningsark!P140*Beregningsark!R140*Beregningsark!V140*Beregningsark!W140*Beregningsark!Y140)</f>
        <v/>
      </c>
      <c r="K140" s="7" t="str">
        <f>IF('Anvendte oplysninger'!I140="Nej","",Beregningsark!AF140*Beregningsark!G140*Beregningsark!I140*Beregningsark!K140*Beregningsark!M140*Beregningsark!N140*Beregningsark!O140*Beregningsark!P140*Beregningsark!R140*Beregningsark!V140*Beregningsark!W140*Beregningsark!Y140)</f>
        <v/>
      </c>
      <c r="L140" s="7" t="str">
        <f>IF('Anvendte oplysninger'!I140="Nej","",SUM(I140:K140))</f>
        <v/>
      </c>
      <c r="M140" s="7" t="str">
        <f>IF('Anvendte oplysninger'!I140="Nej","",Beregningsark!AG140*Beregningsark!G140*Beregningsark!I140*Beregningsark!J140*Beregningsark!L140*Beregningsark!N140*Beregningsark!O140*Beregningsark!S140*Beregningsark!V140*Beregningsark!W140*Beregningsark!Z140)</f>
        <v/>
      </c>
      <c r="N140" s="7" t="str">
        <f>IF('Anvendte oplysninger'!I140="Nej","",Beregningsark!AH140*Beregningsark!G140*Beregningsark!I140*Beregningsark!J140*Beregningsark!L140*Beregningsark!N140*Beregningsark!O140*Beregningsark!T140*Beregningsark!V140*Beregningsark!W140*Beregningsark!AA140)</f>
        <v/>
      </c>
      <c r="O140" s="7" t="str">
        <f>IF('Anvendte oplysninger'!I140="Nej","",Beregningsark!AI140*Beregningsark!G140*Beregningsark!I140*Beregningsark!J140*Beregningsark!L140*Beregningsark!N140*Beregningsark!O140*Beregningsark!U140*Beregningsark!V140*Beregningsark!W140*Beregningsark!AB140)</f>
        <v/>
      </c>
      <c r="P140" s="7" t="str">
        <f>IF('Anvendte oplysninger'!I140="Nej","",SUM(M140:O140))</f>
        <v/>
      </c>
      <c r="Q140" s="9" t="str">
        <f>IF('Anvendte oplysninger'!I140="Nej","",SUM(I140:J140)*740934+M140*29492829+N140*4654307+O140*608667)</f>
        <v/>
      </c>
    </row>
    <row r="141" spans="1:17" x14ac:dyDescent="0.3">
      <c r="A141" s="4" t="str">
        <f>IF(Inddata!A147="","",Inddata!A147)</f>
        <v/>
      </c>
      <c r="B141" s="4" t="str">
        <f>IF(Inddata!B147="","",Inddata!B147)</f>
        <v/>
      </c>
      <c r="C141" s="4" t="str">
        <f>IF(Inddata!C147="","",Inddata!C147)</f>
        <v/>
      </c>
      <c r="D141" s="4" t="str">
        <f>IF(Inddata!D147="","",Inddata!D147)</f>
        <v/>
      </c>
      <c r="E141" s="4" t="str">
        <f>IF(Inddata!E147="","",Inddata!E147)</f>
        <v/>
      </c>
      <c r="F141" s="4" t="str">
        <f>IF(Inddata!F147="","",Inddata!F147)</f>
        <v/>
      </c>
      <c r="G141" s="20" t="str">
        <f>IF(Inddata!G147=0,"",Inddata!G147)</f>
        <v/>
      </c>
      <c r="H141" s="9" t="str">
        <f>IF(Inddata!H147="","",Inddata!H147)</f>
        <v/>
      </c>
      <c r="I141" s="7" t="str">
        <f>IF('Anvendte oplysninger'!I141="Nej","",Beregningsark!AD141*Beregningsark!G141*Beregningsark!I141*Beregningsark!J141*Beregningsark!L141*Beregningsark!N141*Beregningsark!O141*Beregningsark!Q141*Beregningsark!V141*Beregningsark!W141*Beregningsark!X141)</f>
        <v/>
      </c>
      <c r="J141" s="7" t="str">
        <f>IF('Anvendte oplysninger'!I141="Nej","",Beregningsark!AE141*Beregningsark!G141*Beregningsark!I141*Beregningsark!K141*Beregningsark!M141*Beregningsark!N141*Beregningsark!O141*Beregningsark!P141*Beregningsark!R141*Beregningsark!V141*Beregningsark!W141*Beregningsark!Y141)</f>
        <v/>
      </c>
      <c r="K141" s="7" t="str">
        <f>IF('Anvendte oplysninger'!I141="Nej","",Beregningsark!AF141*Beregningsark!G141*Beregningsark!I141*Beregningsark!K141*Beregningsark!M141*Beregningsark!N141*Beregningsark!O141*Beregningsark!P141*Beregningsark!R141*Beregningsark!V141*Beregningsark!W141*Beregningsark!Y141)</f>
        <v/>
      </c>
      <c r="L141" s="7" t="str">
        <f>IF('Anvendte oplysninger'!I141="Nej","",SUM(I141:K141))</f>
        <v/>
      </c>
      <c r="M141" s="7" t="str">
        <f>IF('Anvendte oplysninger'!I141="Nej","",Beregningsark!AG141*Beregningsark!G141*Beregningsark!I141*Beregningsark!J141*Beregningsark!L141*Beregningsark!N141*Beregningsark!O141*Beregningsark!S141*Beregningsark!V141*Beregningsark!W141*Beregningsark!Z141)</f>
        <v/>
      </c>
      <c r="N141" s="7" t="str">
        <f>IF('Anvendte oplysninger'!I141="Nej","",Beregningsark!AH141*Beregningsark!G141*Beregningsark!I141*Beregningsark!J141*Beregningsark!L141*Beregningsark!N141*Beregningsark!O141*Beregningsark!T141*Beregningsark!V141*Beregningsark!W141*Beregningsark!AA141)</f>
        <v/>
      </c>
      <c r="O141" s="7" t="str">
        <f>IF('Anvendte oplysninger'!I141="Nej","",Beregningsark!AI141*Beregningsark!G141*Beregningsark!I141*Beregningsark!J141*Beregningsark!L141*Beregningsark!N141*Beregningsark!O141*Beregningsark!U141*Beregningsark!V141*Beregningsark!W141*Beregningsark!AB141)</f>
        <v/>
      </c>
      <c r="P141" s="7" t="str">
        <f>IF('Anvendte oplysninger'!I141="Nej","",SUM(M141:O141))</f>
        <v/>
      </c>
      <c r="Q141" s="9" t="str">
        <f>IF('Anvendte oplysninger'!I141="Nej","",SUM(I141:J141)*740934+M141*29492829+N141*4654307+O141*608667)</f>
        <v/>
      </c>
    </row>
    <row r="142" spans="1:17" x14ac:dyDescent="0.3">
      <c r="A142" s="4" t="str">
        <f>IF(Inddata!A148="","",Inddata!A148)</f>
        <v/>
      </c>
      <c r="B142" s="4" t="str">
        <f>IF(Inddata!B148="","",Inddata!B148)</f>
        <v/>
      </c>
      <c r="C142" s="4" t="str">
        <f>IF(Inddata!C148="","",Inddata!C148)</f>
        <v/>
      </c>
      <c r="D142" s="4" t="str">
        <f>IF(Inddata!D148="","",Inddata!D148)</f>
        <v/>
      </c>
      <c r="E142" s="4" t="str">
        <f>IF(Inddata!E148="","",Inddata!E148)</f>
        <v/>
      </c>
      <c r="F142" s="4" t="str">
        <f>IF(Inddata!F148="","",Inddata!F148)</f>
        <v/>
      </c>
      <c r="G142" s="20" t="str">
        <f>IF(Inddata!G148=0,"",Inddata!G148)</f>
        <v/>
      </c>
      <c r="H142" s="9" t="str">
        <f>IF(Inddata!H148="","",Inddata!H148)</f>
        <v/>
      </c>
      <c r="I142" s="7" t="str">
        <f>IF('Anvendte oplysninger'!I142="Nej","",Beregningsark!AD142*Beregningsark!G142*Beregningsark!I142*Beregningsark!J142*Beregningsark!L142*Beregningsark!N142*Beregningsark!O142*Beregningsark!Q142*Beregningsark!V142*Beregningsark!W142*Beregningsark!X142)</f>
        <v/>
      </c>
      <c r="J142" s="7" t="str">
        <f>IF('Anvendte oplysninger'!I142="Nej","",Beregningsark!AE142*Beregningsark!G142*Beregningsark!I142*Beregningsark!K142*Beregningsark!M142*Beregningsark!N142*Beregningsark!O142*Beregningsark!P142*Beregningsark!R142*Beregningsark!V142*Beregningsark!W142*Beregningsark!Y142)</f>
        <v/>
      </c>
      <c r="K142" s="7" t="str">
        <f>IF('Anvendte oplysninger'!I142="Nej","",Beregningsark!AF142*Beregningsark!G142*Beregningsark!I142*Beregningsark!K142*Beregningsark!M142*Beregningsark!N142*Beregningsark!O142*Beregningsark!P142*Beregningsark!R142*Beregningsark!V142*Beregningsark!W142*Beregningsark!Y142)</f>
        <v/>
      </c>
      <c r="L142" s="7" t="str">
        <f>IF('Anvendte oplysninger'!I142="Nej","",SUM(I142:K142))</f>
        <v/>
      </c>
      <c r="M142" s="7" t="str">
        <f>IF('Anvendte oplysninger'!I142="Nej","",Beregningsark!AG142*Beregningsark!G142*Beregningsark!I142*Beregningsark!J142*Beregningsark!L142*Beregningsark!N142*Beregningsark!O142*Beregningsark!S142*Beregningsark!V142*Beregningsark!W142*Beregningsark!Z142)</f>
        <v/>
      </c>
      <c r="N142" s="7" t="str">
        <f>IF('Anvendte oplysninger'!I142="Nej","",Beregningsark!AH142*Beregningsark!G142*Beregningsark!I142*Beregningsark!J142*Beregningsark!L142*Beregningsark!N142*Beregningsark!O142*Beregningsark!T142*Beregningsark!V142*Beregningsark!W142*Beregningsark!AA142)</f>
        <v/>
      </c>
      <c r="O142" s="7" t="str">
        <f>IF('Anvendte oplysninger'!I142="Nej","",Beregningsark!AI142*Beregningsark!G142*Beregningsark!I142*Beregningsark!J142*Beregningsark!L142*Beregningsark!N142*Beregningsark!O142*Beregningsark!U142*Beregningsark!V142*Beregningsark!W142*Beregningsark!AB142)</f>
        <v/>
      </c>
      <c r="P142" s="7" t="str">
        <f>IF('Anvendte oplysninger'!I142="Nej","",SUM(M142:O142))</f>
        <v/>
      </c>
      <c r="Q142" s="9" t="str">
        <f>IF('Anvendte oplysninger'!I142="Nej","",SUM(I142:J142)*740934+M142*29492829+N142*4654307+O142*608667)</f>
        <v/>
      </c>
    </row>
    <row r="143" spans="1:17" x14ac:dyDescent="0.3">
      <c r="A143" s="4" t="str">
        <f>IF(Inddata!A149="","",Inddata!A149)</f>
        <v/>
      </c>
      <c r="B143" s="4" t="str">
        <f>IF(Inddata!B149="","",Inddata!B149)</f>
        <v/>
      </c>
      <c r="C143" s="4" t="str">
        <f>IF(Inddata!C149="","",Inddata!C149)</f>
        <v/>
      </c>
      <c r="D143" s="4" t="str">
        <f>IF(Inddata!D149="","",Inddata!D149)</f>
        <v/>
      </c>
      <c r="E143" s="4" t="str">
        <f>IF(Inddata!E149="","",Inddata!E149)</f>
        <v/>
      </c>
      <c r="F143" s="4" t="str">
        <f>IF(Inddata!F149="","",Inddata!F149)</f>
        <v/>
      </c>
      <c r="G143" s="20" t="str">
        <f>IF(Inddata!G149=0,"",Inddata!G149)</f>
        <v/>
      </c>
      <c r="H143" s="9" t="str">
        <f>IF(Inddata!H149="","",Inddata!H149)</f>
        <v/>
      </c>
      <c r="I143" s="7" t="str">
        <f>IF('Anvendte oplysninger'!I143="Nej","",Beregningsark!AD143*Beregningsark!G143*Beregningsark!I143*Beregningsark!J143*Beregningsark!L143*Beregningsark!N143*Beregningsark!O143*Beregningsark!Q143*Beregningsark!V143*Beregningsark!W143*Beregningsark!X143)</f>
        <v/>
      </c>
      <c r="J143" s="7" t="str">
        <f>IF('Anvendte oplysninger'!I143="Nej","",Beregningsark!AE143*Beregningsark!G143*Beregningsark!I143*Beregningsark!K143*Beregningsark!M143*Beregningsark!N143*Beregningsark!O143*Beregningsark!P143*Beregningsark!R143*Beregningsark!V143*Beregningsark!W143*Beregningsark!Y143)</f>
        <v/>
      </c>
      <c r="K143" s="7" t="str">
        <f>IF('Anvendte oplysninger'!I143="Nej","",Beregningsark!AF143*Beregningsark!G143*Beregningsark!I143*Beregningsark!K143*Beregningsark!M143*Beregningsark!N143*Beregningsark!O143*Beregningsark!P143*Beregningsark!R143*Beregningsark!V143*Beregningsark!W143*Beregningsark!Y143)</f>
        <v/>
      </c>
      <c r="L143" s="7" t="str">
        <f>IF('Anvendte oplysninger'!I143="Nej","",SUM(I143:K143))</f>
        <v/>
      </c>
      <c r="M143" s="7" t="str">
        <f>IF('Anvendte oplysninger'!I143="Nej","",Beregningsark!AG143*Beregningsark!G143*Beregningsark!I143*Beregningsark!J143*Beregningsark!L143*Beregningsark!N143*Beregningsark!O143*Beregningsark!S143*Beregningsark!V143*Beregningsark!W143*Beregningsark!Z143)</f>
        <v/>
      </c>
      <c r="N143" s="7" t="str">
        <f>IF('Anvendte oplysninger'!I143="Nej","",Beregningsark!AH143*Beregningsark!G143*Beregningsark!I143*Beregningsark!J143*Beregningsark!L143*Beregningsark!N143*Beregningsark!O143*Beregningsark!T143*Beregningsark!V143*Beregningsark!W143*Beregningsark!AA143)</f>
        <v/>
      </c>
      <c r="O143" s="7" t="str">
        <f>IF('Anvendte oplysninger'!I143="Nej","",Beregningsark!AI143*Beregningsark!G143*Beregningsark!I143*Beregningsark!J143*Beregningsark!L143*Beregningsark!N143*Beregningsark!O143*Beregningsark!U143*Beregningsark!V143*Beregningsark!W143*Beregningsark!AB143)</f>
        <v/>
      </c>
      <c r="P143" s="7" t="str">
        <f>IF('Anvendte oplysninger'!I143="Nej","",SUM(M143:O143))</f>
        <v/>
      </c>
      <c r="Q143" s="9" t="str">
        <f>IF('Anvendte oplysninger'!I143="Nej","",SUM(I143:J143)*740934+M143*29492829+N143*4654307+O143*608667)</f>
        <v/>
      </c>
    </row>
    <row r="144" spans="1:17" x14ac:dyDescent="0.3">
      <c r="A144" s="4" t="str">
        <f>IF(Inddata!A150="","",Inddata!A150)</f>
        <v/>
      </c>
      <c r="B144" s="4" t="str">
        <f>IF(Inddata!B150="","",Inddata!B150)</f>
        <v/>
      </c>
      <c r="C144" s="4" t="str">
        <f>IF(Inddata!C150="","",Inddata!C150)</f>
        <v/>
      </c>
      <c r="D144" s="4" t="str">
        <f>IF(Inddata!D150="","",Inddata!D150)</f>
        <v/>
      </c>
      <c r="E144" s="4" t="str">
        <f>IF(Inddata!E150="","",Inddata!E150)</f>
        <v/>
      </c>
      <c r="F144" s="4" t="str">
        <f>IF(Inddata!F150="","",Inddata!F150)</f>
        <v/>
      </c>
      <c r="G144" s="20" t="str">
        <f>IF(Inddata!G150=0,"",Inddata!G150)</f>
        <v/>
      </c>
      <c r="H144" s="9" t="str">
        <f>IF(Inddata!H150="","",Inddata!H150)</f>
        <v/>
      </c>
      <c r="I144" s="7" t="str">
        <f>IF('Anvendte oplysninger'!I144="Nej","",Beregningsark!AD144*Beregningsark!G144*Beregningsark!I144*Beregningsark!J144*Beregningsark!L144*Beregningsark!N144*Beregningsark!O144*Beregningsark!Q144*Beregningsark!V144*Beregningsark!W144*Beregningsark!X144)</f>
        <v/>
      </c>
      <c r="J144" s="7" t="str">
        <f>IF('Anvendte oplysninger'!I144="Nej","",Beregningsark!AE144*Beregningsark!G144*Beregningsark!I144*Beregningsark!K144*Beregningsark!M144*Beregningsark!N144*Beregningsark!O144*Beregningsark!P144*Beregningsark!R144*Beregningsark!V144*Beregningsark!W144*Beregningsark!Y144)</f>
        <v/>
      </c>
      <c r="K144" s="7" t="str">
        <f>IF('Anvendte oplysninger'!I144="Nej","",Beregningsark!AF144*Beregningsark!G144*Beregningsark!I144*Beregningsark!K144*Beregningsark!M144*Beregningsark!N144*Beregningsark!O144*Beregningsark!P144*Beregningsark!R144*Beregningsark!V144*Beregningsark!W144*Beregningsark!Y144)</f>
        <v/>
      </c>
      <c r="L144" s="7" t="str">
        <f>IF('Anvendte oplysninger'!I144="Nej","",SUM(I144:K144))</f>
        <v/>
      </c>
      <c r="M144" s="7" t="str">
        <f>IF('Anvendte oplysninger'!I144="Nej","",Beregningsark!AG144*Beregningsark!G144*Beregningsark!I144*Beregningsark!J144*Beregningsark!L144*Beregningsark!N144*Beregningsark!O144*Beregningsark!S144*Beregningsark!V144*Beregningsark!W144*Beregningsark!Z144)</f>
        <v/>
      </c>
      <c r="N144" s="7" t="str">
        <f>IF('Anvendte oplysninger'!I144="Nej","",Beregningsark!AH144*Beregningsark!G144*Beregningsark!I144*Beregningsark!J144*Beregningsark!L144*Beregningsark!N144*Beregningsark!O144*Beregningsark!T144*Beregningsark!V144*Beregningsark!W144*Beregningsark!AA144)</f>
        <v/>
      </c>
      <c r="O144" s="7" t="str">
        <f>IF('Anvendte oplysninger'!I144="Nej","",Beregningsark!AI144*Beregningsark!G144*Beregningsark!I144*Beregningsark!J144*Beregningsark!L144*Beregningsark!N144*Beregningsark!O144*Beregningsark!U144*Beregningsark!V144*Beregningsark!W144*Beregningsark!AB144)</f>
        <v/>
      </c>
      <c r="P144" s="7" t="str">
        <f>IF('Anvendte oplysninger'!I144="Nej","",SUM(M144:O144))</f>
        <v/>
      </c>
      <c r="Q144" s="9" t="str">
        <f>IF('Anvendte oplysninger'!I144="Nej","",SUM(I144:J144)*740934+M144*29492829+N144*4654307+O144*608667)</f>
        <v/>
      </c>
    </row>
    <row r="145" spans="1:17" x14ac:dyDescent="0.3">
      <c r="A145" s="4" t="str">
        <f>IF(Inddata!A151="","",Inddata!A151)</f>
        <v/>
      </c>
      <c r="B145" s="4" t="str">
        <f>IF(Inddata!B151="","",Inddata!B151)</f>
        <v/>
      </c>
      <c r="C145" s="4" t="str">
        <f>IF(Inddata!C151="","",Inddata!C151)</f>
        <v/>
      </c>
      <c r="D145" s="4" t="str">
        <f>IF(Inddata!D151="","",Inddata!D151)</f>
        <v/>
      </c>
      <c r="E145" s="4" t="str">
        <f>IF(Inddata!E151="","",Inddata!E151)</f>
        <v/>
      </c>
      <c r="F145" s="4" t="str">
        <f>IF(Inddata!F151="","",Inddata!F151)</f>
        <v/>
      </c>
      <c r="G145" s="20" t="str">
        <f>IF(Inddata!G151=0,"",Inddata!G151)</f>
        <v/>
      </c>
      <c r="H145" s="9" t="str">
        <f>IF(Inddata!H151="","",Inddata!H151)</f>
        <v/>
      </c>
      <c r="I145" s="7" t="str">
        <f>IF('Anvendte oplysninger'!I145="Nej","",Beregningsark!AD145*Beregningsark!G145*Beregningsark!I145*Beregningsark!J145*Beregningsark!L145*Beregningsark!N145*Beregningsark!O145*Beregningsark!Q145*Beregningsark!V145*Beregningsark!W145*Beregningsark!X145)</f>
        <v/>
      </c>
      <c r="J145" s="7" t="str">
        <f>IF('Anvendte oplysninger'!I145="Nej","",Beregningsark!AE145*Beregningsark!G145*Beregningsark!I145*Beregningsark!K145*Beregningsark!M145*Beregningsark!N145*Beregningsark!O145*Beregningsark!P145*Beregningsark!R145*Beregningsark!V145*Beregningsark!W145*Beregningsark!Y145)</f>
        <v/>
      </c>
      <c r="K145" s="7" t="str">
        <f>IF('Anvendte oplysninger'!I145="Nej","",Beregningsark!AF145*Beregningsark!G145*Beregningsark!I145*Beregningsark!K145*Beregningsark!M145*Beregningsark!N145*Beregningsark!O145*Beregningsark!P145*Beregningsark!R145*Beregningsark!V145*Beregningsark!W145*Beregningsark!Y145)</f>
        <v/>
      </c>
      <c r="L145" s="7" t="str">
        <f>IF('Anvendte oplysninger'!I145="Nej","",SUM(I145:K145))</f>
        <v/>
      </c>
      <c r="M145" s="7" t="str">
        <f>IF('Anvendte oplysninger'!I145="Nej","",Beregningsark!AG145*Beregningsark!G145*Beregningsark!I145*Beregningsark!J145*Beregningsark!L145*Beregningsark!N145*Beregningsark!O145*Beregningsark!S145*Beregningsark!V145*Beregningsark!W145*Beregningsark!Z145)</f>
        <v/>
      </c>
      <c r="N145" s="7" t="str">
        <f>IF('Anvendte oplysninger'!I145="Nej","",Beregningsark!AH145*Beregningsark!G145*Beregningsark!I145*Beregningsark!J145*Beregningsark!L145*Beregningsark!N145*Beregningsark!O145*Beregningsark!T145*Beregningsark!V145*Beregningsark!W145*Beregningsark!AA145)</f>
        <v/>
      </c>
      <c r="O145" s="7" t="str">
        <f>IF('Anvendte oplysninger'!I145="Nej","",Beregningsark!AI145*Beregningsark!G145*Beregningsark!I145*Beregningsark!J145*Beregningsark!L145*Beregningsark!N145*Beregningsark!O145*Beregningsark!U145*Beregningsark!V145*Beregningsark!W145*Beregningsark!AB145)</f>
        <v/>
      </c>
      <c r="P145" s="7" t="str">
        <f>IF('Anvendte oplysninger'!I145="Nej","",SUM(M145:O145))</f>
        <v/>
      </c>
      <c r="Q145" s="9" t="str">
        <f>IF('Anvendte oplysninger'!I145="Nej","",SUM(I145:J145)*740934+M145*29492829+N145*4654307+O145*608667)</f>
        <v/>
      </c>
    </row>
    <row r="146" spans="1:17" x14ac:dyDescent="0.3">
      <c r="A146" s="4" t="str">
        <f>IF(Inddata!A152="","",Inddata!A152)</f>
        <v/>
      </c>
      <c r="B146" s="4" t="str">
        <f>IF(Inddata!B152="","",Inddata!B152)</f>
        <v/>
      </c>
      <c r="C146" s="4" t="str">
        <f>IF(Inddata!C152="","",Inddata!C152)</f>
        <v/>
      </c>
      <c r="D146" s="4" t="str">
        <f>IF(Inddata!D152="","",Inddata!D152)</f>
        <v/>
      </c>
      <c r="E146" s="4" t="str">
        <f>IF(Inddata!E152="","",Inddata!E152)</f>
        <v/>
      </c>
      <c r="F146" s="4" t="str">
        <f>IF(Inddata!F152="","",Inddata!F152)</f>
        <v/>
      </c>
      <c r="G146" s="20" t="str">
        <f>IF(Inddata!G152=0,"",Inddata!G152)</f>
        <v/>
      </c>
      <c r="H146" s="9" t="str">
        <f>IF(Inddata!H152="","",Inddata!H152)</f>
        <v/>
      </c>
      <c r="I146" s="7" t="str">
        <f>IF('Anvendte oplysninger'!I146="Nej","",Beregningsark!AD146*Beregningsark!G146*Beregningsark!I146*Beregningsark!J146*Beregningsark!L146*Beregningsark!N146*Beregningsark!O146*Beregningsark!Q146*Beregningsark!V146*Beregningsark!W146*Beregningsark!X146)</f>
        <v/>
      </c>
      <c r="J146" s="7" t="str">
        <f>IF('Anvendte oplysninger'!I146="Nej","",Beregningsark!AE146*Beregningsark!G146*Beregningsark!I146*Beregningsark!K146*Beregningsark!M146*Beregningsark!N146*Beregningsark!O146*Beregningsark!P146*Beregningsark!R146*Beregningsark!V146*Beregningsark!W146*Beregningsark!Y146)</f>
        <v/>
      </c>
      <c r="K146" s="7" t="str">
        <f>IF('Anvendte oplysninger'!I146="Nej","",Beregningsark!AF146*Beregningsark!G146*Beregningsark!I146*Beregningsark!K146*Beregningsark!M146*Beregningsark!N146*Beregningsark!O146*Beregningsark!P146*Beregningsark!R146*Beregningsark!V146*Beregningsark!W146*Beregningsark!Y146)</f>
        <v/>
      </c>
      <c r="L146" s="7" t="str">
        <f>IF('Anvendte oplysninger'!I146="Nej","",SUM(I146:K146))</f>
        <v/>
      </c>
      <c r="M146" s="7" t="str">
        <f>IF('Anvendte oplysninger'!I146="Nej","",Beregningsark!AG146*Beregningsark!G146*Beregningsark!I146*Beregningsark!J146*Beregningsark!L146*Beregningsark!N146*Beregningsark!O146*Beregningsark!S146*Beregningsark!V146*Beregningsark!W146*Beregningsark!Z146)</f>
        <v/>
      </c>
      <c r="N146" s="7" t="str">
        <f>IF('Anvendte oplysninger'!I146="Nej","",Beregningsark!AH146*Beregningsark!G146*Beregningsark!I146*Beregningsark!J146*Beregningsark!L146*Beregningsark!N146*Beregningsark!O146*Beregningsark!T146*Beregningsark!V146*Beregningsark!W146*Beregningsark!AA146)</f>
        <v/>
      </c>
      <c r="O146" s="7" t="str">
        <f>IF('Anvendte oplysninger'!I146="Nej","",Beregningsark!AI146*Beregningsark!G146*Beregningsark!I146*Beregningsark!J146*Beregningsark!L146*Beregningsark!N146*Beregningsark!O146*Beregningsark!U146*Beregningsark!V146*Beregningsark!W146*Beregningsark!AB146)</f>
        <v/>
      </c>
      <c r="P146" s="7" t="str">
        <f>IF('Anvendte oplysninger'!I146="Nej","",SUM(M146:O146))</f>
        <v/>
      </c>
      <c r="Q146" s="9" t="str">
        <f>IF('Anvendte oplysninger'!I146="Nej","",SUM(I146:J146)*740934+M146*29492829+N146*4654307+O146*608667)</f>
        <v/>
      </c>
    </row>
    <row r="147" spans="1:17" x14ac:dyDescent="0.3">
      <c r="A147" s="4" t="str">
        <f>IF(Inddata!A153="","",Inddata!A153)</f>
        <v/>
      </c>
      <c r="B147" s="4" t="str">
        <f>IF(Inddata!B153="","",Inddata!B153)</f>
        <v/>
      </c>
      <c r="C147" s="4" t="str">
        <f>IF(Inddata!C153="","",Inddata!C153)</f>
        <v/>
      </c>
      <c r="D147" s="4" t="str">
        <f>IF(Inddata!D153="","",Inddata!D153)</f>
        <v/>
      </c>
      <c r="E147" s="4" t="str">
        <f>IF(Inddata!E153="","",Inddata!E153)</f>
        <v/>
      </c>
      <c r="F147" s="4" t="str">
        <f>IF(Inddata!F153="","",Inddata!F153)</f>
        <v/>
      </c>
      <c r="G147" s="20" t="str">
        <f>IF(Inddata!G153=0,"",Inddata!G153)</f>
        <v/>
      </c>
      <c r="H147" s="9" t="str">
        <f>IF(Inddata!H153="","",Inddata!H153)</f>
        <v/>
      </c>
      <c r="I147" s="7" t="str">
        <f>IF('Anvendte oplysninger'!I147="Nej","",Beregningsark!AD147*Beregningsark!G147*Beregningsark!I147*Beregningsark!J147*Beregningsark!L147*Beregningsark!N147*Beregningsark!O147*Beregningsark!Q147*Beregningsark!V147*Beregningsark!W147*Beregningsark!X147)</f>
        <v/>
      </c>
      <c r="J147" s="7" t="str">
        <f>IF('Anvendte oplysninger'!I147="Nej","",Beregningsark!AE147*Beregningsark!G147*Beregningsark!I147*Beregningsark!K147*Beregningsark!M147*Beregningsark!N147*Beregningsark!O147*Beregningsark!P147*Beregningsark!R147*Beregningsark!V147*Beregningsark!W147*Beregningsark!Y147)</f>
        <v/>
      </c>
      <c r="K147" s="7" t="str">
        <f>IF('Anvendte oplysninger'!I147="Nej","",Beregningsark!AF147*Beregningsark!G147*Beregningsark!I147*Beregningsark!K147*Beregningsark!M147*Beregningsark!N147*Beregningsark!O147*Beregningsark!P147*Beregningsark!R147*Beregningsark!V147*Beregningsark!W147*Beregningsark!Y147)</f>
        <v/>
      </c>
      <c r="L147" s="7" t="str">
        <f>IF('Anvendte oplysninger'!I147="Nej","",SUM(I147:K147))</f>
        <v/>
      </c>
      <c r="M147" s="7" t="str">
        <f>IF('Anvendte oplysninger'!I147="Nej","",Beregningsark!AG147*Beregningsark!G147*Beregningsark!I147*Beregningsark!J147*Beregningsark!L147*Beregningsark!N147*Beregningsark!O147*Beregningsark!S147*Beregningsark!V147*Beregningsark!W147*Beregningsark!Z147)</f>
        <v/>
      </c>
      <c r="N147" s="7" t="str">
        <f>IF('Anvendte oplysninger'!I147="Nej","",Beregningsark!AH147*Beregningsark!G147*Beregningsark!I147*Beregningsark!J147*Beregningsark!L147*Beregningsark!N147*Beregningsark!O147*Beregningsark!T147*Beregningsark!V147*Beregningsark!W147*Beregningsark!AA147)</f>
        <v/>
      </c>
      <c r="O147" s="7" t="str">
        <f>IF('Anvendte oplysninger'!I147="Nej","",Beregningsark!AI147*Beregningsark!G147*Beregningsark!I147*Beregningsark!J147*Beregningsark!L147*Beregningsark!N147*Beregningsark!O147*Beregningsark!U147*Beregningsark!V147*Beregningsark!W147*Beregningsark!AB147)</f>
        <v/>
      </c>
      <c r="P147" s="7" t="str">
        <f>IF('Anvendte oplysninger'!I147="Nej","",SUM(M147:O147))</f>
        <v/>
      </c>
      <c r="Q147" s="9" t="str">
        <f>IF('Anvendte oplysninger'!I147="Nej","",SUM(I147:J147)*740934+M147*29492829+N147*4654307+O147*608667)</f>
        <v/>
      </c>
    </row>
    <row r="148" spans="1:17" x14ac:dyDescent="0.3">
      <c r="A148" s="4" t="str">
        <f>IF(Inddata!A154="","",Inddata!A154)</f>
        <v/>
      </c>
      <c r="B148" s="4" t="str">
        <f>IF(Inddata!B154="","",Inddata!B154)</f>
        <v/>
      </c>
      <c r="C148" s="4" t="str">
        <f>IF(Inddata!C154="","",Inddata!C154)</f>
        <v/>
      </c>
      <c r="D148" s="4" t="str">
        <f>IF(Inddata!D154="","",Inddata!D154)</f>
        <v/>
      </c>
      <c r="E148" s="4" t="str">
        <f>IF(Inddata!E154="","",Inddata!E154)</f>
        <v/>
      </c>
      <c r="F148" s="4" t="str">
        <f>IF(Inddata!F154="","",Inddata!F154)</f>
        <v/>
      </c>
      <c r="G148" s="20" t="str">
        <f>IF(Inddata!G154=0,"",Inddata!G154)</f>
        <v/>
      </c>
      <c r="H148" s="9" t="str">
        <f>IF(Inddata!H154="","",Inddata!H154)</f>
        <v/>
      </c>
      <c r="I148" s="7" t="str">
        <f>IF('Anvendte oplysninger'!I148="Nej","",Beregningsark!AD148*Beregningsark!G148*Beregningsark!I148*Beregningsark!J148*Beregningsark!L148*Beregningsark!N148*Beregningsark!O148*Beregningsark!Q148*Beregningsark!V148*Beregningsark!W148*Beregningsark!X148)</f>
        <v/>
      </c>
      <c r="J148" s="7" t="str">
        <f>IF('Anvendte oplysninger'!I148="Nej","",Beregningsark!AE148*Beregningsark!G148*Beregningsark!I148*Beregningsark!K148*Beregningsark!M148*Beregningsark!N148*Beregningsark!O148*Beregningsark!P148*Beregningsark!R148*Beregningsark!V148*Beregningsark!W148*Beregningsark!Y148)</f>
        <v/>
      </c>
      <c r="K148" s="7" t="str">
        <f>IF('Anvendte oplysninger'!I148="Nej","",Beregningsark!AF148*Beregningsark!G148*Beregningsark!I148*Beregningsark!K148*Beregningsark!M148*Beregningsark!N148*Beregningsark!O148*Beregningsark!P148*Beregningsark!R148*Beregningsark!V148*Beregningsark!W148*Beregningsark!Y148)</f>
        <v/>
      </c>
      <c r="L148" s="7" t="str">
        <f>IF('Anvendte oplysninger'!I148="Nej","",SUM(I148:K148))</f>
        <v/>
      </c>
      <c r="M148" s="7" t="str">
        <f>IF('Anvendte oplysninger'!I148="Nej","",Beregningsark!AG148*Beregningsark!G148*Beregningsark!I148*Beregningsark!J148*Beregningsark!L148*Beregningsark!N148*Beregningsark!O148*Beregningsark!S148*Beregningsark!V148*Beregningsark!W148*Beregningsark!Z148)</f>
        <v/>
      </c>
      <c r="N148" s="7" t="str">
        <f>IF('Anvendte oplysninger'!I148="Nej","",Beregningsark!AH148*Beregningsark!G148*Beregningsark!I148*Beregningsark!J148*Beregningsark!L148*Beregningsark!N148*Beregningsark!O148*Beregningsark!T148*Beregningsark!V148*Beregningsark!W148*Beregningsark!AA148)</f>
        <v/>
      </c>
      <c r="O148" s="7" t="str">
        <f>IF('Anvendte oplysninger'!I148="Nej","",Beregningsark!AI148*Beregningsark!G148*Beregningsark!I148*Beregningsark!J148*Beregningsark!L148*Beregningsark!N148*Beregningsark!O148*Beregningsark!U148*Beregningsark!V148*Beregningsark!W148*Beregningsark!AB148)</f>
        <v/>
      </c>
      <c r="P148" s="7" t="str">
        <f>IF('Anvendte oplysninger'!I148="Nej","",SUM(M148:O148))</f>
        <v/>
      </c>
      <c r="Q148" s="9" t="str">
        <f>IF('Anvendte oplysninger'!I148="Nej","",SUM(I148:J148)*740934+M148*29492829+N148*4654307+O148*608667)</f>
        <v/>
      </c>
    </row>
    <row r="149" spans="1:17" x14ac:dyDescent="0.3">
      <c r="A149" s="4" t="str">
        <f>IF(Inddata!A155="","",Inddata!A155)</f>
        <v/>
      </c>
      <c r="B149" s="4" t="str">
        <f>IF(Inddata!B155="","",Inddata!B155)</f>
        <v/>
      </c>
      <c r="C149" s="4" t="str">
        <f>IF(Inddata!C155="","",Inddata!C155)</f>
        <v/>
      </c>
      <c r="D149" s="4" t="str">
        <f>IF(Inddata!D155="","",Inddata!D155)</f>
        <v/>
      </c>
      <c r="E149" s="4" t="str">
        <f>IF(Inddata!E155="","",Inddata!E155)</f>
        <v/>
      </c>
      <c r="F149" s="4" t="str">
        <f>IF(Inddata!F155="","",Inddata!F155)</f>
        <v/>
      </c>
      <c r="G149" s="20" t="str">
        <f>IF(Inddata!G155=0,"",Inddata!G155)</f>
        <v/>
      </c>
      <c r="H149" s="9" t="str">
        <f>IF(Inddata!H155="","",Inddata!H155)</f>
        <v/>
      </c>
      <c r="I149" s="7" t="str">
        <f>IF('Anvendte oplysninger'!I149="Nej","",Beregningsark!AD149*Beregningsark!G149*Beregningsark!I149*Beregningsark!J149*Beregningsark!L149*Beregningsark!N149*Beregningsark!O149*Beregningsark!Q149*Beregningsark!V149*Beregningsark!W149*Beregningsark!X149)</f>
        <v/>
      </c>
      <c r="J149" s="7" t="str">
        <f>IF('Anvendte oplysninger'!I149="Nej","",Beregningsark!AE149*Beregningsark!G149*Beregningsark!I149*Beregningsark!K149*Beregningsark!M149*Beregningsark!N149*Beregningsark!O149*Beregningsark!P149*Beregningsark!R149*Beregningsark!V149*Beregningsark!W149*Beregningsark!Y149)</f>
        <v/>
      </c>
      <c r="K149" s="7" t="str">
        <f>IF('Anvendte oplysninger'!I149="Nej","",Beregningsark!AF149*Beregningsark!G149*Beregningsark!I149*Beregningsark!K149*Beregningsark!M149*Beregningsark!N149*Beregningsark!O149*Beregningsark!P149*Beregningsark!R149*Beregningsark!V149*Beregningsark!W149*Beregningsark!Y149)</f>
        <v/>
      </c>
      <c r="L149" s="7" t="str">
        <f>IF('Anvendte oplysninger'!I149="Nej","",SUM(I149:K149))</f>
        <v/>
      </c>
      <c r="M149" s="7" t="str">
        <f>IF('Anvendte oplysninger'!I149="Nej","",Beregningsark!AG149*Beregningsark!G149*Beregningsark!I149*Beregningsark!J149*Beregningsark!L149*Beregningsark!N149*Beregningsark!O149*Beregningsark!S149*Beregningsark!V149*Beregningsark!W149*Beregningsark!Z149)</f>
        <v/>
      </c>
      <c r="N149" s="7" t="str">
        <f>IF('Anvendte oplysninger'!I149="Nej","",Beregningsark!AH149*Beregningsark!G149*Beregningsark!I149*Beregningsark!J149*Beregningsark!L149*Beregningsark!N149*Beregningsark!O149*Beregningsark!T149*Beregningsark!V149*Beregningsark!W149*Beregningsark!AA149)</f>
        <v/>
      </c>
      <c r="O149" s="7" t="str">
        <f>IF('Anvendte oplysninger'!I149="Nej","",Beregningsark!AI149*Beregningsark!G149*Beregningsark!I149*Beregningsark!J149*Beregningsark!L149*Beregningsark!N149*Beregningsark!O149*Beregningsark!U149*Beregningsark!V149*Beregningsark!W149*Beregningsark!AB149)</f>
        <v/>
      </c>
      <c r="P149" s="7" t="str">
        <f>IF('Anvendte oplysninger'!I149="Nej","",SUM(M149:O149))</f>
        <v/>
      </c>
      <c r="Q149" s="9" t="str">
        <f>IF('Anvendte oplysninger'!I149="Nej","",SUM(I149:J149)*740934+M149*29492829+N149*4654307+O149*608667)</f>
        <v/>
      </c>
    </row>
    <row r="150" spans="1:17" x14ac:dyDescent="0.3">
      <c r="A150" s="4" t="str">
        <f>IF(Inddata!A156="","",Inddata!A156)</f>
        <v/>
      </c>
      <c r="B150" s="4" t="str">
        <f>IF(Inddata!B156="","",Inddata!B156)</f>
        <v/>
      </c>
      <c r="C150" s="4" t="str">
        <f>IF(Inddata!C156="","",Inddata!C156)</f>
        <v/>
      </c>
      <c r="D150" s="4" t="str">
        <f>IF(Inddata!D156="","",Inddata!D156)</f>
        <v/>
      </c>
      <c r="E150" s="4" t="str">
        <f>IF(Inddata!E156="","",Inddata!E156)</f>
        <v/>
      </c>
      <c r="F150" s="4" t="str">
        <f>IF(Inddata!F156="","",Inddata!F156)</f>
        <v/>
      </c>
      <c r="G150" s="20" t="str">
        <f>IF(Inddata!G156=0,"",Inddata!G156)</f>
        <v/>
      </c>
      <c r="H150" s="9" t="str">
        <f>IF(Inddata!H156="","",Inddata!H156)</f>
        <v/>
      </c>
      <c r="I150" s="7" t="str">
        <f>IF('Anvendte oplysninger'!I150="Nej","",Beregningsark!AD150*Beregningsark!G150*Beregningsark!I150*Beregningsark!J150*Beregningsark!L150*Beregningsark!N150*Beregningsark!O150*Beregningsark!Q150*Beregningsark!V150*Beregningsark!W150*Beregningsark!X150)</f>
        <v/>
      </c>
      <c r="J150" s="7" t="str">
        <f>IF('Anvendte oplysninger'!I150="Nej","",Beregningsark!AE150*Beregningsark!G150*Beregningsark!I150*Beregningsark!K150*Beregningsark!M150*Beregningsark!N150*Beregningsark!O150*Beregningsark!P150*Beregningsark!R150*Beregningsark!V150*Beregningsark!W150*Beregningsark!Y150)</f>
        <v/>
      </c>
      <c r="K150" s="7" t="str">
        <f>IF('Anvendte oplysninger'!I150="Nej","",Beregningsark!AF150*Beregningsark!G150*Beregningsark!I150*Beregningsark!K150*Beregningsark!M150*Beregningsark!N150*Beregningsark!O150*Beregningsark!P150*Beregningsark!R150*Beregningsark!V150*Beregningsark!W150*Beregningsark!Y150)</f>
        <v/>
      </c>
      <c r="L150" s="7" t="str">
        <f>IF('Anvendte oplysninger'!I150="Nej","",SUM(I150:K150))</f>
        <v/>
      </c>
      <c r="M150" s="7" t="str">
        <f>IF('Anvendte oplysninger'!I150="Nej","",Beregningsark!AG150*Beregningsark!G150*Beregningsark!I150*Beregningsark!J150*Beregningsark!L150*Beregningsark!N150*Beregningsark!O150*Beregningsark!S150*Beregningsark!V150*Beregningsark!W150*Beregningsark!Z150)</f>
        <v/>
      </c>
      <c r="N150" s="7" t="str">
        <f>IF('Anvendte oplysninger'!I150="Nej","",Beregningsark!AH150*Beregningsark!G150*Beregningsark!I150*Beregningsark!J150*Beregningsark!L150*Beregningsark!N150*Beregningsark!O150*Beregningsark!T150*Beregningsark!V150*Beregningsark!W150*Beregningsark!AA150)</f>
        <v/>
      </c>
      <c r="O150" s="7" t="str">
        <f>IF('Anvendte oplysninger'!I150="Nej","",Beregningsark!AI150*Beregningsark!G150*Beregningsark!I150*Beregningsark!J150*Beregningsark!L150*Beregningsark!N150*Beregningsark!O150*Beregningsark!U150*Beregningsark!V150*Beregningsark!W150*Beregningsark!AB150)</f>
        <v/>
      </c>
      <c r="P150" s="7" t="str">
        <f>IF('Anvendte oplysninger'!I150="Nej","",SUM(M150:O150))</f>
        <v/>
      </c>
      <c r="Q150" s="9" t="str">
        <f>IF('Anvendte oplysninger'!I150="Nej","",SUM(I150:J150)*740934+M150*29492829+N150*4654307+O150*608667)</f>
        <v/>
      </c>
    </row>
    <row r="151" spans="1:17" x14ac:dyDescent="0.3">
      <c r="A151" s="4" t="str">
        <f>IF(Inddata!A157="","",Inddata!A157)</f>
        <v/>
      </c>
      <c r="B151" s="4" t="str">
        <f>IF(Inddata!B157="","",Inddata!B157)</f>
        <v/>
      </c>
      <c r="C151" s="4" t="str">
        <f>IF(Inddata!C157="","",Inddata!C157)</f>
        <v/>
      </c>
      <c r="D151" s="4" t="str">
        <f>IF(Inddata!D157="","",Inddata!D157)</f>
        <v/>
      </c>
      <c r="E151" s="4" t="str">
        <f>IF(Inddata!E157="","",Inddata!E157)</f>
        <v/>
      </c>
      <c r="F151" s="4" t="str">
        <f>IF(Inddata!F157="","",Inddata!F157)</f>
        <v/>
      </c>
      <c r="G151" s="20" t="str">
        <f>IF(Inddata!G157=0,"",Inddata!G157)</f>
        <v/>
      </c>
      <c r="H151" s="9" t="str">
        <f>IF(Inddata!H157="","",Inddata!H157)</f>
        <v/>
      </c>
      <c r="I151" s="7" t="str">
        <f>IF('Anvendte oplysninger'!I151="Nej","",Beregningsark!AD151*Beregningsark!G151*Beregningsark!I151*Beregningsark!J151*Beregningsark!L151*Beregningsark!N151*Beregningsark!O151*Beregningsark!Q151*Beregningsark!V151*Beregningsark!W151*Beregningsark!X151)</f>
        <v/>
      </c>
      <c r="J151" s="7" t="str">
        <f>IF('Anvendte oplysninger'!I151="Nej","",Beregningsark!AE151*Beregningsark!G151*Beregningsark!I151*Beregningsark!K151*Beregningsark!M151*Beregningsark!N151*Beregningsark!O151*Beregningsark!P151*Beregningsark!R151*Beregningsark!V151*Beregningsark!W151*Beregningsark!Y151)</f>
        <v/>
      </c>
      <c r="K151" s="7" t="str">
        <f>IF('Anvendte oplysninger'!I151="Nej","",Beregningsark!AF151*Beregningsark!G151*Beregningsark!I151*Beregningsark!K151*Beregningsark!M151*Beregningsark!N151*Beregningsark!O151*Beregningsark!P151*Beregningsark!R151*Beregningsark!V151*Beregningsark!W151*Beregningsark!Y151)</f>
        <v/>
      </c>
      <c r="L151" s="7" t="str">
        <f>IF('Anvendte oplysninger'!I151="Nej","",SUM(I151:K151))</f>
        <v/>
      </c>
      <c r="M151" s="7" t="str">
        <f>IF('Anvendte oplysninger'!I151="Nej","",Beregningsark!AG151*Beregningsark!G151*Beregningsark!I151*Beregningsark!J151*Beregningsark!L151*Beregningsark!N151*Beregningsark!O151*Beregningsark!S151*Beregningsark!V151*Beregningsark!W151*Beregningsark!Z151)</f>
        <v/>
      </c>
      <c r="N151" s="7" t="str">
        <f>IF('Anvendte oplysninger'!I151="Nej","",Beregningsark!AH151*Beregningsark!G151*Beregningsark!I151*Beregningsark!J151*Beregningsark!L151*Beregningsark!N151*Beregningsark!O151*Beregningsark!T151*Beregningsark!V151*Beregningsark!W151*Beregningsark!AA151)</f>
        <v/>
      </c>
      <c r="O151" s="7" t="str">
        <f>IF('Anvendte oplysninger'!I151="Nej","",Beregningsark!AI151*Beregningsark!G151*Beregningsark!I151*Beregningsark!J151*Beregningsark!L151*Beregningsark!N151*Beregningsark!O151*Beregningsark!U151*Beregningsark!V151*Beregningsark!W151*Beregningsark!AB151)</f>
        <v/>
      </c>
      <c r="P151" s="7" t="str">
        <f>IF('Anvendte oplysninger'!I151="Nej","",SUM(M151:O151))</f>
        <v/>
      </c>
      <c r="Q151" s="9" t="str">
        <f>IF('Anvendte oplysninger'!I151="Nej","",SUM(I151:J151)*740934+M151*29492829+N151*4654307+O151*608667)</f>
        <v/>
      </c>
    </row>
    <row r="152" spans="1:17" x14ac:dyDescent="0.3">
      <c r="A152" s="4" t="str">
        <f>IF(Inddata!A158="","",Inddata!A158)</f>
        <v/>
      </c>
      <c r="B152" s="4" t="str">
        <f>IF(Inddata!B158="","",Inddata!B158)</f>
        <v/>
      </c>
      <c r="C152" s="4" t="str">
        <f>IF(Inddata!C158="","",Inddata!C158)</f>
        <v/>
      </c>
      <c r="D152" s="4" t="str">
        <f>IF(Inddata!D158="","",Inddata!D158)</f>
        <v/>
      </c>
      <c r="E152" s="4" t="str">
        <f>IF(Inddata!E158="","",Inddata!E158)</f>
        <v/>
      </c>
      <c r="F152" s="4" t="str">
        <f>IF(Inddata!F158="","",Inddata!F158)</f>
        <v/>
      </c>
      <c r="G152" s="20" t="str">
        <f>IF(Inddata!G158=0,"",Inddata!G158)</f>
        <v/>
      </c>
      <c r="H152" s="9" t="str">
        <f>IF(Inddata!H158="","",Inddata!H158)</f>
        <v/>
      </c>
      <c r="I152" s="7" t="str">
        <f>IF('Anvendte oplysninger'!I152="Nej","",Beregningsark!AD152*Beregningsark!G152*Beregningsark!I152*Beregningsark!J152*Beregningsark!L152*Beregningsark!N152*Beregningsark!O152*Beregningsark!Q152*Beregningsark!V152*Beregningsark!W152*Beregningsark!X152)</f>
        <v/>
      </c>
      <c r="J152" s="7" t="str">
        <f>IF('Anvendte oplysninger'!I152="Nej","",Beregningsark!AE152*Beregningsark!G152*Beregningsark!I152*Beregningsark!K152*Beregningsark!M152*Beregningsark!N152*Beregningsark!O152*Beregningsark!P152*Beregningsark!R152*Beregningsark!V152*Beregningsark!W152*Beregningsark!Y152)</f>
        <v/>
      </c>
      <c r="K152" s="7" t="str">
        <f>IF('Anvendte oplysninger'!I152="Nej","",Beregningsark!AF152*Beregningsark!G152*Beregningsark!I152*Beregningsark!K152*Beregningsark!M152*Beregningsark!N152*Beregningsark!O152*Beregningsark!P152*Beregningsark!R152*Beregningsark!V152*Beregningsark!W152*Beregningsark!Y152)</f>
        <v/>
      </c>
      <c r="L152" s="7" t="str">
        <f>IF('Anvendte oplysninger'!I152="Nej","",SUM(I152:K152))</f>
        <v/>
      </c>
      <c r="M152" s="7" t="str">
        <f>IF('Anvendte oplysninger'!I152="Nej","",Beregningsark!AG152*Beregningsark!G152*Beregningsark!I152*Beregningsark!J152*Beregningsark!L152*Beregningsark!N152*Beregningsark!O152*Beregningsark!S152*Beregningsark!V152*Beregningsark!W152*Beregningsark!Z152)</f>
        <v/>
      </c>
      <c r="N152" s="7" t="str">
        <f>IF('Anvendte oplysninger'!I152="Nej","",Beregningsark!AH152*Beregningsark!G152*Beregningsark!I152*Beregningsark!J152*Beregningsark!L152*Beregningsark!N152*Beregningsark!O152*Beregningsark!T152*Beregningsark!V152*Beregningsark!W152*Beregningsark!AA152)</f>
        <v/>
      </c>
      <c r="O152" s="7" t="str">
        <f>IF('Anvendte oplysninger'!I152="Nej","",Beregningsark!AI152*Beregningsark!G152*Beregningsark!I152*Beregningsark!J152*Beregningsark!L152*Beregningsark!N152*Beregningsark!O152*Beregningsark!U152*Beregningsark!V152*Beregningsark!W152*Beregningsark!AB152)</f>
        <v/>
      </c>
      <c r="P152" s="7" t="str">
        <f>IF('Anvendte oplysninger'!I152="Nej","",SUM(M152:O152))</f>
        <v/>
      </c>
      <c r="Q152" s="9" t="str">
        <f>IF('Anvendte oplysninger'!I152="Nej","",SUM(I152:J152)*740934+M152*29492829+N152*4654307+O152*608667)</f>
        <v/>
      </c>
    </row>
    <row r="153" spans="1:17" x14ac:dyDescent="0.3">
      <c r="A153" s="4" t="str">
        <f>IF(Inddata!A159="","",Inddata!A159)</f>
        <v/>
      </c>
      <c r="B153" s="4" t="str">
        <f>IF(Inddata!B159="","",Inddata!B159)</f>
        <v/>
      </c>
      <c r="C153" s="4" t="str">
        <f>IF(Inddata!C159="","",Inddata!C159)</f>
        <v/>
      </c>
      <c r="D153" s="4" t="str">
        <f>IF(Inddata!D159="","",Inddata!D159)</f>
        <v/>
      </c>
      <c r="E153" s="4" t="str">
        <f>IF(Inddata!E159="","",Inddata!E159)</f>
        <v/>
      </c>
      <c r="F153" s="4" t="str">
        <f>IF(Inddata!F159="","",Inddata!F159)</f>
        <v/>
      </c>
      <c r="G153" s="20" t="str">
        <f>IF(Inddata!G159=0,"",Inddata!G159)</f>
        <v/>
      </c>
      <c r="H153" s="9" t="str">
        <f>IF(Inddata!H159="","",Inddata!H159)</f>
        <v/>
      </c>
      <c r="I153" s="7" t="str">
        <f>IF('Anvendte oplysninger'!I153="Nej","",Beregningsark!AD153*Beregningsark!G153*Beregningsark!I153*Beregningsark!J153*Beregningsark!L153*Beregningsark!N153*Beregningsark!O153*Beregningsark!Q153*Beregningsark!V153*Beregningsark!W153*Beregningsark!X153)</f>
        <v/>
      </c>
      <c r="J153" s="7" t="str">
        <f>IF('Anvendte oplysninger'!I153="Nej","",Beregningsark!AE153*Beregningsark!G153*Beregningsark!I153*Beregningsark!K153*Beregningsark!M153*Beregningsark!N153*Beregningsark!O153*Beregningsark!P153*Beregningsark!R153*Beregningsark!V153*Beregningsark!W153*Beregningsark!Y153)</f>
        <v/>
      </c>
      <c r="K153" s="7" t="str">
        <f>IF('Anvendte oplysninger'!I153="Nej","",Beregningsark!AF153*Beregningsark!G153*Beregningsark!I153*Beregningsark!K153*Beregningsark!M153*Beregningsark!N153*Beregningsark!O153*Beregningsark!P153*Beregningsark!R153*Beregningsark!V153*Beregningsark!W153*Beregningsark!Y153)</f>
        <v/>
      </c>
      <c r="L153" s="7" t="str">
        <f>IF('Anvendte oplysninger'!I153="Nej","",SUM(I153:K153))</f>
        <v/>
      </c>
      <c r="M153" s="7" t="str">
        <f>IF('Anvendte oplysninger'!I153="Nej","",Beregningsark!AG153*Beregningsark!G153*Beregningsark!I153*Beregningsark!J153*Beregningsark!L153*Beregningsark!N153*Beregningsark!O153*Beregningsark!S153*Beregningsark!V153*Beregningsark!W153*Beregningsark!Z153)</f>
        <v/>
      </c>
      <c r="N153" s="7" t="str">
        <f>IF('Anvendte oplysninger'!I153="Nej","",Beregningsark!AH153*Beregningsark!G153*Beregningsark!I153*Beregningsark!J153*Beregningsark!L153*Beregningsark!N153*Beregningsark!O153*Beregningsark!T153*Beregningsark!V153*Beregningsark!W153*Beregningsark!AA153)</f>
        <v/>
      </c>
      <c r="O153" s="7" t="str">
        <f>IF('Anvendte oplysninger'!I153="Nej","",Beregningsark!AI153*Beregningsark!G153*Beregningsark!I153*Beregningsark!J153*Beregningsark!L153*Beregningsark!N153*Beregningsark!O153*Beregningsark!U153*Beregningsark!V153*Beregningsark!W153*Beregningsark!AB153)</f>
        <v/>
      </c>
      <c r="P153" s="7" t="str">
        <f>IF('Anvendte oplysninger'!I153="Nej","",SUM(M153:O153))</f>
        <v/>
      </c>
      <c r="Q153" s="9" t="str">
        <f>IF('Anvendte oplysninger'!I153="Nej","",SUM(I153:J153)*740934+M153*29492829+N153*4654307+O153*608667)</f>
        <v/>
      </c>
    </row>
    <row r="154" spans="1:17" x14ac:dyDescent="0.3">
      <c r="A154" s="4" t="str">
        <f>IF(Inddata!A160="","",Inddata!A160)</f>
        <v/>
      </c>
      <c r="B154" s="4" t="str">
        <f>IF(Inddata!B160="","",Inddata!B160)</f>
        <v/>
      </c>
      <c r="C154" s="4" t="str">
        <f>IF(Inddata!C160="","",Inddata!C160)</f>
        <v/>
      </c>
      <c r="D154" s="4" t="str">
        <f>IF(Inddata!D160="","",Inddata!D160)</f>
        <v/>
      </c>
      <c r="E154" s="4" t="str">
        <f>IF(Inddata!E160="","",Inddata!E160)</f>
        <v/>
      </c>
      <c r="F154" s="4" t="str">
        <f>IF(Inddata!F160="","",Inddata!F160)</f>
        <v/>
      </c>
      <c r="G154" s="20" t="str">
        <f>IF(Inddata!G160=0,"",Inddata!G160)</f>
        <v/>
      </c>
      <c r="H154" s="9" t="str">
        <f>IF(Inddata!H160="","",Inddata!H160)</f>
        <v/>
      </c>
      <c r="I154" s="7" t="str">
        <f>IF('Anvendte oplysninger'!I154="Nej","",Beregningsark!AD154*Beregningsark!G154*Beregningsark!I154*Beregningsark!J154*Beregningsark!L154*Beregningsark!N154*Beregningsark!O154*Beregningsark!Q154*Beregningsark!V154*Beregningsark!W154*Beregningsark!X154)</f>
        <v/>
      </c>
      <c r="J154" s="7" t="str">
        <f>IF('Anvendte oplysninger'!I154="Nej","",Beregningsark!AE154*Beregningsark!G154*Beregningsark!I154*Beregningsark!K154*Beregningsark!M154*Beregningsark!N154*Beregningsark!O154*Beregningsark!P154*Beregningsark!R154*Beregningsark!V154*Beregningsark!W154*Beregningsark!Y154)</f>
        <v/>
      </c>
      <c r="K154" s="7" t="str">
        <f>IF('Anvendte oplysninger'!I154="Nej","",Beregningsark!AF154*Beregningsark!G154*Beregningsark!I154*Beregningsark!K154*Beregningsark!M154*Beregningsark!N154*Beregningsark!O154*Beregningsark!P154*Beregningsark!R154*Beregningsark!V154*Beregningsark!W154*Beregningsark!Y154)</f>
        <v/>
      </c>
      <c r="L154" s="7" t="str">
        <f>IF('Anvendte oplysninger'!I154="Nej","",SUM(I154:K154))</f>
        <v/>
      </c>
      <c r="M154" s="7" t="str">
        <f>IF('Anvendte oplysninger'!I154="Nej","",Beregningsark!AG154*Beregningsark!G154*Beregningsark!I154*Beregningsark!J154*Beregningsark!L154*Beregningsark!N154*Beregningsark!O154*Beregningsark!S154*Beregningsark!V154*Beregningsark!W154*Beregningsark!Z154)</f>
        <v/>
      </c>
      <c r="N154" s="7" t="str">
        <f>IF('Anvendte oplysninger'!I154="Nej","",Beregningsark!AH154*Beregningsark!G154*Beregningsark!I154*Beregningsark!J154*Beregningsark!L154*Beregningsark!N154*Beregningsark!O154*Beregningsark!T154*Beregningsark!V154*Beregningsark!W154*Beregningsark!AA154)</f>
        <v/>
      </c>
      <c r="O154" s="7" t="str">
        <f>IF('Anvendte oplysninger'!I154="Nej","",Beregningsark!AI154*Beregningsark!G154*Beregningsark!I154*Beregningsark!J154*Beregningsark!L154*Beregningsark!N154*Beregningsark!O154*Beregningsark!U154*Beregningsark!V154*Beregningsark!W154*Beregningsark!AB154)</f>
        <v/>
      </c>
      <c r="P154" s="7" t="str">
        <f>IF('Anvendte oplysninger'!I154="Nej","",SUM(M154:O154))</f>
        <v/>
      </c>
      <c r="Q154" s="9" t="str">
        <f>IF('Anvendte oplysninger'!I154="Nej","",SUM(I154:J154)*740934+M154*29492829+N154*4654307+O154*608667)</f>
        <v/>
      </c>
    </row>
    <row r="155" spans="1:17" x14ac:dyDescent="0.3">
      <c r="A155" s="4" t="str">
        <f>IF(Inddata!A161="","",Inddata!A161)</f>
        <v/>
      </c>
      <c r="B155" s="4" t="str">
        <f>IF(Inddata!B161="","",Inddata!B161)</f>
        <v/>
      </c>
      <c r="C155" s="4" t="str">
        <f>IF(Inddata!C161="","",Inddata!C161)</f>
        <v/>
      </c>
      <c r="D155" s="4" t="str">
        <f>IF(Inddata!D161="","",Inddata!D161)</f>
        <v/>
      </c>
      <c r="E155" s="4" t="str">
        <f>IF(Inddata!E161="","",Inddata!E161)</f>
        <v/>
      </c>
      <c r="F155" s="4" t="str">
        <f>IF(Inddata!F161="","",Inddata!F161)</f>
        <v/>
      </c>
      <c r="G155" s="20" t="str">
        <f>IF(Inddata!G161=0,"",Inddata!G161)</f>
        <v/>
      </c>
      <c r="H155" s="9" t="str">
        <f>IF(Inddata!H161="","",Inddata!H161)</f>
        <v/>
      </c>
      <c r="I155" s="7" t="str">
        <f>IF('Anvendte oplysninger'!I155="Nej","",Beregningsark!AD155*Beregningsark!G155*Beregningsark!I155*Beregningsark!J155*Beregningsark!L155*Beregningsark!N155*Beregningsark!O155*Beregningsark!Q155*Beregningsark!V155*Beregningsark!W155*Beregningsark!X155)</f>
        <v/>
      </c>
      <c r="J155" s="7" t="str">
        <f>IF('Anvendte oplysninger'!I155="Nej","",Beregningsark!AE155*Beregningsark!G155*Beregningsark!I155*Beregningsark!K155*Beregningsark!M155*Beregningsark!N155*Beregningsark!O155*Beregningsark!P155*Beregningsark!R155*Beregningsark!V155*Beregningsark!W155*Beregningsark!Y155)</f>
        <v/>
      </c>
      <c r="K155" s="7" t="str">
        <f>IF('Anvendte oplysninger'!I155="Nej","",Beregningsark!AF155*Beregningsark!G155*Beregningsark!I155*Beregningsark!K155*Beregningsark!M155*Beregningsark!N155*Beregningsark!O155*Beregningsark!P155*Beregningsark!R155*Beregningsark!V155*Beregningsark!W155*Beregningsark!Y155)</f>
        <v/>
      </c>
      <c r="L155" s="7" t="str">
        <f>IF('Anvendte oplysninger'!I155="Nej","",SUM(I155:K155))</f>
        <v/>
      </c>
      <c r="M155" s="7" t="str">
        <f>IF('Anvendte oplysninger'!I155="Nej","",Beregningsark!AG155*Beregningsark!G155*Beregningsark!I155*Beregningsark!J155*Beregningsark!L155*Beregningsark!N155*Beregningsark!O155*Beregningsark!S155*Beregningsark!V155*Beregningsark!W155*Beregningsark!Z155)</f>
        <v/>
      </c>
      <c r="N155" s="7" t="str">
        <f>IF('Anvendte oplysninger'!I155="Nej","",Beregningsark!AH155*Beregningsark!G155*Beregningsark!I155*Beregningsark!J155*Beregningsark!L155*Beregningsark!N155*Beregningsark!O155*Beregningsark!T155*Beregningsark!V155*Beregningsark!W155*Beregningsark!AA155)</f>
        <v/>
      </c>
      <c r="O155" s="7" t="str">
        <f>IF('Anvendte oplysninger'!I155="Nej","",Beregningsark!AI155*Beregningsark!G155*Beregningsark!I155*Beregningsark!J155*Beregningsark!L155*Beregningsark!N155*Beregningsark!O155*Beregningsark!U155*Beregningsark!V155*Beregningsark!W155*Beregningsark!AB155)</f>
        <v/>
      </c>
      <c r="P155" s="7" t="str">
        <f>IF('Anvendte oplysninger'!I155="Nej","",SUM(M155:O155))</f>
        <v/>
      </c>
      <c r="Q155" s="9" t="str">
        <f>IF('Anvendte oplysninger'!I155="Nej","",SUM(I155:J155)*740934+M155*29492829+N155*4654307+O155*608667)</f>
        <v/>
      </c>
    </row>
    <row r="156" spans="1:17" x14ac:dyDescent="0.3">
      <c r="A156" s="4" t="str">
        <f>IF(Inddata!A162="","",Inddata!A162)</f>
        <v/>
      </c>
      <c r="B156" s="4" t="str">
        <f>IF(Inddata!B162="","",Inddata!B162)</f>
        <v/>
      </c>
      <c r="C156" s="4" t="str">
        <f>IF(Inddata!C162="","",Inddata!C162)</f>
        <v/>
      </c>
      <c r="D156" s="4" t="str">
        <f>IF(Inddata!D162="","",Inddata!D162)</f>
        <v/>
      </c>
      <c r="E156" s="4" t="str">
        <f>IF(Inddata!E162="","",Inddata!E162)</f>
        <v/>
      </c>
      <c r="F156" s="4" t="str">
        <f>IF(Inddata!F162="","",Inddata!F162)</f>
        <v/>
      </c>
      <c r="G156" s="20" t="str">
        <f>IF(Inddata!G162=0,"",Inddata!G162)</f>
        <v/>
      </c>
      <c r="H156" s="9" t="str">
        <f>IF(Inddata!H162="","",Inddata!H162)</f>
        <v/>
      </c>
      <c r="I156" s="7" t="str">
        <f>IF('Anvendte oplysninger'!I156="Nej","",Beregningsark!AD156*Beregningsark!G156*Beregningsark!I156*Beregningsark!J156*Beregningsark!L156*Beregningsark!N156*Beregningsark!O156*Beregningsark!Q156*Beregningsark!V156*Beregningsark!W156*Beregningsark!X156)</f>
        <v/>
      </c>
      <c r="J156" s="7" t="str">
        <f>IF('Anvendte oplysninger'!I156="Nej","",Beregningsark!AE156*Beregningsark!G156*Beregningsark!I156*Beregningsark!K156*Beregningsark!M156*Beregningsark!N156*Beregningsark!O156*Beregningsark!P156*Beregningsark!R156*Beregningsark!V156*Beregningsark!W156*Beregningsark!Y156)</f>
        <v/>
      </c>
      <c r="K156" s="7" t="str">
        <f>IF('Anvendte oplysninger'!I156="Nej","",Beregningsark!AF156*Beregningsark!G156*Beregningsark!I156*Beregningsark!K156*Beregningsark!M156*Beregningsark!N156*Beregningsark!O156*Beregningsark!P156*Beregningsark!R156*Beregningsark!V156*Beregningsark!W156*Beregningsark!Y156)</f>
        <v/>
      </c>
      <c r="L156" s="7" t="str">
        <f>IF('Anvendte oplysninger'!I156="Nej","",SUM(I156:K156))</f>
        <v/>
      </c>
      <c r="M156" s="7" t="str">
        <f>IF('Anvendte oplysninger'!I156="Nej","",Beregningsark!AG156*Beregningsark!G156*Beregningsark!I156*Beregningsark!J156*Beregningsark!L156*Beregningsark!N156*Beregningsark!O156*Beregningsark!S156*Beregningsark!V156*Beregningsark!W156*Beregningsark!Z156)</f>
        <v/>
      </c>
      <c r="N156" s="7" t="str">
        <f>IF('Anvendte oplysninger'!I156="Nej","",Beregningsark!AH156*Beregningsark!G156*Beregningsark!I156*Beregningsark!J156*Beregningsark!L156*Beregningsark!N156*Beregningsark!O156*Beregningsark!T156*Beregningsark!V156*Beregningsark!W156*Beregningsark!AA156)</f>
        <v/>
      </c>
      <c r="O156" s="7" t="str">
        <f>IF('Anvendte oplysninger'!I156="Nej","",Beregningsark!AI156*Beregningsark!G156*Beregningsark!I156*Beregningsark!J156*Beregningsark!L156*Beregningsark!N156*Beregningsark!O156*Beregningsark!U156*Beregningsark!V156*Beregningsark!W156*Beregningsark!AB156)</f>
        <v/>
      </c>
      <c r="P156" s="7" t="str">
        <f>IF('Anvendte oplysninger'!I156="Nej","",SUM(M156:O156))</f>
        <v/>
      </c>
      <c r="Q156" s="9" t="str">
        <f>IF('Anvendte oplysninger'!I156="Nej","",SUM(I156:J156)*740934+M156*29492829+N156*4654307+O156*608667)</f>
        <v/>
      </c>
    </row>
    <row r="157" spans="1:17" x14ac:dyDescent="0.3">
      <c r="A157" s="4" t="str">
        <f>IF(Inddata!A163="","",Inddata!A163)</f>
        <v/>
      </c>
      <c r="B157" s="4" t="str">
        <f>IF(Inddata!B163="","",Inddata!B163)</f>
        <v/>
      </c>
      <c r="C157" s="4" t="str">
        <f>IF(Inddata!C163="","",Inddata!C163)</f>
        <v/>
      </c>
      <c r="D157" s="4" t="str">
        <f>IF(Inddata!D163="","",Inddata!D163)</f>
        <v/>
      </c>
      <c r="E157" s="4" t="str">
        <f>IF(Inddata!E163="","",Inddata!E163)</f>
        <v/>
      </c>
      <c r="F157" s="4" t="str">
        <f>IF(Inddata!F163="","",Inddata!F163)</f>
        <v/>
      </c>
      <c r="G157" s="20" t="str">
        <f>IF(Inddata!G163=0,"",Inddata!G163)</f>
        <v/>
      </c>
      <c r="H157" s="9" t="str">
        <f>IF(Inddata!H163="","",Inddata!H163)</f>
        <v/>
      </c>
      <c r="I157" s="7" t="str">
        <f>IF('Anvendte oplysninger'!I157="Nej","",Beregningsark!AD157*Beregningsark!G157*Beregningsark!I157*Beregningsark!J157*Beregningsark!L157*Beregningsark!N157*Beregningsark!O157*Beregningsark!Q157*Beregningsark!V157*Beregningsark!W157*Beregningsark!X157)</f>
        <v/>
      </c>
      <c r="J157" s="7" t="str">
        <f>IF('Anvendte oplysninger'!I157="Nej","",Beregningsark!AE157*Beregningsark!G157*Beregningsark!I157*Beregningsark!K157*Beregningsark!M157*Beregningsark!N157*Beregningsark!O157*Beregningsark!P157*Beregningsark!R157*Beregningsark!V157*Beregningsark!W157*Beregningsark!Y157)</f>
        <v/>
      </c>
      <c r="K157" s="7" t="str">
        <f>IF('Anvendte oplysninger'!I157="Nej","",Beregningsark!AF157*Beregningsark!G157*Beregningsark!I157*Beregningsark!K157*Beregningsark!M157*Beregningsark!N157*Beregningsark!O157*Beregningsark!P157*Beregningsark!R157*Beregningsark!V157*Beregningsark!W157*Beregningsark!Y157)</f>
        <v/>
      </c>
      <c r="L157" s="7" t="str">
        <f>IF('Anvendte oplysninger'!I157="Nej","",SUM(I157:K157))</f>
        <v/>
      </c>
      <c r="M157" s="7" t="str">
        <f>IF('Anvendte oplysninger'!I157="Nej","",Beregningsark!AG157*Beregningsark!G157*Beregningsark!I157*Beregningsark!J157*Beregningsark!L157*Beregningsark!N157*Beregningsark!O157*Beregningsark!S157*Beregningsark!V157*Beregningsark!W157*Beregningsark!Z157)</f>
        <v/>
      </c>
      <c r="N157" s="7" t="str">
        <f>IF('Anvendte oplysninger'!I157="Nej","",Beregningsark!AH157*Beregningsark!G157*Beregningsark!I157*Beregningsark!J157*Beregningsark!L157*Beregningsark!N157*Beregningsark!O157*Beregningsark!T157*Beregningsark!V157*Beregningsark!W157*Beregningsark!AA157)</f>
        <v/>
      </c>
      <c r="O157" s="7" t="str">
        <f>IF('Anvendte oplysninger'!I157="Nej","",Beregningsark!AI157*Beregningsark!G157*Beregningsark!I157*Beregningsark!J157*Beregningsark!L157*Beregningsark!N157*Beregningsark!O157*Beregningsark!U157*Beregningsark!V157*Beregningsark!W157*Beregningsark!AB157)</f>
        <v/>
      </c>
      <c r="P157" s="7" t="str">
        <f>IF('Anvendte oplysninger'!I157="Nej","",SUM(M157:O157))</f>
        <v/>
      </c>
      <c r="Q157" s="9" t="str">
        <f>IF('Anvendte oplysninger'!I157="Nej","",SUM(I157:J157)*740934+M157*29492829+N157*4654307+O157*608667)</f>
        <v/>
      </c>
    </row>
    <row r="158" spans="1:17" x14ac:dyDescent="0.3">
      <c r="A158" s="4" t="str">
        <f>IF(Inddata!A164="","",Inddata!A164)</f>
        <v/>
      </c>
      <c r="B158" s="4" t="str">
        <f>IF(Inddata!B164="","",Inddata!B164)</f>
        <v/>
      </c>
      <c r="C158" s="4" t="str">
        <f>IF(Inddata!C164="","",Inddata!C164)</f>
        <v/>
      </c>
      <c r="D158" s="4" t="str">
        <f>IF(Inddata!D164="","",Inddata!D164)</f>
        <v/>
      </c>
      <c r="E158" s="4" t="str">
        <f>IF(Inddata!E164="","",Inddata!E164)</f>
        <v/>
      </c>
      <c r="F158" s="4" t="str">
        <f>IF(Inddata!F164="","",Inddata!F164)</f>
        <v/>
      </c>
      <c r="G158" s="20" t="str">
        <f>IF(Inddata!G164=0,"",Inddata!G164)</f>
        <v/>
      </c>
      <c r="H158" s="9" t="str">
        <f>IF(Inddata!H164="","",Inddata!H164)</f>
        <v/>
      </c>
      <c r="I158" s="7" t="str">
        <f>IF('Anvendte oplysninger'!I158="Nej","",Beregningsark!AD158*Beregningsark!G158*Beregningsark!I158*Beregningsark!J158*Beregningsark!L158*Beregningsark!N158*Beregningsark!O158*Beregningsark!Q158*Beregningsark!V158*Beregningsark!W158*Beregningsark!X158)</f>
        <v/>
      </c>
      <c r="J158" s="7" t="str">
        <f>IF('Anvendte oplysninger'!I158="Nej","",Beregningsark!AE158*Beregningsark!G158*Beregningsark!I158*Beregningsark!K158*Beregningsark!M158*Beregningsark!N158*Beregningsark!O158*Beregningsark!P158*Beregningsark!R158*Beregningsark!V158*Beregningsark!W158*Beregningsark!Y158)</f>
        <v/>
      </c>
      <c r="K158" s="7" t="str">
        <f>IF('Anvendte oplysninger'!I158="Nej","",Beregningsark!AF158*Beregningsark!G158*Beregningsark!I158*Beregningsark!K158*Beregningsark!M158*Beregningsark!N158*Beregningsark!O158*Beregningsark!P158*Beregningsark!R158*Beregningsark!V158*Beregningsark!W158*Beregningsark!Y158)</f>
        <v/>
      </c>
      <c r="L158" s="7" t="str">
        <f>IF('Anvendte oplysninger'!I158="Nej","",SUM(I158:K158))</f>
        <v/>
      </c>
      <c r="M158" s="7" t="str">
        <f>IF('Anvendte oplysninger'!I158="Nej","",Beregningsark!AG158*Beregningsark!G158*Beregningsark!I158*Beregningsark!J158*Beregningsark!L158*Beregningsark!N158*Beregningsark!O158*Beregningsark!S158*Beregningsark!V158*Beregningsark!W158*Beregningsark!Z158)</f>
        <v/>
      </c>
      <c r="N158" s="7" t="str">
        <f>IF('Anvendte oplysninger'!I158="Nej","",Beregningsark!AH158*Beregningsark!G158*Beregningsark!I158*Beregningsark!J158*Beregningsark!L158*Beregningsark!N158*Beregningsark!O158*Beregningsark!T158*Beregningsark!V158*Beregningsark!W158*Beregningsark!AA158)</f>
        <v/>
      </c>
      <c r="O158" s="7" t="str">
        <f>IF('Anvendte oplysninger'!I158="Nej","",Beregningsark!AI158*Beregningsark!G158*Beregningsark!I158*Beregningsark!J158*Beregningsark!L158*Beregningsark!N158*Beregningsark!O158*Beregningsark!U158*Beregningsark!V158*Beregningsark!W158*Beregningsark!AB158)</f>
        <v/>
      </c>
      <c r="P158" s="7" t="str">
        <f>IF('Anvendte oplysninger'!I158="Nej","",SUM(M158:O158))</f>
        <v/>
      </c>
      <c r="Q158" s="9" t="str">
        <f>IF('Anvendte oplysninger'!I158="Nej","",SUM(I158:J158)*740934+M158*29492829+N158*4654307+O158*608667)</f>
        <v/>
      </c>
    </row>
    <row r="159" spans="1:17" x14ac:dyDescent="0.3">
      <c r="A159" s="4" t="str">
        <f>IF(Inddata!A165="","",Inddata!A165)</f>
        <v/>
      </c>
      <c r="B159" s="4" t="str">
        <f>IF(Inddata!B165="","",Inddata!B165)</f>
        <v/>
      </c>
      <c r="C159" s="4" t="str">
        <f>IF(Inddata!C165="","",Inddata!C165)</f>
        <v/>
      </c>
      <c r="D159" s="4" t="str">
        <f>IF(Inddata!D165="","",Inddata!D165)</f>
        <v/>
      </c>
      <c r="E159" s="4" t="str">
        <f>IF(Inddata!E165="","",Inddata!E165)</f>
        <v/>
      </c>
      <c r="F159" s="4" t="str">
        <f>IF(Inddata!F165="","",Inddata!F165)</f>
        <v/>
      </c>
      <c r="G159" s="20" t="str">
        <f>IF(Inddata!G165=0,"",Inddata!G165)</f>
        <v/>
      </c>
      <c r="H159" s="9" t="str">
        <f>IF(Inddata!H165="","",Inddata!H165)</f>
        <v/>
      </c>
      <c r="I159" s="7" t="str">
        <f>IF('Anvendte oplysninger'!I159="Nej","",Beregningsark!AD159*Beregningsark!G159*Beregningsark!I159*Beregningsark!J159*Beregningsark!L159*Beregningsark!N159*Beregningsark!O159*Beregningsark!Q159*Beregningsark!V159*Beregningsark!W159*Beregningsark!X159)</f>
        <v/>
      </c>
      <c r="J159" s="7" t="str">
        <f>IF('Anvendte oplysninger'!I159="Nej","",Beregningsark!AE159*Beregningsark!G159*Beregningsark!I159*Beregningsark!K159*Beregningsark!M159*Beregningsark!N159*Beregningsark!O159*Beregningsark!P159*Beregningsark!R159*Beregningsark!V159*Beregningsark!W159*Beregningsark!Y159)</f>
        <v/>
      </c>
      <c r="K159" s="7" t="str">
        <f>IF('Anvendte oplysninger'!I159="Nej","",Beregningsark!AF159*Beregningsark!G159*Beregningsark!I159*Beregningsark!K159*Beregningsark!M159*Beregningsark!N159*Beregningsark!O159*Beregningsark!P159*Beregningsark!R159*Beregningsark!V159*Beregningsark!W159*Beregningsark!Y159)</f>
        <v/>
      </c>
      <c r="L159" s="7" t="str">
        <f>IF('Anvendte oplysninger'!I159="Nej","",SUM(I159:K159))</f>
        <v/>
      </c>
      <c r="M159" s="7" t="str">
        <f>IF('Anvendte oplysninger'!I159="Nej","",Beregningsark!AG159*Beregningsark!G159*Beregningsark!I159*Beregningsark!J159*Beregningsark!L159*Beregningsark!N159*Beregningsark!O159*Beregningsark!S159*Beregningsark!V159*Beregningsark!W159*Beregningsark!Z159)</f>
        <v/>
      </c>
      <c r="N159" s="7" t="str">
        <f>IF('Anvendte oplysninger'!I159="Nej","",Beregningsark!AH159*Beregningsark!G159*Beregningsark!I159*Beregningsark!J159*Beregningsark!L159*Beregningsark!N159*Beregningsark!O159*Beregningsark!T159*Beregningsark!V159*Beregningsark!W159*Beregningsark!AA159)</f>
        <v/>
      </c>
      <c r="O159" s="7" t="str">
        <f>IF('Anvendte oplysninger'!I159="Nej","",Beregningsark!AI159*Beregningsark!G159*Beregningsark!I159*Beregningsark!J159*Beregningsark!L159*Beregningsark!N159*Beregningsark!O159*Beregningsark!U159*Beregningsark!V159*Beregningsark!W159*Beregningsark!AB159)</f>
        <v/>
      </c>
      <c r="P159" s="7" t="str">
        <f>IF('Anvendte oplysninger'!I159="Nej","",SUM(M159:O159))</f>
        <v/>
      </c>
      <c r="Q159" s="9" t="str">
        <f>IF('Anvendte oplysninger'!I159="Nej","",SUM(I159:J159)*740934+M159*29492829+N159*4654307+O159*608667)</f>
        <v/>
      </c>
    </row>
    <row r="160" spans="1:17" x14ac:dyDescent="0.3">
      <c r="A160" s="4" t="str">
        <f>IF(Inddata!A166="","",Inddata!A166)</f>
        <v/>
      </c>
      <c r="B160" s="4" t="str">
        <f>IF(Inddata!B166="","",Inddata!B166)</f>
        <v/>
      </c>
      <c r="C160" s="4" t="str">
        <f>IF(Inddata!C166="","",Inddata!C166)</f>
        <v/>
      </c>
      <c r="D160" s="4" t="str">
        <f>IF(Inddata!D166="","",Inddata!D166)</f>
        <v/>
      </c>
      <c r="E160" s="4" t="str">
        <f>IF(Inddata!E166="","",Inddata!E166)</f>
        <v/>
      </c>
      <c r="F160" s="4" t="str">
        <f>IF(Inddata!F166="","",Inddata!F166)</f>
        <v/>
      </c>
      <c r="G160" s="20" t="str">
        <f>IF(Inddata!G166=0,"",Inddata!G166)</f>
        <v/>
      </c>
      <c r="H160" s="9" t="str">
        <f>IF(Inddata!H166="","",Inddata!H166)</f>
        <v/>
      </c>
      <c r="I160" s="7" t="str">
        <f>IF('Anvendte oplysninger'!I160="Nej","",Beregningsark!AD160*Beregningsark!G160*Beregningsark!I160*Beregningsark!J160*Beregningsark!L160*Beregningsark!N160*Beregningsark!O160*Beregningsark!Q160*Beregningsark!V160*Beregningsark!W160*Beregningsark!X160)</f>
        <v/>
      </c>
      <c r="J160" s="7" t="str">
        <f>IF('Anvendte oplysninger'!I160="Nej","",Beregningsark!AE160*Beregningsark!G160*Beregningsark!I160*Beregningsark!K160*Beregningsark!M160*Beregningsark!N160*Beregningsark!O160*Beregningsark!P160*Beregningsark!R160*Beregningsark!V160*Beregningsark!W160*Beregningsark!Y160)</f>
        <v/>
      </c>
      <c r="K160" s="7" t="str">
        <f>IF('Anvendte oplysninger'!I160="Nej","",Beregningsark!AF160*Beregningsark!G160*Beregningsark!I160*Beregningsark!K160*Beregningsark!M160*Beregningsark!N160*Beregningsark!O160*Beregningsark!P160*Beregningsark!R160*Beregningsark!V160*Beregningsark!W160*Beregningsark!Y160)</f>
        <v/>
      </c>
      <c r="L160" s="7" t="str">
        <f>IF('Anvendte oplysninger'!I160="Nej","",SUM(I160:K160))</f>
        <v/>
      </c>
      <c r="M160" s="7" t="str">
        <f>IF('Anvendte oplysninger'!I160="Nej","",Beregningsark!AG160*Beregningsark!G160*Beregningsark!I160*Beregningsark!J160*Beregningsark!L160*Beregningsark!N160*Beregningsark!O160*Beregningsark!S160*Beregningsark!V160*Beregningsark!W160*Beregningsark!Z160)</f>
        <v/>
      </c>
      <c r="N160" s="7" t="str">
        <f>IF('Anvendte oplysninger'!I160="Nej","",Beregningsark!AH160*Beregningsark!G160*Beregningsark!I160*Beregningsark!J160*Beregningsark!L160*Beregningsark!N160*Beregningsark!O160*Beregningsark!T160*Beregningsark!V160*Beregningsark!W160*Beregningsark!AA160)</f>
        <v/>
      </c>
      <c r="O160" s="7" t="str">
        <f>IF('Anvendte oplysninger'!I160="Nej","",Beregningsark!AI160*Beregningsark!G160*Beregningsark!I160*Beregningsark!J160*Beregningsark!L160*Beregningsark!N160*Beregningsark!O160*Beregningsark!U160*Beregningsark!V160*Beregningsark!W160*Beregningsark!AB160)</f>
        <v/>
      </c>
      <c r="P160" s="7" t="str">
        <f>IF('Anvendte oplysninger'!I160="Nej","",SUM(M160:O160))</f>
        <v/>
      </c>
      <c r="Q160" s="9" t="str">
        <f>IF('Anvendte oplysninger'!I160="Nej","",SUM(I160:J160)*740934+M160*29492829+N160*4654307+O160*608667)</f>
        <v/>
      </c>
    </row>
    <row r="161" spans="1:17" x14ac:dyDescent="0.3">
      <c r="A161" s="4" t="str">
        <f>IF(Inddata!A167="","",Inddata!A167)</f>
        <v/>
      </c>
      <c r="B161" s="4" t="str">
        <f>IF(Inddata!B167="","",Inddata!B167)</f>
        <v/>
      </c>
      <c r="C161" s="4" t="str">
        <f>IF(Inddata!C167="","",Inddata!C167)</f>
        <v/>
      </c>
      <c r="D161" s="4" t="str">
        <f>IF(Inddata!D167="","",Inddata!D167)</f>
        <v/>
      </c>
      <c r="E161" s="4" t="str">
        <f>IF(Inddata!E167="","",Inddata!E167)</f>
        <v/>
      </c>
      <c r="F161" s="4" t="str">
        <f>IF(Inddata!F167="","",Inddata!F167)</f>
        <v/>
      </c>
      <c r="G161" s="20" t="str">
        <f>IF(Inddata!G167=0,"",Inddata!G167)</f>
        <v/>
      </c>
      <c r="H161" s="9" t="str">
        <f>IF(Inddata!H167="","",Inddata!H167)</f>
        <v/>
      </c>
      <c r="I161" s="7" t="str">
        <f>IF('Anvendte oplysninger'!I161="Nej","",Beregningsark!AD161*Beregningsark!G161*Beregningsark!I161*Beregningsark!J161*Beregningsark!L161*Beregningsark!N161*Beregningsark!O161*Beregningsark!Q161*Beregningsark!V161*Beregningsark!W161*Beregningsark!X161)</f>
        <v/>
      </c>
      <c r="J161" s="7" t="str">
        <f>IF('Anvendte oplysninger'!I161="Nej","",Beregningsark!AE161*Beregningsark!G161*Beregningsark!I161*Beregningsark!K161*Beregningsark!M161*Beregningsark!N161*Beregningsark!O161*Beregningsark!P161*Beregningsark!R161*Beregningsark!V161*Beregningsark!W161*Beregningsark!Y161)</f>
        <v/>
      </c>
      <c r="K161" s="7" t="str">
        <f>IF('Anvendte oplysninger'!I161="Nej","",Beregningsark!AF161*Beregningsark!G161*Beregningsark!I161*Beregningsark!K161*Beregningsark!M161*Beregningsark!N161*Beregningsark!O161*Beregningsark!P161*Beregningsark!R161*Beregningsark!V161*Beregningsark!W161*Beregningsark!Y161)</f>
        <v/>
      </c>
      <c r="L161" s="7" t="str">
        <f>IF('Anvendte oplysninger'!I161="Nej","",SUM(I161:K161))</f>
        <v/>
      </c>
      <c r="M161" s="7" t="str">
        <f>IF('Anvendte oplysninger'!I161="Nej","",Beregningsark!AG161*Beregningsark!G161*Beregningsark!I161*Beregningsark!J161*Beregningsark!L161*Beregningsark!N161*Beregningsark!O161*Beregningsark!S161*Beregningsark!V161*Beregningsark!W161*Beregningsark!Z161)</f>
        <v/>
      </c>
      <c r="N161" s="7" t="str">
        <f>IF('Anvendte oplysninger'!I161="Nej","",Beregningsark!AH161*Beregningsark!G161*Beregningsark!I161*Beregningsark!J161*Beregningsark!L161*Beregningsark!N161*Beregningsark!O161*Beregningsark!T161*Beregningsark!V161*Beregningsark!W161*Beregningsark!AA161)</f>
        <v/>
      </c>
      <c r="O161" s="7" t="str">
        <f>IF('Anvendte oplysninger'!I161="Nej","",Beregningsark!AI161*Beregningsark!G161*Beregningsark!I161*Beregningsark!J161*Beregningsark!L161*Beregningsark!N161*Beregningsark!O161*Beregningsark!U161*Beregningsark!V161*Beregningsark!W161*Beregningsark!AB161)</f>
        <v/>
      </c>
      <c r="P161" s="7" t="str">
        <f>IF('Anvendte oplysninger'!I161="Nej","",SUM(M161:O161))</f>
        <v/>
      </c>
      <c r="Q161" s="9" t="str">
        <f>IF('Anvendte oplysninger'!I161="Nej","",SUM(I161:J161)*740934+M161*29492829+N161*4654307+O161*608667)</f>
        <v/>
      </c>
    </row>
    <row r="162" spans="1:17" x14ac:dyDescent="0.3">
      <c r="A162" s="4" t="str">
        <f>IF(Inddata!A168="","",Inddata!A168)</f>
        <v/>
      </c>
      <c r="B162" s="4" t="str">
        <f>IF(Inddata!B168="","",Inddata!B168)</f>
        <v/>
      </c>
      <c r="C162" s="4" t="str">
        <f>IF(Inddata!C168="","",Inddata!C168)</f>
        <v/>
      </c>
      <c r="D162" s="4" t="str">
        <f>IF(Inddata!D168="","",Inddata!D168)</f>
        <v/>
      </c>
      <c r="E162" s="4" t="str">
        <f>IF(Inddata!E168="","",Inddata!E168)</f>
        <v/>
      </c>
      <c r="F162" s="4" t="str">
        <f>IF(Inddata!F168="","",Inddata!F168)</f>
        <v/>
      </c>
      <c r="G162" s="20" t="str">
        <f>IF(Inddata!G168=0,"",Inddata!G168)</f>
        <v/>
      </c>
      <c r="H162" s="9" t="str">
        <f>IF(Inddata!H168="","",Inddata!H168)</f>
        <v/>
      </c>
      <c r="I162" s="7" t="str">
        <f>IF('Anvendte oplysninger'!I162="Nej","",Beregningsark!AD162*Beregningsark!G162*Beregningsark!I162*Beregningsark!J162*Beregningsark!L162*Beregningsark!N162*Beregningsark!O162*Beregningsark!Q162*Beregningsark!V162*Beregningsark!W162*Beregningsark!X162)</f>
        <v/>
      </c>
      <c r="J162" s="7" t="str">
        <f>IF('Anvendte oplysninger'!I162="Nej","",Beregningsark!AE162*Beregningsark!G162*Beregningsark!I162*Beregningsark!K162*Beregningsark!M162*Beregningsark!N162*Beregningsark!O162*Beregningsark!P162*Beregningsark!R162*Beregningsark!V162*Beregningsark!W162*Beregningsark!Y162)</f>
        <v/>
      </c>
      <c r="K162" s="7" t="str">
        <f>IF('Anvendte oplysninger'!I162="Nej","",Beregningsark!AF162*Beregningsark!G162*Beregningsark!I162*Beregningsark!K162*Beregningsark!M162*Beregningsark!N162*Beregningsark!O162*Beregningsark!P162*Beregningsark!R162*Beregningsark!V162*Beregningsark!W162*Beregningsark!Y162)</f>
        <v/>
      </c>
      <c r="L162" s="7" t="str">
        <f>IF('Anvendte oplysninger'!I162="Nej","",SUM(I162:K162))</f>
        <v/>
      </c>
      <c r="M162" s="7" t="str">
        <f>IF('Anvendte oplysninger'!I162="Nej","",Beregningsark!AG162*Beregningsark!G162*Beregningsark!I162*Beregningsark!J162*Beregningsark!L162*Beregningsark!N162*Beregningsark!O162*Beregningsark!S162*Beregningsark!V162*Beregningsark!W162*Beregningsark!Z162)</f>
        <v/>
      </c>
      <c r="N162" s="7" t="str">
        <f>IF('Anvendte oplysninger'!I162="Nej","",Beregningsark!AH162*Beregningsark!G162*Beregningsark!I162*Beregningsark!J162*Beregningsark!L162*Beregningsark!N162*Beregningsark!O162*Beregningsark!T162*Beregningsark!V162*Beregningsark!W162*Beregningsark!AA162)</f>
        <v/>
      </c>
      <c r="O162" s="7" t="str">
        <f>IF('Anvendte oplysninger'!I162="Nej","",Beregningsark!AI162*Beregningsark!G162*Beregningsark!I162*Beregningsark!J162*Beregningsark!L162*Beregningsark!N162*Beregningsark!O162*Beregningsark!U162*Beregningsark!V162*Beregningsark!W162*Beregningsark!AB162)</f>
        <v/>
      </c>
      <c r="P162" s="7" t="str">
        <f>IF('Anvendte oplysninger'!I162="Nej","",SUM(M162:O162))</f>
        <v/>
      </c>
      <c r="Q162" s="9" t="str">
        <f>IF('Anvendte oplysninger'!I162="Nej","",SUM(I162:J162)*740934+M162*29492829+N162*4654307+O162*608667)</f>
        <v/>
      </c>
    </row>
    <row r="163" spans="1:17" x14ac:dyDescent="0.3">
      <c r="A163" s="4" t="str">
        <f>IF(Inddata!A169="","",Inddata!A169)</f>
        <v/>
      </c>
      <c r="B163" s="4" t="str">
        <f>IF(Inddata!B169="","",Inddata!B169)</f>
        <v/>
      </c>
      <c r="C163" s="4" t="str">
        <f>IF(Inddata!C169="","",Inddata!C169)</f>
        <v/>
      </c>
      <c r="D163" s="4" t="str">
        <f>IF(Inddata!D169="","",Inddata!D169)</f>
        <v/>
      </c>
      <c r="E163" s="4" t="str">
        <f>IF(Inddata!E169="","",Inddata!E169)</f>
        <v/>
      </c>
      <c r="F163" s="4" t="str">
        <f>IF(Inddata!F169="","",Inddata!F169)</f>
        <v/>
      </c>
      <c r="G163" s="20" t="str">
        <f>IF(Inddata!G169=0,"",Inddata!G169)</f>
        <v/>
      </c>
      <c r="H163" s="9" t="str">
        <f>IF(Inddata!H169="","",Inddata!H169)</f>
        <v/>
      </c>
      <c r="I163" s="7" t="str">
        <f>IF('Anvendte oplysninger'!I163="Nej","",Beregningsark!AD163*Beregningsark!G163*Beregningsark!I163*Beregningsark!J163*Beregningsark!L163*Beregningsark!N163*Beregningsark!O163*Beregningsark!Q163*Beregningsark!V163*Beregningsark!W163*Beregningsark!X163)</f>
        <v/>
      </c>
      <c r="J163" s="7" t="str">
        <f>IF('Anvendte oplysninger'!I163="Nej","",Beregningsark!AE163*Beregningsark!G163*Beregningsark!I163*Beregningsark!K163*Beregningsark!M163*Beregningsark!N163*Beregningsark!O163*Beregningsark!P163*Beregningsark!R163*Beregningsark!V163*Beregningsark!W163*Beregningsark!Y163)</f>
        <v/>
      </c>
      <c r="K163" s="7" t="str">
        <f>IF('Anvendte oplysninger'!I163="Nej","",Beregningsark!AF163*Beregningsark!G163*Beregningsark!I163*Beregningsark!K163*Beregningsark!M163*Beregningsark!N163*Beregningsark!O163*Beregningsark!P163*Beregningsark!R163*Beregningsark!V163*Beregningsark!W163*Beregningsark!Y163)</f>
        <v/>
      </c>
      <c r="L163" s="7" t="str">
        <f>IF('Anvendte oplysninger'!I163="Nej","",SUM(I163:K163))</f>
        <v/>
      </c>
      <c r="M163" s="7" t="str">
        <f>IF('Anvendte oplysninger'!I163="Nej","",Beregningsark!AG163*Beregningsark!G163*Beregningsark!I163*Beregningsark!J163*Beregningsark!L163*Beregningsark!N163*Beregningsark!O163*Beregningsark!S163*Beregningsark!V163*Beregningsark!W163*Beregningsark!Z163)</f>
        <v/>
      </c>
      <c r="N163" s="7" t="str">
        <f>IF('Anvendte oplysninger'!I163="Nej","",Beregningsark!AH163*Beregningsark!G163*Beregningsark!I163*Beregningsark!J163*Beregningsark!L163*Beregningsark!N163*Beregningsark!O163*Beregningsark!T163*Beregningsark!V163*Beregningsark!W163*Beregningsark!AA163)</f>
        <v/>
      </c>
      <c r="O163" s="7" t="str">
        <f>IF('Anvendte oplysninger'!I163="Nej","",Beregningsark!AI163*Beregningsark!G163*Beregningsark!I163*Beregningsark!J163*Beregningsark!L163*Beregningsark!N163*Beregningsark!O163*Beregningsark!U163*Beregningsark!V163*Beregningsark!W163*Beregningsark!AB163)</f>
        <v/>
      </c>
      <c r="P163" s="7" t="str">
        <f>IF('Anvendte oplysninger'!I163="Nej","",SUM(M163:O163))</f>
        <v/>
      </c>
      <c r="Q163" s="9" t="str">
        <f>IF('Anvendte oplysninger'!I163="Nej","",SUM(I163:J163)*740934+M163*29492829+N163*4654307+O163*608667)</f>
        <v/>
      </c>
    </row>
    <row r="164" spans="1:17" x14ac:dyDescent="0.3">
      <c r="A164" s="4" t="str">
        <f>IF(Inddata!A170="","",Inddata!A170)</f>
        <v/>
      </c>
      <c r="B164" s="4" t="str">
        <f>IF(Inddata!B170="","",Inddata!B170)</f>
        <v/>
      </c>
      <c r="C164" s="4" t="str">
        <f>IF(Inddata!C170="","",Inddata!C170)</f>
        <v/>
      </c>
      <c r="D164" s="4" t="str">
        <f>IF(Inddata!D170="","",Inddata!D170)</f>
        <v/>
      </c>
      <c r="E164" s="4" t="str">
        <f>IF(Inddata!E170="","",Inddata!E170)</f>
        <v/>
      </c>
      <c r="F164" s="4" t="str">
        <f>IF(Inddata!F170="","",Inddata!F170)</f>
        <v/>
      </c>
      <c r="G164" s="20" t="str">
        <f>IF(Inddata!G170=0,"",Inddata!G170)</f>
        <v/>
      </c>
      <c r="H164" s="9" t="str">
        <f>IF(Inddata!H170="","",Inddata!H170)</f>
        <v/>
      </c>
      <c r="I164" s="7" t="str">
        <f>IF('Anvendte oplysninger'!I164="Nej","",Beregningsark!AD164*Beregningsark!G164*Beregningsark!I164*Beregningsark!J164*Beregningsark!L164*Beregningsark!N164*Beregningsark!O164*Beregningsark!Q164*Beregningsark!V164*Beregningsark!W164*Beregningsark!X164)</f>
        <v/>
      </c>
      <c r="J164" s="7" t="str">
        <f>IF('Anvendte oplysninger'!I164="Nej","",Beregningsark!AE164*Beregningsark!G164*Beregningsark!I164*Beregningsark!K164*Beregningsark!M164*Beregningsark!N164*Beregningsark!O164*Beregningsark!P164*Beregningsark!R164*Beregningsark!V164*Beregningsark!W164*Beregningsark!Y164)</f>
        <v/>
      </c>
      <c r="K164" s="7" t="str">
        <f>IF('Anvendte oplysninger'!I164="Nej","",Beregningsark!AF164*Beregningsark!G164*Beregningsark!I164*Beregningsark!K164*Beregningsark!M164*Beregningsark!N164*Beregningsark!O164*Beregningsark!P164*Beregningsark!R164*Beregningsark!V164*Beregningsark!W164*Beregningsark!Y164)</f>
        <v/>
      </c>
      <c r="L164" s="7" t="str">
        <f>IF('Anvendte oplysninger'!I164="Nej","",SUM(I164:K164))</f>
        <v/>
      </c>
      <c r="M164" s="7" t="str">
        <f>IF('Anvendte oplysninger'!I164="Nej","",Beregningsark!AG164*Beregningsark!G164*Beregningsark!I164*Beregningsark!J164*Beregningsark!L164*Beregningsark!N164*Beregningsark!O164*Beregningsark!S164*Beregningsark!V164*Beregningsark!W164*Beregningsark!Z164)</f>
        <v/>
      </c>
      <c r="N164" s="7" t="str">
        <f>IF('Anvendte oplysninger'!I164="Nej","",Beregningsark!AH164*Beregningsark!G164*Beregningsark!I164*Beregningsark!J164*Beregningsark!L164*Beregningsark!N164*Beregningsark!O164*Beregningsark!T164*Beregningsark!V164*Beregningsark!W164*Beregningsark!AA164)</f>
        <v/>
      </c>
      <c r="O164" s="7" t="str">
        <f>IF('Anvendte oplysninger'!I164="Nej","",Beregningsark!AI164*Beregningsark!G164*Beregningsark!I164*Beregningsark!J164*Beregningsark!L164*Beregningsark!N164*Beregningsark!O164*Beregningsark!U164*Beregningsark!V164*Beregningsark!W164*Beregningsark!AB164)</f>
        <v/>
      </c>
      <c r="P164" s="7" t="str">
        <f>IF('Anvendte oplysninger'!I164="Nej","",SUM(M164:O164))</f>
        <v/>
      </c>
      <c r="Q164" s="9" t="str">
        <f>IF('Anvendte oplysninger'!I164="Nej","",SUM(I164:J164)*740934+M164*29492829+N164*4654307+O164*608667)</f>
        <v/>
      </c>
    </row>
    <row r="165" spans="1:17" x14ac:dyDescent="0.3">
      <c r="A165" s="4" t="str">
        <f>IF(Inddata!A171="","",Inddata!A171)</f>
        <v/>
      </c>
      <c r="B165" s="4" t="str">
        <f>IF(Inddata!B171="","",Inddata!B171)</f>
        <v/>
      </c>
      <c r="C165" s="4" t="str">
        <f>IF(Inddata!C171="","",Inddata!C171)</f>
        <v/>
      </c>
      <c r="D165" s="4" t="str">
        <f>IF(Inddata!D171="","",Inddata!D171)</f>
        <v/>
      </c>
      <c r="E165" s="4" t="str">
        <f>IF(Inddata!E171="","",Inddata!E171)</f>
        <v/>
      </c>
      <c r="F165" s="4" t="str">
        <f>IF(Inddata!F171="","",Inddata!F171)</f>
        <v/>
      </c>
      <c r="G165" s="20" t="str">
        <f>IF(Inddata!G171=0,"",Inddata!G171)</f>
        <v/>
      </c>
      <c r="H165" s="9" t="str">
        <f>IF(Inddata!H171="","",Inddata!H171)</f>
        <v/>
      </c>
      <c r="I165" s="7" t="str">
        <f>IF('Anvendte oplysninger'!I165="Nej","",Beregningsark!AD165*Beregningsark!G165*Beregningsark!I165*Beregningsark!J165*Beregningsark!L165*Beregningsark!N165*Beregningsark!O165*Beregningsark!Q165*Beregningsark!V165*Beregningsark!W165*Beregningsark!X165)</f>
        <v/>
      </c>
      <c r="J165" s="7" t="str">
        <f>IF('Anvendte oplysninger'!I165="Nej","",Beregningsark!AE165*Beregningsark!G165*Beregningsark!I165*Beregningsark!K165*Beregningsark!M165*Beregningsark!N165*Beregningsark!O165*Beregningsark!P165*Beregningsark!R165*Beregningsark!V165*Beregningsark!W165*Beregningsark!Y165)</f>
        <v/>
      </c>
      <c r="K165" s="7" t="str">
        <f>IF('Anvendte oplysninger'!I165="Nej","",Beregningsark!AF165*Beregningsark!G165*Beregningsark!I165*Beregningsark!K165*Beregningsark!M165*Beregningsark!N165*Beregningsark!O165*Beregningsark!P165*Beregningsark!R165*Beregningsark!V165*Beregningsark!W165*Beregningsark!Y165)</f>
        <v/>
      </c>
      <c r="L165" s="7" t="str">
        <f>IF('Anvendte oplysninger'!I165="Nej","",SUM(I165:K165))</f>
        <v/>
      </c>
      <c r="M165" s="7" t="str">
        <f>IF('Anvendte oplysninger'!I165="Nej","",Beregningsark!AG165*Beregningsark!G165*Beregningsark!I165*Beregningsark!J165*Beregningsark!L165*Beregningsark!N165*Beregningsark!O165*Beregningsark!S165*Beregningsark!V165*Beregningsark!W165*Beregningsark!Z165)</f>
        <v/>
      </c>
      <c r="N165" s="7" t="str">
        <f>IF('Anvendte oplysninger'!I165="Nej","",Beregningsark!AH165*Beregningsark!G165*Beregningsark!I165*Beregningsark!J165*Beregningsark!L165*Beregningsark!N165*Beregningsark!O165*Beregningsark!T165*Beregningsark!V165*Beregningsark!W165*Beregningsark!AA165)</f>
        <v/>
      </c>
      <c r="O165" s="7" t="str">
        <f>IF('Anvendte oplysninger'!I165="Nej","",Beregningsark!AI165*Beregningsark!G165*Beregningsark!I165*Beregningsark!J165*Beregningsark!L165*Beregningsark!N165*Beregningsark!O165*Beregningsark!U165*Beregningsark!V165*Beregningsark!W165*Beregningsark!AB165)</f>
        <v/>
      </c>
      <c r="P165" s="7" t="str">
        <f>IF('Anvendte oplysninger'!I165="Nej","",SUM(M165:O165))</f>
        <v/>
      </c>
      <c r="Q165" s="9" t="str">
        <f>IF('Anvendte oplysninger'!I165="Nej","",SUM(I165:J165)*740934+M165*29492829+N165*4654307+O165*608667)</f>
        <v/>
      </c>
    </row>
    <row r="166" spans="1:17" x14ac:dyDescent="0.3">
      <c r="A166" s="4" t="str">
        <f>IF(Inddata!A172="","",Inddata!A172)</f>
        <v/>
      </c>
      <c r="B166" s="4" t="str">
        <f>IF(Inddata!B172="","",Inddata!B172)</f>
        <v/>
      </c>
      <c r="C166" s="4" t="str">
        <f>IF(Inddata!C172="","",Inddata!C172)</f>
        <v/>
      </c>
      <c r="D166" s="4" t="str">
        <f>IF(Inddata!D172="","",Inddata!D172)</f>
        <v/>
      </c>
      <c r="E166" s="4" t="str">
        <f>IF(Inddata!E172="","",Inddata!E172)</f>
        <v/>
      </c>
      <c r="F166" s="4" t="str">
        <f>IF(Inddata!F172="","",Inddata!F172)</f>
        <v/>
      </c>
      <c r="G166" s="20" t="str">
        <f>IF(Inddata!G172=0,"",Inddata!G172)</f>
        <v/>
      </c>
      <c r="H166" s="9" t="str">
        <f>IF(Inddata!H172="","",Inddata!H172)</f>
        <v/>
      </c>
      <c r="I166" s="7" t="str">
        <f>IF('Anvendte oplysninger'!I166="Nej","",Beregningsark!AD166*Beregningsark!G166*Beregningsark!I166*Beregningsark!J166*Beregningsark!L166*Beregningsark!N166*Beregningsark!O166*Beregningsark!Q166*Beregningsark!V166*Beregningsark!W166*Beregningsark!X166)</f>
        <v/>
      </c>
      <c r="J166" s="7" t="str">
        <f>IF('Anvendte oplysninger'!I166="Nej","",Beregningsark!AE166*Beregningsark!G166*Beregningsark!I166*Beregningsark!K166*Beregningsark!M166*Beregningsark!N166*Beregningsark!O166*Beregningsark!P166*Beregningsark!R166*Beregningsark!V166*Beregningsark!W166*Beregningsark!Y166)</f>
        <v/>
      </c>
      <c r="K166" s="7" t="str">
        <f>IF('Anvendte oplysninger'!I166="Nej","",Beregningsark!AF166*Beregningsark!G166*Beregningsark!I166*Beregningsark!K166*Beregningsark!M166*Beregningsark!N166*Beregningsark!O166*Beregningsark!P166*Beregningsark!R166*Beregningsark!V166*Beregningsark!W166*Beregningsark!Y166)</f>
        <v/>
      </c>
      <c r="L166" s="7" t="str">
        <f>IF('Anvendte oplysninger'!I166="Nej","",SUM(I166:K166))</f>
        <v/>
      </c>
      <c r="M166" s="7" t="str">
        <f>IF('Anvendte oplysninger'!I166="Nej","",Beregningsark!AG166*Beregningsark!G166*Beregningsark!I166*Beregningsark!J166*Beregningsark!L166*Beregningsark!N166*Beregningsark!O166*Beregningsark!S166*Beregningsark!V166*Beregningsark!W166*Beregningsark!Z166)</f>
        <v/>
      </c>
      <c r="N166" s="7" t="str">
        <f>IF('Anvendte oplysninger'!I166="Nej","",Beregningsark!AH166*Beregningsark!G166*Beregningsark!I166*Beregningsark!J166*Beregningsark!L166*Beregningsark!N166*Beregningsark!O166*Beregningsark!T166*Beregningsark!V166*Beregningsark!W166*Beregningsark!AA166)</f>
        <v/>
      </c>
      <c r="O166" s="7" t="str">
        <f>IF('Anvendte oplysninger'!I166="Nej","",Beregningsark!AI166*Beregningsark!G166*Beregningsark!I166*Beregningsark!J166*Beregningsark!L166*Beregningsark!N166*Beregningsark!O166*Beregningsark!U166*Beregningsark!V166*Beregningsark!W166*Beregningsark!AB166)</f>
        <v/>
      </c>
      <c r="P166" s="7" t="str">
        <f>IF('Anvendte oplysninger'!I166="Nej","",SUM(M166:O166))</f>
        <v/>
      </c>
      <c r="Q166" s="9" t="str">
        <f>IF('Anvendte oplysninger'!I166="Nej","",SUM(I166:J166)*740934+M166*29492829+N166*4654307+O166*608667)</f>
        <v/>
      </c>
    </row>
    <row r="167" spans="1:17" x14ac:dyDescent="0.3">
      <c r="A167" s="4" t="str">
        <f>IF(Inddata!A173="","",Inddata!A173)</f>
        <v/>
      </c>
      <c r="B167" s="4" t="str">
        <f>IF(Inddata!B173="","",Inddata!B173)</f>
        <v/>
      </c>
      <c r="C167" s="4" t="str">
        <f>IF(Inddata!C173="","",Inddata!C173)</f>
        <v/>
      </c>
      <c r="D167" s="4" t="str">
        <f>IF(Inddata!D173="","",Inddata!D173)</f>
        <v/>
      </c>
      <c r="E167" s="4" t="str">
        <f>IF(Inddata!E173="","",Inddata!E173)</f>
        <v/>
      </c>
      <c r="F167" s="4" t="str">
        <f>IF(Inddata!F173="","",Inddata!F173)</f>
        <v/>
      </c>
      <c r="G167" s="20" t="str">
        <f>IF(Inddata!G173=0,"",Inddata!G173)</f>
        <v/>
      </c>
      <c r="H167" s="9" t="str">
        <f>IF(Inddata!H173="","",Inddata!H173)</f>
        <v/>
      </c>
      <c r="I167" s="7" t="str">
        <f>IF('Anvendte oplysninger'!I167="Nej","",Beregningsark!AD167*Beregningsark!G167*Beregningsark!I167*Beregningsark!J167*Beregningsark!L167*Beregningsark!N167*Beregningsark!O167*Beregningsark!Q167*Beregningsark!V167*Beregningsark!W167*Beregningsark!X167)</f>
        <v/>
      </c>
      <c r="J167" s="7" t="str">
        <f>IF('Anvendte oplysninger'!I167="Nej","",Beregningsark!AE167*Beregningsark!G167*Beregningsark!I167*Beregningsark!K167*Beregningsark!M167*Beregningsark!N167*Beregningsark!O167*Beregningsark!P167*Beregningsark!R167*Beregningsark!V167*Beregningsark!W167*Beregningsark!Y167)</f>
        <v/>
      </c>
      <c r="K167" s="7" t="str">
        <f>IF('Anvendte oplysninger'!I167="Nej","",Beregningsark!AF167*Beregningsark!G167*Beregningsark!I167*Beregningsark!K167*Beregningsark!M167*Beregningsark!N167*Beregningsark!O167*Beregningsark!P167*Beregningsark!R167*Beregningsark!V167*Beregningsark!W167*Beregningsark!Y167)</f>
        <v/>
      </c>
      <c r="L167" s="7" t="str">
        <f>IF('Anvendte oplysninger'!I167="Nej","",SUM(I167:K167))</f>
        <v/>
      </c>
      <c r="M167" s="7" t="str">
        <f>IF('Anvendte oplysninger'!I167="Nej","",Beregningsark!AG167*Beregningsark!G167*Beregningsark!I167*Beregningsark!J167*Beregningsark!L167*Beregningsark!N167*Beregningsark!O167*Beregningsark!S167*Beregningsark!V167*Beregningsark!W167*Beregningsark!Z167)</f>
        <v/>
      </c>
      <c r="N167" s="7" t="str">
        <f>IF('Anvendte oplysninger'!I167="Nej","",Beregningsark!AH167*Beregningsark!G167*Beregningsark!I167*Beregningsark!J167*Beregningsark!L167*Beregningsark!N167*Beregningsark!O167*Beregningsark!T167*Beregningsark!V167*Beregningsark!W167*Beregningsark!AA167)</f>
        <v/>
      </c>
      <c r="O167" s="7" t="str">
        <f>IF('Anvendte oplysninger'!I167="Nej","",Beregningsark!AI167*Beregningsark!G167*Beregningsark!I167*Beregningsark!J167*Beregningsark!L167*Beregningsark!N167*Beregningsark!O167*Beregningsark!U167*Beregningsark!V167*Beregningsark!W167*Beregningsark!AB167)</f>
        <v/>
      </c>
      <c r="P167" s="7" t="str">
        <f>IF('Anvendte oplysninger'!I167="Nej","",SUM(M167:O167))</f>
        <v/>
      </c>
      <c r="Q167" s="9" t="str">
        <f>IF('Anvendte oplysninger'!I167="Nej","",SUM(I167:J167)*740934+M167*29492829+N167*4654307+O167*608667)</f>
        <v/>
      </c>
    </row>
    <row r="168" spans="1:17" x14ac:dyDescent="0.3">
      <c r="A168" s="4" t="str">
        <f>IF(Inddata!A174="","",Inddata!A174)</f>
        <v/>
      </c>
      <c r="B168" s="4" t="str">
        <f>IF(Inddata!B174="","",Inddata!B174)</f>
        <v/>
      </c>
      <c r="C168" s="4" t="str">
        <f>IF(Inddata!C174="","",Inddata!C174)</f>
        <v/>
      </c>
      <c r="D168" s="4" t="str">
        <f>IF(Inddata!D174="","",Inddata!D174)</f>
        <v/>
      </c>
      <c r="E168" s="4" t="str">
        <f>IF(Inddata!E174="","",Inddata!E174)</f>
        <v/>
      </c>
      <c r="F168" s="4" t="str">
        <f>IF(Inddata!F174="","",Inddata!F174)</f>
        <v/>
      </c>
      <c r="G168" s="20" t="str">
        <f>IF(Inddata!G174=0,"",Inddata!G174)</f>
        <v/>
      </c>
      <c r="H168" s="9" t="str">
        <f>IF(Inddata!H174="","",Inddata!H174)</f>
        <v/>
      </c>
      <c r="I168" s="7" t="str">
        <f>IF('Anvendte oplysninger'!I168="Nej","",Beregningsark!AD168*Beregningsark!G168*Beregningsark!I168*Beregningsark!J168*Beregningsark!L168*Beregningsark!N168*Beregningsark!O168*Beregningsark!Q168*Beregningsark!V168*Beregningsark!W168*Beregningsark!X168)</f>
        <v/>
      </c>
      <c r="J168" s="7" t="str">
        <f>IF('Anvendte oplysninger'!I168="Nej","",Beregningsark!AE168*Beregningsark!G168*Beregningsark!I168*Beregningsark!K168*Beregningsark!M168*Beregningsark!N168*Beregningsark!O168*Beregningsark!P168*Beregningsark!R168*Beregningsark!V168*Beregningsark!W168*Beregningsark!Y168)</f>
        <v/>
      </c>
      <c r="K168" s="7" t="str">
        <f>IF('Anvendte oplysninger'!I168="Nej","",Beregningsark!AF168*Beregningsark!G168*Beregningsark!I168*Beregningsark!K168*Beregningsark!M168*Beregningsark!N168*Beregningsark!O168*Beregningsark!P168*Beregningsark!R168*Beregningsark!V168*Beregningsark!W168*Beregningsark!Y168)</f>
        <v/>
      </c>
      <c r="L168" s="7" t="str">
        <f>IF('Anvendte oplysninger'!I168="Nej","",SUM(I168:K168))</f>
        <v/>
      </c>
      <c r="M168" s="7" t="str">
        <f>IF('Anvendte oplysninger'!I168="Nej","",Beregningsark!AG168*Beregningsark!G168*Beregningsark!I168*Beregningsark!J168*Beregningsark!L168*Beregningsark!N168*Beregningsark!O168*Beregningsark!S168*Beregningsark!V168*Beregningsark!W168*Beregningsark!Z168)</f>
        <v/>
      </c>
      <c r="N168" s="7" t="str">
        <f>IF('Anvendte oplysninger'!I168="Nej","",Beregningsark!AH168*Beregningsark!G168*Beregningsark!I168*Beregningsark!J168*Beregningsark!L168*Beregningsark!N168*Beregningsark!O168*Beregningsark!T168*Beregningsark!V168*Beregningsark!W168*Beregningsark!AA168)</f>
        <v/>
      </c>
      <c r="O168" s="7" t="str">
        <f>IF('Anvendte oplysninger'!I168="Nej","",Beregningsark!AI168*Beregningsark!G168*Beregningsark!I168*Beregningsark!J168*Beregningsark!L168*Beregningsark!N168*Beregningsark!O168*Beregningsark!U168*Beregningsark!V168*Beregningsark!W168*Beregningsark!AB168)</f>
        <v/>
      </c>
      <c r="P168" s="7" t="str">
        <f>IF('Anvendte oplysninger'!I168="Nej","",SUM(M168:O168))</f>
        <v/>
      </c>
      <c r="Q168" s="9" t="str">
        <f>IF('Anvendte oplysninger'!I168="Nej","",SUM(I168:J168)*740934+M168*29492829+N168*4654307+O168*608667)</f>
        <v/>
      </c>
    </row>
    <row r="169" spans="1:17" x14ac:dyDescent="0.3">
      <c r="A169" s="4" t="str">
        <f>IF(Inddata!A175="","",Inddata!A175)</f>
        <v/>
      </c>
      <c r="B169" s="4" t="str">
        <f>IF(Inddata!B175="","",Inddata!B175)</f>
        <v/>
      </c>
      <c r="C169" s="4" t="str">
        <f>IF(Inddata!C175="","",Inddata!C175)</f>
        <v/>
      </c>
      <c r="D169" s="4" t="str">
        <f>IF(Inddata!D175="","",Inddata!D175)</f>
        <v/>
      </c>
      <c r="E169" s="4" t="str">
        <f>IF(Inddata!E175="","",Inddata!E175)</f>
        <v/>
      </c>
      <c r="F169" s="4" t="str">
        <f>IF(Inddata!F175="","",Inddata!F175)</f>
        <v/>
      </c>
      <c r="G169" s="20" t="str">
        <f>IF(Inddata!G175=0,"",Inddata!G175)</f>
        <v/>
      </c>
      <c r="H169" s="9" t="str">
        <f>IF(Inddata!H175="","",Inddata!H175)</f>
        <v/>
      </c>
      <c r="I169" s="7" t="str">
        <f>IF('Anvendte oplysninger'!I169="Nej","",Beregningsark!AD169*Beregningsark!G169*Beregningsark!I169*Beregningsark!J169*Beregningsark!L169*Beregningsark!N169*Beregningsark!O169*Beregningsark!Q169*Beregningsark!V169*Beregningsark!W169*Beregningsark!X169)</f>
        <v/>
      </c>
      <c r="J169" s="7" t="str">
        <f>IF('Anvendte oplysninger'!I169="Nej","",Beregningsark!AE169*Beregningsark!G169*Beregningsark!I169*Beregningsark!K169*Beregningsark!M169*Beregningsark!N169*Beregningsark!O169*Beregningsark!P169*Beregningsark!R169*Beregningsark!V169*Beregningsark!W169*Beregningsark!Y169)</f>
        <v/>
      </c>
      <c r="K169" s="7" t="str">
        <f>IF('Anvendte oplysninger'!I169="Nej","",Beregningsark!AF169*Beregningsark!G169*Beregningsark!I169*Beregningsark!K169*Beregningsark!M169*Beregningsark!N169*Beregningsark!O169*Beregningsark!P169*Beregningsark!R169*Beregningsark!V169*Beregningsark!W169*Beregningsark!Y169)</f>
        <v/>
      </c>
      <c r="L169" s="7" t="str">
        <f>IF('Anvendte oplysninger'!I169="Nej","",SUM(I169:K169))</f>
        <v/>
      </c>
      <c r="M169" s="7" t="str">
        <f>IF('Anvendte oplysninger'!I169="Nej","",Beregningsark!AG169*Beregningsark!G169*Beregningsark!I169*Beregningsark!J169*Beregningsark!L169*Beregningsark!N169*Beregningsark!O169*Beregningsark!S169*Beregningsark!V169*Beregningsark!W169*Beregningsark!Z169)</f>
        <v/>
      </c>
      <c r="N169" s="7" t="str">
        <f>IF('Anvendte oplysninger'!I169="Nej","",Beregningsark!AH169*Beregningsark!G169*Beregningsark!I169*Beregningsark!J169*Beregningsark!L169*Beregningsark!N169*Beregningsark!O169*Beregningsark!T169*Beregningsark!V169*Beregningsark!W169*Beregningsark!AA169)</f>
        <v/>
      </c>
      <c r="O169" s="7" t="str">
        <f>IF('Anvendte oplysninger'!I169="Nej","",Beregningsark!AI169*Beregningsark!G169*Beregningsark!I169*Beregningsark!J169*Beregningsark!L169*Beregningsark!N169*Beregningsark!O169*Beregningsark!U169*Beregningsark!V169*Beregningsark!W169*Beregningsark!AB169)</f>
        <v/>
      </c>
      <c r="P169" s="7" t="str">
        <f>IF('Anvendte oplysninger'!I169="Nej","",SUM(M169:O169))</f>
        <v/>
      </c>
      <c r="Q169" s="9" t="str">
        <f>IF('Anvendte oplysninger'!I169="Nej","",SUM(I169:J169)*740934+M169*29492829+N169*4654307+O169*608667)</f>
        <v/>
      </c>
    </row>
    <row r="170" spans="1:17" x14ac:dyDescent="0.3">
      <c r="A170" s="4" t="str">
        <f>IF(Inddata!A176="","",Inddata!A176)</f>
        <v/>
      </c>
      <c r="B170" s="4" t="str">
        <f>IF(Inddata!B176="","",Inddata!B176)</f>
        <v/>
      </c>
      <c r="C170" s="4" t="str">
        <f>IF(Inddata!C176="","",Inddata!C176)</f>
        <v/>
      </c>
      <c r="D170" s="4" t="str">
        <f>IF(Inddata!D176="","",Inddata!D176)</f>
        <v/>
      </c>
      <c r="E170" s="4" t="str">
        <f>IF(Inddata!E176="","",Inddata!E176)</f>
        <v/>
      </c>
      <c r="F170" s="4" t="str">
        <f>IF(Inddata!F176="","",Inddata!F176)</f>
        <v/>
      </c>
      <c r="G170" s="20" t="str">
        <f>IF(Inddata!G176=0,"",Inddata!G176)</f>
        <v/>
      </c>
      <c r="H170" s="9" t="str">
        <f>IF(Inddata!H176="","",Inddata!H176)</f>
        <v/>
      </c>
      <c r="I170" s="7" t="str">
        <f>IF('Anvendte oplysninger'!I170="Nej","",Beregningsark!AD170*Beregningsark!G170*Beregningsark!I170*Beregningsark!J170*Beregningsark!L170*Beregningsark!N170*Beregningsark!O170*Beregningsark!Q170*Beregningsark!V170*Beregningsark!W170*Beregningsark!X170)</f>
        <v/>
      </c>
      <c r="J170" s="7" t="str">
        <f>IF('Anvendte oplysninger'!I170="Nej","",Beregningsark!AE170*Beregningsark!G170*Beregningsark!I170*Beregningsark!K170*Beregningsark!M170*Beregningsark!N170*Beregningsark!O170*Beregningsark!P170*Beregningsark!R170*Beregningsark!V170*Beregningsark!W170*Beregningsark!Y170)</f>
        <v/>
      </c>
      <c r="K170" s="7" t="str">
        <f>IF('Anvendte oplysninger'!I170="Nej","",Beregningsark!AF170*Beregningsark!G170*Beregningsark!I170*Beregningsark!K170*Beregningsark!M170*Beregningsark!N170*Beregningsark!O170*Beregningsark!P170*Beregningsark!R170*Beregningsark!V170*Beregningsark!W170*Beregningsark!Y170)</f>
        <v/>
      </c>
      <c r="L170" s="7" t="str">
        <f>IF('Anvendte oplysninger'!I170="Nej","",SUM(I170:K170))</f>
        <v/>
      </c>
      <c r="M170" s="7" t="str">
        <f>IF('Anvendte oplysninger'!I170="Nej","",Beregningsark!AG170*Beregningsark!G170*Beregningsark!I170*Beregningsark!J170*Beregningsark!L170*Beregningsark!N170*Beregningsark!O170*Beregningsark!S170*Beregningsark!V170*Beregningsark!W170*Beregningsark!Z170)</f>
        <v/>
      </c>
      <c r="N170" s="7" t="str">
        <f>IF('Anvendte oplysninger'!I170="Nej","",Beregningsark!AH170*Beregningsark!G170*Beregningsark!I170*Beregningsark!J170*Beregningsark!L170*Beregningsark!N170*Beregningsark!O170*Beregningsark!T170*Beregningsark!V170*Beregningsark!W170*Beregningsark!AA170)</f>
        <v/>
      </c>
      <c r="O170" s="7" t="str">
        <f>IF('Anvendte oplysninger'!I170="Nej","",Beregningsark!AI170*Beregningsark!G170*Beregningsark!I170*Beregningsark!J170*Beregningsark!L170*Beregningsark!N170*Beregningsark!O170*Beregningsark!U170*Beregningsark!V170*Beregningsark!W170*Beregningsark!AB170)</f>
        <v/>
      </c>
      <c r="P170" s="7" t="str">
        <f>IF('Anvendte oplysninger'!I170="Nej","",SUM(M170:O170))</f>
        <v/>
      </c>
      <c r="Q170" s="9" t="str">
        <f>IF('Anvendte oplysninger'!I170="Nej","",SUM(I170:J170)*740934+M170*29492829+N170*4654307+O170*608667)</f>
        <v/>
      </c>
    </row>
    <row r="171" spans="1:17" x14ac:dyDescent="0.3">
      <c r="A171" s="4" t="str">
        <f>IF(Inddata!A177="","",Inddata!A177)</f>
        <v/>
      </c>
      <c r="B171" s="4" t="str">
        <f>IF(Inddata!B177="","",Inddata!B177)</f>
        <v/>
      </c>
      <c r="C171" s="4" t="str">
        <f>IF(Inddata!C177="","",Inddata!C177)</f>
        <v/>
      </c>
      <c r="D171" s="4" t="str">
        <f>IF(Inddata!D177="","",Inddata!D177)</f>
        <v/>
      </c>
      <c r="E171" s="4" t="str">
        <f>IF(Inddata!E177="","",Inddata!E177)</f>
        <v/>
      </c>
      <c r="F171" s="4" t="str">
        <f>IF(Inddata!F177="","",Inddata!F177)</f>
        <v/>
      </c>
      <c r="G171" s="20" t="str">
        <f>IF(Inddata!G177=0,"",Inddata!G177)</f>
        <v/>
      </c>
      <c r="H171" s="9" t="str">
        <f>IF(Inddata!H177="","",Inddata!H177)</f>
        <v/>
      </c>
      <c r="I171" s="7" t="str">
        <f>IF('Anvendte oplysninger'!I171="Nej","",Beregningsark!AD171*Beregningsark!G171*Beregningsark!I171*Beregningsark!J171*Beregningsark!L171*Beregningsark!N171*Beregningsark!O171*Beregningsark!Q171*Beregningsark!V171*Beregningsark!W171*Beregningsark!X171)</f>
        <v/>
      </c>
      <c r="J171" s="7" t="str">
        <f>IF('Anvendte oplysninger'!I171="Nej","",Beregningsark!AE171*Beregningsark!G171*Beregningsark!I171*Beregningsark!K171*Beregningsark!M171*Beregningsark!N171*Beregningsark!O171*Beregningsark!P171*Beregningsark!R171*Beregningsark!V171*Beregningsark!W171*Beregningsark!Y171)</f>
        <v/>
      </c>
      <c r="K171" s="7" t="str">
        <f>IF('Anvendte oplysninger'!I171="Nej","",Beregningsark!AF171*Beregningsark!G171*Beregningsark!I171*Beregningsark!K171*Beregningsark!M171*Beregningsark!N171*Beregningsark!O171*Beregningsark!P171*Beregningsark!R171*Beregningsark!V171*Beregningsark!W171*Beregningsark!Y171)</f>
        <v/>
      </c>
      <c r="L171" s="7" t="str">
        <f>IF('Anvendte oplysninger'!I171="Nej","",SUM(I171:K171))</f>
        <v/>
      </c>
      <c r="M171" s="7" t="str">
        <f>IF('Anvendte oplysninger'!I171="Nej","",Beregningsark!AG171*Beregningsark!G171*Beregningsark!I171*Beregningsark!J171*Beregningsark!L171*Beregningsark!N171*Beregningsark!O171*Beregningsark!S171*Beregningsark!V171*Beregningsark!W171*Beregningsark!Z171)</f>
        <v/>
      </c>
      <c r="N171" s="7" t="str">
        <f>IF('Anvendte oplysninger'!I171="Nej","",Beregningsark!AH171*Beregningsark!G171*Beregningsark!I171*Beregningsark!J171*Beregningsark!L171*Beregningsark!N171*Beregningsark!O171*Beregningsark!T171*Beregningsark!V171*Beregningsark!W171*Beregningsark!AA171)</f>
        <v/>
      </c>
      <c r="O171" s="7" t="str">
        <f>IF('Anvendte oplysninger'!I171="Nej","",Beregningsark!AI171*Beregningsark!G171*Beregningsark!I171*Beregningsark!J171*Beregningsark!L171*Beregningsark!N171*Beregningsark!O171*Beregningsark!U171*Beregningsark!V171*Beregningsark!W171*Beregningsark!AB171)</f>
        <v/>
      </c>
      <c r="P171" s="7" t="str">
        <f>IF('Anvendte oplysninger'!I171="Nej","",SUM(M171:O171))</f>
        <v/>
      </c>
      <c r="Q171" s="9" t="str">
        <f>IF('Anvendte oplysninger'!I171="Nej","",SUM(I171:J171)*740934+M171*29492829+N171*4654307+O171*608667)</f>
        <v/>
      </c>
    </row>
    <row r="172" spans="1:17" x14ac:dyDescent="0.3">
      <c r="A172" s="4" t="str">
        <f>IF(Inddata!A178="","",Inddata!A178)</f>
        <v/>
      </c>
      <c r="B172" s="4" t="str">
        <f>IF(Inddata!B178="","",Inddata!B178)</f>
        <v/>
      </c>
      <c r="C172" s="4" t="str">
        <f>IF(Inddata!C178="","",Inddata!C178)</f>
        <v/>
      </c>
      <c r="D172" s="4" t="str">
        <f>IF(Inddata!D178="","",Inddata!D178)</f>
        <v/>
      </c>
      <c r="E172" s="4" t="str">
        <f>IF(Inddata!E178="","",Inddata!E178)</f>
        <v/>
      </c>
      <c r="F172" s="4" t="str">
        <f>IF(Inddata!F178="","",Inddata!F178)</f>
        <v/>
      </c>
      <c r="G172" s="20" t="str">
        <f>IF(Inddata!G178=0,"",Inddata!G178)</f>
        <v/>
      </c>
      <c r="H172" s="9" t="str">
        <f>IF(Inddata!H178="","",Inddata!H178)</f>
        <v/>
      </c>
      <c r="I172" s="7" t="str">
        <f>IF('Anvendte oplysninger'!I172="Nej","",Beregningsark!AD172*Beregningsark!G172*Beregningsark!I172*Beregningsark!J172*Beregningsark!L172*Beregningsark!N172*Beregningsark!O172*Beregningsark!Q172*Beregningsark!V172*Beregningsark!W172*Beregningsark!X172)</f>
        <v/>
      </c>
      <c r="J172" s="7" t="str">
        <f>IF('Anvendte oplysninger'!I172="Nej","",Beregningsark!AE172*Beregningsark!G172*Beregningsark!I172*Beregningsark!K172*Beregningsark!M172*Beregningsark!N172*Beregningsark!O172*Beregningsark!P172*Beregningsark!R172*Beregningsark!V172*Beregningsark!W172*Beregningsark!Y172)</f>
        <v/>
      </c>
      <c r="K172" s="7" t="str">
        <f>IF('Anvendte oplysninger'!I172="Nej","",Beregningsark!AF172*Beregningsark!G172*Beregningsark!I172*Beregningsark!K172*Beregningsark!M172*Beregningsark!N172*Beregningsark!O172*Beregningsark!P172*Beregningsark!R172*Beregningsark!V172*Beregningsark!W172*Beregningsark!Y172)</f>
        <v/>
      </c>
      <c r="L172" s="7" t="str">
        <f>IF('Anvendte oplysninger'!I172="Nej","",SUM(I172:K172))</f>
        <v/>
      </c>
      <c r="M172" s="7" t="str">
        <f>IF('Anvendte oplysninger'!I172="Nej","",Beregningsark!AG172*Beregningsark!G172*Beregningsark!I172*Beregningsark!J172*Beregningsark!L172*Beregningsark!N172*Beregningsark!O172*Beregningsark!S172*Beregningsark!V172*Beregningsark!W172*Beregningsark!Z172)</f>
        <v/>
      </c>
      <c r="N172" s="7" t="str">
        <f>IF('Anvendte oplysninger'!I172="Nej","",Beregningsark!AH172*Beregningsark!G172*Beregningsark!I172*Beregningsark!J172*Beregningsark!L172*Beregningsark!N172*Beregningsark!O172*Beregningsark!T172*Beregningsark!V172*Beregningsark!W172*Beregningsark!AA172)</f>
        <v/>
      </c>
      <c r="O172" s="7" t="str">
        <f>IF('Anvendte oplysninger'!I172="Nej","",Beregningsark!AI172*Beregningsark!G172*Beregningsark!I172*Beregningsark!J172*Beregningsark!L172*Beregningsark!N172*Beregningsark!O172*Beregningsark!U172*Beregningsark!V172*Beregningsark!W172*Beregningsark!AB172)</f>
        <v/>
      </c>
      <c r="P172" s="7" t="str">
        <f>IF('Anvendte oplysninger'!I172="Nej","",SUM(M172:O172))</f>
        <v/>
      </c>
      <c r="Q172" s="9" t="str">
        <f>IF('Anvendte oplysninger'!I172="Nej","",SUM(I172:J172)*740934+M172*29492829+N172*4654307+O172*608667)</f>
        <v/>
      </c>
    </row>
    <row r="173" spans="1:17" x14ac:dyDescent="0.3">
      <c r="A173" s="4" t="str">
        <f>IF(Inddata!A179="","",Inddata!A179)</f>
        <v/>
      </c>
      <c r="B173" s="4" t="str">
        <f>IF(Inddata!B179="","",Inddata!B179)</f>
        <v/>
      </c>
      <c r="C173" s="4" t="str">
        <f>IF(Inddata!C179="","",Inddata!C179)</f>
        <v/>
      </c>
      <c r="D173" s="4" t="str">
        <f>IF(Inddata!D179="","",Inddata!D179)</f>
        <v/>
      </c>
      <c r="E173" s="4" t="str">
        <f>IF(Inddata!E179="","",Inddata!E179)</f>
        <v/>
      </c>
      <c r="F173" s="4" t="str">
        <f>IF(Inddata!F179="","",Inddata!F179)</f>
        <v/>
      </c>
      <c r="G173" s="20" t="str">
        <f>IF(Inddata!G179=0,"",Inddata!G179)</f>
        <v/>
      </c>
      <c r="H173" s="9" t="str">
        <f>IF(Inddata!H179="","",Inddata!H179)</f>
        <v/>
      </c>
      <c r="I173" s="7" t="str">
        <f>IF('Anvendte oplysninger'!I173="Nej","",Beregningsark!AD173*Beregningsark!G173*Beregningsark!I173*Beregningsark!J173*Beregningsark!L173*Beregningsark!N173*Beregningsark!O173*Beregningsark!Q173*Beregningsark!V173*Beregningsark!W173*Beregningsark!X173)</f>
        <v/>
      </c>
      <c r="J173" s="7" t="str">
        <f>IF('Anvendte oplysninger'!I173="Nej","",Beregningsark!AE173*Beregningsark!G173*Beregningsark!I173*Beregningsark!K173*Beregningsark!M173*Beregningsark!N173*Beregningsark!O173*Beregningsark!P173*Beregningsark!R173*Beregningsark!V173*Beregningsark!W173*Beregningsark!Y173)</f>
        <v/>
      </c>
      <c r="K173" s="7" t="str">
        <f>IF('Anvendte oplysninger'!I173="Nej","",Beregningsark!AF173*Beregningsark!G173*Beregningsark!I173*Beregningsark!K173*Beregningsark!M173*Beregningsark!N173*Beregningsark!O173*Beregningsark!P173*Beregningsark!R173*Beregningsark!V173*Beregningsark!W173*Beregningsark!Y173)</f>
        <v/>
      </c>
      <c r="L173" s="7" t="str">
        <f>IF('Anvendte oplysninger'!I173="Nej","",SUM(I173:K173))</f>
        <v/>
      </c>
      <c r="M173" s="7" t="str">
        <f>IF('Anvendte oplysninger'!I173="Nej","",Beregningsark!AG173*Beregningsark!G173*Beregningsark!I173*Beregningsark!J173*Beregningsark!L173*Beregningsark!N173*Beregningsark!O173*Beregningsark!S173*Beregningsark!V173*Beregningsark!W173*Beregningsark!Z173)</f>
        <v/>
      </c>
      <c r="N173" s="7" t="str">
        <f>IF('Anvendte oplysninger'!I173="Nej","",Beregningsark!AH173*Beregningsark!G173*Beregningsark!I173*Beregningsark!J173*Beregningsark!L173*Beregningsark!N173*Beregningsark!O173*Beregningsark!T173*Beregningsark!V173*Beregningsark!W173*Beregningsark!AA173)</f>
        <v/>
      </c>
      <c r="O173" s="7" t="str">
        <f>IF('Anvendte oplysninger'!I173="Nej","",Beregningsark!AI173*Beregningsark!G173*Beregningsark!I173*Beregningsark!J173*Beregningsark!L173*Beregningsark!N173*Beregningsark!O173*Beregningsark!U173*Beregningsark!V173*Beregningsark!W173*Beregningsark!AB173)</f>
        <v/>
      </c>
      <c r="P173" s="7" t="str">
        <f>IF('Anvendte oplysninger'!I173="Nej","",SUM(M173:O173))</f>
        <v/>
      </c>
      <c r="Q173" s="9" t="str">
        <f>IF('Anvendte oplysninger'!I173="Nej","",SUM(I173:J173)*740934+M173*29492829+N173*4654307+O173*608667)</f>
        <v/>
      </c>
    </row>
    <row r="174" spans="1:17" x14ac:dyDescent="0.3">
      <c r="A174" s="4" t="str">
        <f>IF(Inddata!A180="","",Inddata!A180)</f>
        <v/>
      </c>
      <c r="B174" s="4" t="str">
        <f>IF(Inddata!B180="","",Inddata!B180)</f>
        <v/>
      </c>
      <c r="C174" s="4" t="str">
        <f>IF(Inddata!C180="","",Inddata!C180)</f>
        <v/>
      </c>
      <c r="D174" s="4" t="str">
        <f>IF(Inddata!D180="","",Inddata!D180)</f>
        <v/>
      </c>
      <c r="E174" s="4" t="str">
        <f>IF(Inddata!E180="","",Inddata!E180)</f>
        <v/>
      </c>
      <c r="F174" s="4" t="str">
        <f>IF(Inddata!F180="","",Inddata!F180)</f>
        <v/>
      </c>
      <c r="G174" s="20" t="str">
        <f>IF(Inddata!G180=0,"",Inddata!G180)</f>
        <v/>
      </c>
      <c r="H174" s="9" t="str">
        <f>IF(Inddata!H180="","",Inddata!H180)</f>
        <v/>
      </c>
      <c r="I174" s="7" t="str">
        <f>IF('Anvendte oplysninger'!I174="Nej","",Beregningsark!AD174*Beregningsark!G174*Beregningsark!I174*Beregningsark!J174*Beregningsark!L174*Beregningsark!N174*Beregningsark!O174*Beregningsark!Q174*Beregningsark!V174*Beregningsark!W174*Beregningsark!X174)</f>
        <v/>
      </c>
      <c r="J174" s="7" t="str">
        <f>IF('Anvendte oplysninger'!I174="Nej","",Beregningsark!AE174*Beregningsark!G174*Beregningsark!I174*Beregningsark!K174*Beregningsark!M174*Beregningsark!N174*Beregningsark!O174*Beregningsark!P174*Beregningsark!R174*Beregningsark!V174*Beregningsark!W174*Beregningsark!Y174)</f>
        <v/>
      </c>
      <c r="K174" s="7" t="str">
        <f>IF('Anvendte oplysninger'!I174="Nej","",Beregningsark!AF174*Beregningsark!G174*Beregningsark!I174*Beregningsark!K174*Beregningsark!M174*Beregningsark!N174*Beregningsark!O174*Beregningsark!P174*Beregningsark!R174*Beregningsark!V174*Beregningsark!W174*Beregningsark!Y174)</f>
        <v/>
      </c>
      <c r="L174" s="7" t="str">
        <f>IF('Anvendte oplysninger'!I174="Nej","",SUM(I174:K174))</f>
        <v/>
      </c>
      <c r="M174" s="7" t="str">
        <f>IF('Anvendte oplysninger'!I174="Nej","",Beregningsark!AG174*Beregningsark!G174*Beregningsark!I174*Beregningsark!J174*Beregningsark!L174*Beregningsark!N174*Beregningsark!O174*Beregningsark!S174*Beregningsark!V174*Beregningsark!W174*Beregningsark!Z174)</f>
        <v/>
      </c>
      <c r="N174" s="7" t="str">
        <f>IF('Anvendte oplysninger'!I174="Nej","",Beregningsark!AH174*Beregningsark!G174*Beregningsark!I174*Beregningsark!J174*Beregningsark!L174*Beregningsark!N174*Beregningsark!O174*Beregningsark!T174*Beregningsark!V174*Beregningsark!W174*Beregningsark!AA174)</f>
        <v/>
      </c>
      <c r="O174" s="7" t="str">
        <f>IF('Anvendte oplysninger'!I174="Nej","",Beregningsark!AI174*Beregningsark!G174*Beregningsark!I174*Beregningsark!J174*Beregningsark!L174*Beregningsark!N174*Beregningsark!O174*Beregningsark!U174*Beregningsark!V174*Beregningsark!W174*Beregningsark!AB174)</f>
        <v/>
      </c>
      <c r="P174" s="7" t="str">
        <f>IF('Anvendte oplysninger'!I174="Nej","",SUM(M174:O174))</f>
        <v/>
      </c>
      <c r="Q174" s="9" t="str">
        <f>IF('Anvendte oplysninger'!I174="Nej","",SUM(I174:J174)*740934+M174*29492829+N174*4654307+O174*608667)</f>
        <v/>
      </c>
    </row>
    <row r="175" spans="1:17" x14ac:dyDescent="0.3">
      <c r="A175" s="4" t="str">
        <f>IF(Inddata!A181="","",Inddata!A181)</f>
        <v/>
      </c>
      <c r="B175" s="4" t="str">
        <f>IF(Inddata!B181="","",Inddata!B181)</f>
        <v/>
      </c>
      <c r="C175" s="4" t="str">
        <f>IF(Inddata!C181="","",Inddata!C181)</f>
        <v/>
      </c>
      <c r="D175" s="4" t="str">
        <f>IF(Inddata!D181="","",Inddata!D181)</f>
        <v/>
      </c>
      <c r="E175" s="4" t="str">
        <f>IF(Inddata!E181="","",Inddata!E181)</f>
        <v/>
      </c>
      <c r="F175" s="4" t="str">
        <f>IF(Inddata!F181="","",Inddata!F181)</f>
        <v/>
      </c>
      <c r="G175" s="20" t="str">
        <f>IF(Inddata!G181=0,"",Inddata!G181)</f>
        <v/>
      </c>
      <c r="H175" s="9" t="str">
        <f>IF(Inddata!H181="","",Inddata!H181)</f>
        <v/>
      </c>
      <c r="I175" s="7" t="str">
        <f>IF('Anvendte oplysninger'!I175="Nej","",Beregningsark!AD175*Beregningsark!G175*Beregningsark!I175*Beregningsark!J175*Beregningsark!L175*Beregningsark!N175*Beregningsark!O175*Beregningsark!Q175*Beregningsark!V175*Beregningsark!W175*Beregningsark!X175)</f>
        <v/>
      </c>
      <c r="J175" s="7" t="str">
        <f>IF('Anvendte oplysninger'!I175="Nej","",Beregningsark!AE175*Beregningsark!G175*Beregningsark!I175*Beregningsark!K175*Beregningsark!M175*Beregningsark!N175*Beregningsark!O175*Beregningsark!P175*Beregningsark!R175*Beregningsark!V175*Beregningsark!W175*Beregningsark!Y175)</f>
        <v/>
      </c>
      <c r="K175" s="7" t="str">
        <f>IF('Anvendte oplysninger'!I175="Nej","",Beregningsark!AF175*Beregningsark!G175*Beregningsark!I175*Beregningsark!K175*Beregningsark!M175*Beregningsark!N175*Beregningsark!O175*Beregningsark!P175*Beregningsark!R175*Beregningsark!V175*Beregningsark!W175*Beregningsark!Y175)</f>
        <v/>
      </c>
      <c r="L175" s="7" t="str">
        <f>IF('Anvendte oplysninger'!I175="Nej","",SUM(I175:K175))</f>
        <v/>
      </c>
      <c r="M175" s="7" t="str">
        <f>IF('Anvendte oplysninger'!I175="Nej","",Beregningsark!AG175*Beregningsark!G175*Beregningsark!I175*Beregningsark!J175*Beregningsark!L175*Beregningsark!N175*Beregningsark!O175*Beregningsark!S175*Beregningsark!V175*Beregningsark!W175*Beregningsark!Z175)</f>
        <v/>
      </c>
      <c r="N175" s="7" t="str">
        <f>IF('Anvendte oplysninger'!I175="Nej","",Beregningsark!AH175*Beregningsark!G175*Beregningsark!I175*Beregningsark!J175*Beregningsark!L175*Beregningsark!N175*Beregningsark!O175*Beregningsark!T175*Beregningsark!V175*Beregningsark!W175*Beregningsark!AA175)</f>
        <v/>
      </c>
      <c r="O175" s="7" t="str">
        <f>IF('Anvendte oplysninger'!I175="Nej","",Beregningsark!AI175*Beregningsark!G175*Beregningsark!I175*Beregningsark!J175*Beregningsark!L175*Beregningsark!N175*Beregningsark!O175*Beregningsark!U175*Beregningsark!V175*Beregningsark!W175*Beregningsark!AB175)</f>
        <v/>
      </c>
      <c r="P175" s="7" t="str">
        <f>IF('Anvendte oplysninger'!I175="Nej","",SUM(M175:O175))</f>
        <v/>
      </c>
      <c r="Q175" s="9" t="str">
        <f>IF('Anvendte oplysninger'!I175="Nej","",SUM(I175:J175)*740934+M175*29492829+N175*4654307+O175*608667)</f>
        <v/>
      </c>
    </row>
    <row r="176" spans="1:17" x14ac:dyDescent="0.3">
      <c r="A176" s="4" t="str">
        <f>IF(Inddata!A182="","",Inddata!A182)</f>
        <v/>
      </c>
      <c r="B176" s="4" t="str">
        <f>IF(Inddata!B182="","",Inddata!B182)</f>
        <v/>
      </c>
      <c r="C176" s="4" t="str">
        <f>IF(Inddata!C182="","",Inddata!C182)</f>
        <v/>
      </c>
      <c r="D176" s="4" t="str">
        <f>IF(Inddata!D182="","",Inddata!D182)</f>
        <v/>
      </c>
      <c r="E176" s="4" t="str">
        <f>IF(Inddata!E182="","",Inddata!E182)</f>
        <v/>
      </c>
      <c r="F176" s="4" t="str">
        <f>IF(Inddata!F182="","",Inddata!F182)</f>
        <v/>
      </c>
      <c r="G176" s="20" t="str">
        <f>IF(Inddata!G182=0,"",Inddata!G182)</f>
        <v/>
      </c>
      <c r="H176" s="9" t="str">
        <f>IF(Inddata!H182="","",Inddata!H182)</f>
        <v/>
      </c>
      <c r="I176" s="7" t="str">
        <f>IF('Anvendte oplysninger'!I176="Nej","",Beregningsark!AD176*Beregningsark!G176*Beregningsark!I176*Beregningsark!J176*Beregningsark!L176*Beregningsark!N176*Beregningsark!O176*Beregningsark!Q176*Beregningsark!V176*Beregningsark!W176*Beregningsark!X176)</f>
        <v/>
      </c>
      <c r="J176" s="7" t="str">
        <f>IF('Anvendte oplysninger'!I176="Nej","",Beregningsark!AE176*Beregningsark!G176*Beregningsark!I176*Beregningsark!K176*Beregningsark!M176*Beregningsark!N176*Beregningsark!O176*Beregningsark!P176*Beregningsark!R176*Beregningsark!V176*Beregningsark!W176*Beregningsark!Y176)</f>
        <v/>
      </c>
      <c r="K176" s="7" t="str">
        <f>IF('Anvendte oplysninger'!I176="Nej","",Beregningsark!AF176*Beregningsark!G176*Beregningsark!I176*Beregningsark!K176*Beregningsark!M176*Beregningsark!N176*Beregningsark!O176*Beregningsark!P176*Beregningsark!R176*Beregningsark!V176*Beregningsark!W176*Beregningsark!Y176)</f>
        <v/>
      </c>
      <c r="L176" s="7" t="str">
        <f>IF('Anvendte oplysninger'!I176="Nej","",SUM(I176:K176))</f>
        <v/>
      </c>
      <c r="M176" s="7" t="str">
        <f>IF('Anvendte oplysninger'!I176="Nej","",Beregningsark!AG176*Beregningsark!G176*Beregningsark!I176*Beregningsark!J176*Beregningsark!L176*Beregningsark!N176*Beregningsark!O176*Beregningsark!S176*Beregningsark!V176*Beregningsark!W176*Beregningsark!Z176)</f>
        <v/>
      </c>
      <c r="N176" s="7" t="str">
        <f>IF('Anvendte oplysninger'!I176="Nej","",Beregningsark!AH176*Beregningsark!G176*Beregningsark!I176*Beregningsark!J176*Beregningsark!L176*Beregningsark!N176*Beregningsark!O176*Beregningsark!T176*Beregningsark!V176*Beregningsark!W176*Beregningsark!AA176)</f>
        <v/>
      </c>
      <c r="O176" s="7" t="str">
        <f>IF('Anvendte oplysninger'!I176="Nej","",Beregningsark!AI176*Beregningsark!G176*Beregningsark!I176*Beregningsark!J176*Beregningsark!L176*Beregningsark!N176*Beregningsark!O176*Beregningsark!U176*Beregningsark!V176*Beregningsark!W176*Beregningsark!AB176)</f>
        <v/>
      </c>
      <c r="P176" s="7" t="str">
        <f>IF('Anvendte oplysninger'!I176="Nej","",SUM(M176:O176))</f>
        <v/>
      </c>
      <c r="Q176" s="9" t="str">
        <f>IF('Anvendte oplysninger'!I176="Nej","",SUM(I176:J176)*740934+M176*29492829+N176*4654307+O176*608667)</f>
        <v/>
      </c>
    </row>
    <row r="177" spans="1:17" x14ac:dyDescent="0.3">
      <c r="A177" s="4" t="str">
        <f>IF(Inddata!A183="","",Inddata!A183)</f>
        <v/>
      </c>
      <c r="B177" s="4" t="str">
        <f>IF(Inddata!B183="","",Inddata!B183)</f>
        <v/>
      </c>
      <c r="C177" s="4" t="str">
        <f>IF(Inddata!C183="","",Inddata!C183)</f>
        <v/>
      </c>
      <c r="D177" s="4" t="str">
        <f>IF(Inddata!D183="","",Inddata!D183)</f>
        <v/>
      </c>
      <c r="E177" s="4" t="str">
        <f>IF(Inddata!E183="","",Inddata!E183)</f>
        <v/>
      </c>
      <c r="F177" s="4" t="str">
        <f>IF(Inddata!F183="","",Inddata!F183)</f>
        <v/>
      </c>
      <c r="G177" s="20" t="str">
        <f>IF(Inddata!G183=0,"",Inddata!G183)</f>
        <v/>
      </c>
      <c r="H177" s="9" t="str">
        <f>IF(Inddata!H183="","",Inddata!H183)</f>
        <v/>
      </c>
      <c r="I177" s="7" t="str">
        <f>IF('Anvendte oplysninger'!I177="Nej","",Beregningsark!AD177*Beregningsark!G177*Beregningsark!I177*Beregningsark!J177*Beregningsark!L177*Beregningsark!N177*Beregningsark!O177*Beregningsark!Q177*Beregningsark!V177*Beregningsark!W177*Beregningsark!X177)</f>
        <v/>
      </c>
      <c r="J177" s="7" t="str">
        <f>IF('Anvendte oplysninger'!I177="Nej","",Beregningsark!AE177*Beregningsark!G177*Beregningsark!I177*Beregningsark!K177*Beregningsark!M177*Beregningsark!N177*Beregningsark!O177*Beregningsark!P177*Beregningsark!R177*Beregningsark!V177*Beregningsark!W177*Beregningsark!Y177)</f>
        <v/>
      </c>
      <c r="K177" s="7" t="str">
        <f>IF('Anvendte oplysninger'!I177="Nej","",Beregningsark!AF177*Beregningsark!G177*Beregningsark!I177*Beregningsark!K177*Beregningsark!M177*Beregningsark!N177*Beregningsark!O177*Beregningsark!P177*Beregningsark!R177*Beregningsark!V177*Beregningsark!W177*Beregningsark!Y177)</f>
        <v/>
      </c>
      <c r="L177" s="7" t="str">
        <f>IF('Anvendte oplysninger'!I177="Nej","",SUM(I177:K177))</f>
        <v/>
      </c>
      <c r="M177" s="7" t="str">
        <f>IF('Anvendte oplysninger'!I177="Nej","",Beregningsark!AG177*Beregningsark!G177*Beregningsark!I177*Beregningsark!J177*Beregningsark!L177*Beregningsark!N177*Beregningsark!O177*Beregningsark!S177*Beregningsark!V177*Beregningsark!W177*Beregningsark!Z177)</f>
        <v/>
      </c>
      <c r="N177" s="7" t="str">
        <f>IF('Anvendte oplysninger'!I177="Nej","",Beregningsark!AH177*Beregningsark!G177*Beregningsark!I177*Beregningsark!J177*Beregningsark!L177*Beregningsark!N177*Beregningsark!O177*Beregningsark!T177*Beregningsark!V177*Beregningsark!W177*Beregningsark!AA177)</f>
        <v/>
      </c>
      <c r="O177" s="7" t="str">
        <f>IF('Anvendte oplysninger'!I177="Nej","",Beregningsark!AI177*Beregningsark!G177*Beregningsark!I177*Beregningsark!J177*Beregningsark!L177*Beregningsark!N177*Beregningsark!O177*Beregningsark!U177*Beregningsark!V177*Beregningsark!W177*Beregningsark!AB177)</f>
        <v/>
      </c>
      <c r="P177" s="7" t="str">
        <f>IF('Anvendte oplysninger'!I177="Nej","",SUM(M177:O177))</f>
        <v/>
      </c>
      <c r="Q177" s="9" t="str">
        <f>IF('Anvendte oplysninger'!I177="Nej","",SUM(I177:J177)*740934+M177*29492829+N177*4654307+O177*608667)</f>
        <v/>
      </c>
    </row>
    <row r="178" spans="1:17" x14ac:dyDescent="0.3">
      <c r="A178" s="4" t="str">
        <f>IF(Inddata!A184="","",Inddata!A184)</f>
        <v/>
      </c>
      <c r="B178" s="4" t="str">
        <f>IF(Inddata!B184="","",Inddata!B184)</f>
        <v/>
      </c>
      <c r="C178" s="4" t="str">
        <f>IF(Inddata!C184="","",Inddata!C184)</f>
        <v/>
      </c>
      <c r="D178" s="4" t="str">
        <f>IF(Inddata!D184="","",Inddata!D184)</f>
        <v/>
      </c>
      <c r="E178" s="4" t="str">
        <f>IF(Inddata!E184="","",Inddata!E184)</f>
        <v/>
      </c>
      <c r="F178" s="4" t="str">
        <f>IF(Inddata!F184="","",Inddata!F184)</f>
        <v/>
      </c>
      <c r="G178" s="20" t="str">
        <f>IF(Inddata!G184=0,"",Inddata!G184)</f>
        <v/>
      </c>
      <c r="H178" s="9" t="str">
        <f>IF(Inddata!H184="","",Inddata!H184)</f>
        <v/>
      </c>
      <c r="I178" s="7" t="str">
        <f>IF('Anvendte oplysninger'!I178="Nej","",Beregningsark!AD178*Beregningsark!G178*Beregningsark!I178*Beregningsark!J178*Beregningsark!L178*Beregningsark!N178*Beregningsark!O178*Beregningsark!Q178*Beregningsark!V178*Beregningsark!W178*Beregningsark!X178)</f>
        <v/>
      </c>
      <c r="J178" s="7" t="str">
        <f>IF('Anvendte oplysninger'!I178="Nej","",Beregningsark!AE178*Beregningsark!G178*Beregningsark!I178*Beregningsark!K178*Beregningsark!M178*Beregningsark!N178*Beregningsark!O178*Beregningsark!P178*Beregningsark!R178*Beregningsark!V178*Beregningsark!W178*Beregningsark!Y178)</f>
        <v/>
      </c>
      <c r="K178" s="7" t="str">
        <f>IF('Anvendte oplysninger'!I178="Nej","",Beregningsark!AF178*Beregningsark!G178*Beregningsark!I178*Beregningsark!K178*Beregningsark!M178*Beregningsark!N178*Beregningsark!O178*Beregningsark!P178*Beregningsark!R178*Beregningsark!V178*Beregningsark!W178*Beregningsark!Y178)</f>
        <v/>
      </c>
      <c r="L178" s="7" t="str">
        <f>IF('Anvendte oplysninger'!I178="Nej","",SUM(I178:K178))</f>
        <v/>
      </c>
      <c r="M178" s="7" t="str">
        <f>IF('Anvendte oplysninger'!I178="Nej","",Beregningsark!AG178*Beregningsark!G178*Beregningsark!I178*Beregningsark!J178*Beregningsark!L178*Beregningsark!N178*Beregningsark!O178*Beregningsark!S178*Beregningsark!V178*Beregningsark!W178*Beregningsark!Z178)</f>
        <v/>
      </c>
      <c r="N178" s="7" t="str">
        <f>IF('Anvendte oplysninger'!I178="Nej","",Beregningsark!AH178*Beregningsark!G178*Beregningsark!I178*Beregningsark!J178*Beregningsark!L178*Beregningsark!N178*Beregningsark!O178*Beregningsark!T178*Beregningsark!V178*Beregningsark!W178*Beregningsark!AA178)</f>
        <v/>
      </c>
      <c r="O178" s="7" t="str">
        <f>IF('Anvendte oplysninger'!I178="Nej","",Beregningsark!AI178*Beregningsark!G178*Beregningsark!I178*Beregningsark!J178*Beregningsark!L178*Beregningsark!N178*Beregningsark!O178*Beregningsark!U178*Beregningsark!V178*Beregningsark!W178*Beregningsark!AB178)</f>
        <v/>
      </c>
      <c r="P178" s="7" t="str">
        <f>IF('Anvendte oplysninger'!I178="Nej","",SUM(M178:O178))</f>
        <v/>
      </c>
      <c r="Q178" s="9" t="str">
        <f>IF('Anvendte oplysninger'!I178="Nej","",SUM(I178:J178)*740934+M178*29492829+N178*4654307+O178*608667)</f>
        <v/>
      </c>
    </row>
    <row r="179" spans="1:17" x14ac:dyDescent="0.3">
      <c r="A179" s="4" t="str">
        <f>IF(Inddata!A185="","",Inddata!A185)</f>
        <v/>
      </c>
      <c r="B179" s="4" t="str">
        <f>IF(Inddata!B185="","",Inddata!B185)</f>
        <v/>
      </c>
      <c r="C179" s="4" t="str">
        <f>IF(Inddata!C185="","",Inddata!C185)</f>
        <v/>
      </c>
      <c r="D179" s="4" t="str">
        <f>IF(Inddata!D185="","",Inddata!D185)</f>
        <v/>
      </c>
      <c r="E179" s="4" t="str">
        <f>IF(Inddata!E185="","",Inddata!E185)</f>
        <v/>
      </c>
      <c r="F179" s="4" t="str">
        <f>IF(Inddata!F185="","",Inddata!F185)</f>
        <v/>
      </c>
      <c r="G179" s="20" t="str">
        <f>IF(Inddata!G185=0,"",Inddata!G185)</f>
        <v/>
      </c>
      <c r="H179" s="9" t="str">
        <f>IF(Inddata!H185="","",Inddata!H185)</f>
        <v/>
      </c>
      <c r="I179" s="7" t="str">
        <f>IF('Anvendte oplysninger'!I179="Nej","",Beregningsark!AD179*Beregningsark!G179*Beregningsark!I179*Beregningsark!J179*Beregningsark!L179*Beregningsark!N179*Beregningsark!O179*Beregningsark!Q179*Beregningsark!V179*Beregningsark!W179*Beregningsark!X179)</f>
        <v/>
      </c>
      <c r="J179" s="7" t="str">
        <f>IF('Anvendte oplysninger'!I179="Nej","",Beregningsark!AE179*Beregningsark!G179*Beregningsark!I179*Beregningsark!K179*Beregningsark!M179*Beregningsark!N179*Beregningsark!O179*Beregningsark!P179*Beregningsark!R179*Beregningsark!V179*Beregningsark!W179*Beregningsark!Y179)</f>
        <v/>
      </c>
      <c r="K179" s="7" t="str">
        <f>IF('Anvendte oplysninger'!I179="Nej","",Beregningsark!AF179*Beregningsark!G179*Beregningsark!I179*Beregningsark!K179*Beregningsark!M179*Beregningsark!N179*Beregningsark!O179*Beregningsark!P179*Beregningsark!R179*Beregningsark!V179*Beregningsark!W179*Beregningsark!Y179)</f>
        <v/>
      </c>
      <c r="L179" s="7" t="str">
        <f>IF('Anvendte oplysninger'!I179="Nej","",SUM(I179:K179))</f>
        <v/>
      </c>
      <c r="M179" s="7" t="str">
        <f>IF('Anvendte oplysninger'!I179="Nej","",Beregningsark!AG179*Beregningsark!G179*Beregningsark!I179*Beregningsark!J179*Beregningsark!L179*Beregningsark!N179*Beregningsark!O179*Beregningsark!S179*Beregningsark!V179*Beregningsark!W179*Beregningsark!Z179)</f>
        <v/>
      </c>
      <c r="N179" s="7" t="str">
        <f>IF('Anvendte oplysninger'!I179="Nej","",Beregningsark!AH179*Beregningsark!G179*Beregningsark!I179*Beregningsark!J179*Beregningsark!L179*Beregningsark!N179*Beregningsark!O179*Beregningsark!T179*Beregningsark!V179*Beregningsark!W179*Beregningsark!AA179)</f>
        <v/>
      </c>
      <c r="O179" s="7" t="str">
        <f>IF('Anvendte oplysninger'!I179="Nej","",Beregningsark!AI179*Beregningsark!G179*Beregningsark!I179*Beregningsark!J179*Beregningsark!L179*Beregningsark!N179*Beregningsark!O179*Beregningsark!U179*Beregningsark!V179*Beregningsark!W179*Beregningsark!AB179)</f>
        <v/>
      </c>
      <c r="P179" s="7" t="str">
        <f>IF('Anvendte oplysninger'!I179="Nej","",SUM(M179:O179))</f>
        <v/>
      </c>
      <c r="Q179" s="9" t="str">
        <f>IF('Anvendte oplysninger'!I179="Nej","",SUM(I179:J179)*740934+M179*29492829+N179*4654307+O179*608667)</f>
        <v/>
      </c>
    </row>
    <row r="180" spans="1:17" x14ac:dyDescent="0.3">
      <c r="A180" s="4" t="str">
        <f>IF(Inddata!A186="","",Inddata!A186)</f>
        <v/>
      </c>
      <c r="B180" s="4" t="str">
        <f>IF(Inddata!B186="","",Inddata!B186)</f>
        <v/>
      </c>
      <c r="C180" s="4" t="str">
        <f>IF(Inddata!C186="","",Inddata!C186)</f>
        <v/>
      </c>
      <c r="D180" s="4" t="str">
        <f>IF(Inddata!D186="","",Inddata!D186)</f>
        <v/>
      </c>
      <c r="E180" s="4" t="str">
        <f>IF(Inddata!E186="","",Inddata!E186)</f>
        <v/>
      </c>
      <c r="F180" s="4" t="str">
        <f>IF(Inddata!F186="","",Inddata!F186)</f>
        <v/>
      </c>
      <c r="G180" s="20" t="str">
        <f>IF(Inddata!G186=0,"",Inddata!G186)</f>
        <v/>
      </c>
      <c r="H180" s="9" t="str">
        <f>IF(Inddata!H186="","",Inddata!H186)</f>
        <v/>
      </c>
      <c r="I180" s="7" t="str">
        <f>IF('Anvendte oplysninger'!I180="Nej","",Beregningsark!AD180*Beregningsark!G180*Beregningsark!I180*Beregningsark!J180*Beregningsark!L180*Beregningsark!N180*Beregningsark!O180*Beregningsark!Q180*Beregningsark!V180*Beregningsark!W180*Beregningsark!X180)</f>
        <v/>
      </c>
      <c r="J180" s="7" t="str">
        <f>IF('Anvendte oplysninger'!I180="Nej","",Beregningsark!AE180*Beregningsark!G180*Beregningsark!I180*Beregningsark!K180*Beregningsark!M180*Beregningsark!N180*Beregningsark!O180*Beregningsark!P180*Beregningsark!R180*Beregningsark!V180*Beregningsark!W180*Beregningsark!Y180)</f>
        <v/>
      </c>
      <c r="K180" s="7" t="str">
        <f>IF('Anvendte oplysninger'!I180="Nej","",Beregningsark!AF180*Beregningsark!G180*Beregningsark!I180*Beregningsark!K180*Beregningsark!M180*Beregningsark!N180*Beregningsark!O180*Beregningsark!P180*Beregningsark!R180*Beregningsark!V180*Beregningsark!W180*Beregningsark!Y180)</f>
        <v/>
      </c>
      <c r="L180" s="7" t="str">
        <f>IF('Anvendte oplysninger'!I180="Nej","",SUM(I180:K180))</f>
        <v/>
      </c>
      <c r="M180" s="7" t="str">
        <f>IF('Anvendte oplysninger'!I180="Nej","",Beregningsark!AG180*Beregningsark!G180*Beregningsark!I180*Beregningsark!J180*Beregningsark!L180*Beregningsark!N180*Beregningsark!O180*Beregningsark!S180*Beregningsark!V180*Beregningsark!W180*Beregningsark!Z180)</f>
        <v/>
      </c>
      <c r="N180" s="7" t="str">
        <f>IF('Anvendte oplysninger'!I180="Nej","",Beregningsark!AH180*Beregningsark!G180*Beregningsark!I180*Beregningsark!J180*Beregningsark!L180*Beregningsark!N180*Beregningsark!O180*Beregningsark!T180*Beregningsark!V180*Beregningsark!W180*Beregningsark!AA180)</f>
        <v/>
      </c>
      <c r="O180" s="7" t="str">
        <f>IF('Anvendte oplysninger'!I180="Nej","",Beregningsark!AI180*Beregningsark!G180*Beregningsark!I180*Beregningsark!J180*Beregningsark!L180*Beregningsark!N180*Beregningsark!O180*Beregningsark!U180*Beregningsark!V180*Beregningsark!W180*Beregningsark!AB180)</f>
        <v/>
      </c>
      <c r="P180" s="7" t="str">
        <f>IF('Anvendte oplysninger'!I180="Nej","",SUM(M180:O180))</f>
        <v/>
      </c>
      <c r="Q180" s="9" t="str">
        <f>IF('Anvendte oplysninger'!I180="Nej","",SUM(I180:J180)*740934+M180*29492829+N180*4654307+O180*608667)</f>
        <v/>
      </c>
    </row>
    <row r="181" spans="1:17" x14ac:dyDescent="0.3">
      <c r="A181" s="4" t="str">
        <f>IF(Inddata!A187="","",Inddata!A187)</f>
        <v/>
      </c>
      <c r="B181" s="4" t="str">
        <f>IF(Inddata!B187="","",Inddata!B187)</f>
        <v/>
      </c>
      <c r="C181" s="4" t="str">
        <f>IF(Inddata!C187="","",Inddata!C187)</f>
        <v/>
      </c>
      <c r="D181" s="4" t="str">
        <f>IF(Inddata!D187="","",Inddata!D187)</f>
        <v/>
      </c>
      <c r="E181" s="4" t="str">
        <f>IF(Inddata!E187="","",Inddata!E187)</f>
        <v/>
      </c>
      <c r="F181" s="4" t="str">
        <f>IF(Inddata!F187="","",Inddata!F187)</f>
        <v/>
      </c>
      <c r="G181" s="20" t="str">
        <f>IF(Inddata!G187=0,"",Inddata!G187)</f>
        <v/>
      </c>
      <c r="H181" s="9" t="str">
        <f>IF(Inddata!H187="","",Inddata!H187)</f>
        <v/>
      </c>
      <c r="I181" s="7" t="str">
        <f>IF('Anvendte oplysninger'!I181="Nej","",Beregningsark!AD181*Beregningsark!G181*Beregningsark!I181*Beregningsark!J181*Beregningsark!L181*Beregningsark!N181*Beregningsark!O181*Beregningsark!Q181*Beregningsark!V181*Beregningsark!W181*Beregningsark!X181)</f>
        <v/>
      </c>
      <c r="J181" s="7" t="str">
        <f>IF('Anvendte oplysninger'!I181="Nej","",Beregningsark!AE181*Beregningsark!G181*Beregningsark!I181*Beregningsark!K181*Beregningsark!M181*Beregningsark!N181*Beregningsark!O181*Beregningsark!P181*Beregningsark!R181*Beregningsark!V181*Beregningsark!W181*Beregningsark!Y181)</f>
        <v/>
      </c>
      <c r="K181" s="7" t="str">
        <f>IF('Anvendte oplysninger'!I181="Nej","",Beregningsark!AF181*Beregningsark!G181*Beregningsark!I181*Beregningsark!K181*Beregningsark!M181*Beregningsark!N181*Beregningsark!O181*Beregningsark!P181*Beregningsark!R181*Beregningsark!V181*Beregningsark!W181*Beregningsark!Y181)</f>
        <v/>
      </c>
      <c r="L181" s="7" t="str">
        <f>IF('Anvendte oplysninger'!I181="Nej","",SUM(I181:K181))</f>
        <v/>
      </c>
      <c r="M181" s="7" t="str">
        <f>IF('Anvendte oplysninger'!I181="Nej","",Beregningsark!AG181*Beregningsark!G181*Beregningsark!I181*Beregningsark!J181*Beregningsark!L181*Beregningsark!N181*Beregningsark!O181*Beregningsark!S181*Beregningsark!V181*Beregningsark!W181*Beregningsark!Z181)</f>
        <v/>
      </c>
      <c r="N181" s="7" t="str">
        <f>IF('Anvendte oplysninger'!I181="Nej","",Beregningsark!AH181*Beregningsark!G181*Beregningsark!I181*Beregningsark!J181*Beregningsark!L181*Beregningsark!N181*Beregningsark!O181*Beregningsark!T181*Beregningsark!V181*Beregningsark!W181*Beregningsark!AA181)</f>
        <v/>
      </c>
      <c r="O181" s="7" t="str">
        <f>IF('Anvendte oplysninger'!I181="Nej","",Beregningsark!AI181*Beregningsark!G181*Beregningsark!I181*Beregningsark!J181*Beregningsark!L181*Beregningsark!N181*Beregningsark!O181*Beregningsark!U181*Beregningsark!V181*Beregningsark!W181*Beregningsark!AB181)</f>
        <v/>
      </c>
      <c r="P181" s="7" t="str">
        <f>IF('Anvendte oplysninger'!I181="Nej","",SUM(M181:O181))</f>
        <v/>
      </c>
      <c r="Q181" s="9" t="str">
        <f>IF('Anvendte oplysninger'!I181="Nej","",SUM(I181:J181)*740934+M181*29492829+N181*4654307+O181*608667)</f>
        <v/>
      </c>
    </row>
    <row r="182" spans="1:17" x14ac:dyDescent="0.3">
      <c r="A182" s="4" t="str">
        <f>IF(Inddata!A188="","",Inddata!A188)</f>
        <v/>
      </c>
      <c r="B182" s="4" t="str">
        <f>IF(Inddata!B188="","",Inddata!B188)</f>
        <v/>
      </c>
      <c r="C182" s="4" t="str">
        <f>IF(Inddata!C188="","",Inddata!C188)</f>
        <v/>
      </c>
      <c r="D182" s="4" t="str">
        <f>IF(Inddata!D188="","",Inddata!D188)</f>
        <v/>
      </c>
      <c r="E182" s="4" t="str">
        <f>IF(Inddata!E188="","",Inddata!E188)</f>
        <v/>
      </c>
      <c r="F182" s="4" t="str">
        <f>IF(Inddata!F188="","",Inddata!F188)</f>
        <v/>
      </c>
      <c r="G182" s="20" t="str">
        <f>IF(Inddata!G188=0,"",Inddata!G188)</f>
        <v/>
      </c>
      <c r="H182" s="9" t="str">
        <f>IF(Inddata!H188="","",Inddata!H188)</f>
        <v/>
      </c>
      <c r="I182" s="7" t="str">
        <f>IF('Anvendte oplysninger'!I182="Nej","",Beregningsark!AD182*Beregningsark!G182*Beregningsark!I182*Beregningsark!J182*Beregningsark!L182*Beregningsark!N182*Beregningsark!O182*Beregningsark!Q182*Beregningsark!V182*Beregningsark!W182*Beregningsark!X182)</f>
        <v/>
      </c>
      <c r="J182" s="7" t="str">
        <f>IF('Anvendte oplysninger'!I182="Nej","",Beregningsark!AE182*Beregningsark!G182*Beregningsark!I182*Beregningsark!K182*Beregningsark!M182*Beregningsark!N182*Beregningsark!O182*Beregningsark!P182*Beregningsark!R182*Beregningsark!V182*Beregningsark!W182*Beregningsark!Y182)</f>
        <v/>
      </c>
      <c r="K182" s="7" t="str">
        <f>IF('Anvendte oplysninger'!I182="Nej","",Beregningsark!AF182*Beregningsark!G182*Beregningsark!I182*Beregningsark!K182*Beregningsark!M182*Beregningsark!N182*Beregningsark!O182*Beregningsark!P182*Beregningsark!R182*Beregningsark!V182*Beregningsark!W182*Beregningsark!Y182)</f>
        <v/>
      </c>
      <c r="L182" s="7" t="str">
        <f>IF('Anvendte oplysninger'!I182="Nej","",SUM(I182:K182))</f>
        <v/>
      </c>
      <c r="M182" s="7" t="str">
        <f>IF('Anvendte oplysninger'!I182="Nej","",Beregningsark!AG182*Beregningsark!G182*Beregningsark!I182*Beregningsark!J182*Beregningsark!L182*Beregningsark!N182*Beregningsark!O182*Beregningsark!S182*Beregningsark!V182*Beregningsark!W182*Beregningsark!Z182)</f>
        <v/>
      </c>
      <c r="N182" s="7" t="str">
        <f>IF('Anvendte oplysninger'!I182="Nej","",Beregningsark!AH182*Beregningsark!G182*Beregningsark!I182*Beregningsark!J182*Beregningsark!L182*Beregningsark!N182*Beregningsark!O182*Beregningsark!T182*Beregningsark!V182*Beregningsark!W182*Beregningsark!AA182)</f>
        <v/>
      </c>
      <c r="O182" s="7" t="str">
        <f>IF('Anvendte oplysninger'!I182="Nej","",Beregningsark!AI182*Beregningsark!G182*Beregningsark!I182*Beregningsark!J182*Beregningsark!L182*Beregningsark!N182*Beregningsark!O182*Beregningsark!U182*Beregningsark!V182*Beregningsark!W182*Beregningsark!AB182)</f>
        <v/>
      </c>
      <c r="P182" s="7" t="str">
        <f>IF('Anvendte oplysninger'!I182="Nej","",SUM(M182:O182))</f>
        <v/>
      </c>
      <c r="Q182" s="9" t="str">
        <f>IF('Anvendte oplysninger'!I182="Nej","",SUM(I182:J182)*740934+M182*29492829+N182*4654307+O182*608667)</f>
        <v/>
      </c>
    </row>
    <row r="183" spans="1:17" x14ac:dyDescent="0.3">
      <c r="A183" s="4" t="str">
        <f>IF(Inddata!A189="","",Inddata!A189)</f>
        <v/>
      </c>
      <c r="B183" s="4" t="str">
        <f>IF(Inddata!B189="","",Inddata!B189)</f>
        <v/>
      </c>
      <c r="C183" s="4" t="str">
        <f>IF(Inddata!C189="","",Inddata!C189)</f>
        <v/>
      </c>
      <c r="D183" s="4" t="str">
        <f>IF(Inddata!D189="","",Inddata!D189)</f>
        <v/>
      </c>
      <c r="E183" s="4" t="str">
        <f>IF(Inddata!E189="","",Inddata!E189)</f>
        <v/>
      </c>
      <c r="F183" s="4" t="str">
        <f>IF(Inddata!F189="","",Inddata!F189)</f>
        <v/>
      </c>
      <c r="G183" s="20" t="str">
        <f>IF(Inddata!G189=0,"",Inddata!G189)</f>
        <v/>
      </c>
      <c r="H183" s="9" t="str">
        <f>IF(Inddata!H189="","",Inddata!H189)</f>
        <v/>
      </c>
      <c r="I183" s="7" t="str">
        <f>IF('Anvendte oplysninger'!I183="Nej","",Beregningsark!AD183*Beregningsark!G183*Beregningsark!I183*Beregningsark!J183*Beregningsark!L183*Beregningsark!N183*Beregningsark!O183*Beregningsark!Q183*Beregningsark!V183*Beregningsark!W183*Beregningsark!X183)</f>
        <v/>
      </c>
      <c r="J183" s="7" t="str">
        <f>IF('Anvendte oplysninger'!I183="Nej","",Beregningsark!AE183*Beregningsark!G183*Beregningsark!I183*Beregningsark!K183*Beregningsark!M183*Beregningsark!N183*Beregningsark!O183*Beregningsark!P183*Beregningsark!R183*Beregningsark!V183*Beregningsark!W183*Beregningsark!Y183)</f>
        <v/>
      </c>
      <c r="K183" s="7" t="str">
        <f>IF('Anvendte oplysninger'!I183="Nej","",Beregningsark!AF183*Beregningsark!G183*Beregningsark!I183*Beregningsark!K183*Beregningsark!M183*Beregningsark!N183*Beregningsark!O183*Beregningsark!P183*Beregningsark!R183*Beregningsark!V183*Beregningsark!W183*Beregningsark!Y183)</f>
        <v/>
      </c>
      <c r="L183" s="7" t="str">
        <f>IF('Anvendte oplysninger'!I183="Nej","",SUM(I183:K183))</f>
        <v/>
      </c>
      <c r="M183" s="7" t="str">
        <f>IF('Anvendte oplysninger'!I183="Nej","",Beregningsark!AG183*Beregningsark!G183*Beregningsark!I183*Beregningsark!J183*Beregningsark!L183*Beregningsark!N183*Beregningsark!O183*Beregningsark!S183*Beregningsark!V183*Beregningsark!W183*Beregningsark!Z183)</f>
        <v/>
      </c>
      <c r="N183" s="7" t="str">
        <f>IF('Anvendte oplysninger'!I183="Nej","",Beregningsark!AH183*Beregningsark!G183*Beregningsark!I183*Beregningsark!J183*Beregningsark!L183*Beregningsark!N183*Beregningsark!O183*Beregningsark!T183*Beregningsark!V183*Beregningsark!W183*Beregningsark!AA183)</f>
        <v/>
      </c>
      <c r="O183" s="7" t="str">
        <f>IF('Anvendte oplysninger'!I183="Nej","",Beregningsark!AI183*Beregningsark!G183*Beregningsark!I183*Beregningsark!J183*Beregningsark!L183*Beregningsark!N183*Beregningsark!O183*Beregningsark!U183*Beregningsark!V183*Beregningsark!W183*Beregningsark!AB183)</f>
        <v/>
      </c>
      <c r="P183" s="7" t="str">
        <f>IF('Anvendte oplysninger'!I183="Nej","",SUM(M183:O183))</f>
        <v/>
      </c>
      <c r="Q183" s="9" t="str">
        <f>IF('Anvendte oplysninger'!I183="Nej","",SUM(I183:J183)*740934+M183*29492829+N183*4654307+O183*608667)</f>
        <v/>
      </c>
    </row>
    <row r="184" spans="1:17" x14ac:dyDescent="0.3">
      <c r="A184" s="4" t="str">
        <f>IF(Inddata!A190="","",Inddata!A190)</f>
        <v/>
      </c>
      <c r="B184" s="4" t="str">
        <f>IF(Inddata!B190="","",Inddata!B190)</f>
        <v/>
      </c>
      <c r="C184" s="4" t="str">
        <f>IF(Inddata!C190="","",Inddata!C190)</f>
        <v/>
      </c>
      <c r="D184" s="4" t="str">
        <f>IF(Inddata!D190="","",Inddata!D190)</f>
        <v/>
      </c>
      <c r="E184" s="4" t="str">
        <f>IF(Inddata!E190="","",Inddata!E190)</f>
        <v/>
      </c>
      <c r="F184" s="4" t="str">
        <f>IF(Inddata!F190="","",Inddata!F190)</f>
        <v/>
      </c>
      <c r="G184" s="20" t="str">
        <f>IF(Inddata!G190=0,"",Inddata!G190)</f>
        <v/>
      </c>
      <c r="H184" s="9" t="str">
        <f>IF(Inddata!H190="","",Inddata!H190)</f>
        <v/>
      </c>
      <c r="I184" s="7" t="str">
        <f>IF('Anvendte oplysninger'!I184="Nej","",Beregningsark!AD184*Beregningsark!G184*Beregningsark!I184*Beregningsark!J184*Beregningsark!L184*Beregningsark!N184*Beregningsark!O184*Beregningsark!Q184*Beregningsark!V184*Beregningsark!W184*Beregningsark!X184)</f>
        <v/>
      </c>
      <c r="J184" s="7" t="str">
        <f>IF('Anvendte oplysninger'!I184="Nej","",Beregningsark!AE184*Beregningsark!G184*Beregningsark!I184*Beregningsark!K184*Beregningsark!M184*Beregningsark!N184*Beregningsark!O184*Beregningsark!P184*Beregningsark!R184*Beregningsark!V184*Beregningsark!W184*Beregningsark!Y184)</f>
        <v/>
      </c>
      <c r="K184" s="7" t="str">
        <f>IF('Anvendte oplysninger'!I184="Nej","",Beregningsark!AF184*Beregningsark!G184*Beregningsark!I184*Beregningsark!K184*Beregningsark!M184*Beregningsark!N184*Beregningsark!O184*Beregningsark!P184*Beregningsark!R184*Beregningsark!V184*Beregningsark!W184*Beregningsark!Y184)</f>
        <v/>
      </c>
      <c r="L184" s="7" t="str">
        <f>IF('Anvendte oplysninger'!I184="Nej","",SUM(I184:K184))</f>
        <v/>
      </c>
      <c r="M184" s="7" t="str">
        <f>IF('Anvendte oplysninger'!I184="Nej","",Beregningsark!AG184*Beregningsark!G184*Beregningsark!I184*Beregningsark!J184*Beregningsark!L184*Beregningsark!N184*Beregningsark!O184*Beregningsark!S184*Beregningsark!V184*Beregningsark!W184*Beregningsark!Z184)</f>
        <v/>
      </c>
      <c r="N184" s="7" t="str">
        <f>IF('Anvendte oplysninger'!I184="Nej","",Beregningsark!AH184*Beregningsark!G184*Beregningsark!I184*Beregningsark!J184*Beregningsark!L184*Beregningsark!N184*Beregningsark!O184*Beregningsark!T184*Beregningsark!V184*Beregningsark!W184*Beregningsark!AA184)</f>
        <v/>
      </c>
      <c r="O184" s="7" t="str">
        <f>IF('Anvendte oplysninger'!I184="Nej","",Beregningsark!AI184*Beregningsark!G184*Beregningsark!I184*Beregningsark!J184*Beregningsark!L184*Beregningsark!N184*Beregningsark!O184*Beregningsark!U184*Beregningsark!V184*Beregningsark!W184*Beregningsark!AB184)</f>
        <v/>
      </c>
      <c r="P184" s="7" t="str">
        <f>IF('Anvendte oplysninger'!I184="Nej","",SUM(M184:O184))</f>
        <v/>
      </c>
      <c r="Q184" s="9" t="str">
        <f>IF('Anvendte oplysninger'!I184="Nej","",SUM(I184:J184)*740934+M184*29492829+N184*4654307+O184*608667)</f>
        <v/>
      </c>
    </row>
    <row r="185" spans="1:17" x14ac:dyDescent="0.3">
      <c r="A185" s="4" t="str">
        <f>IF(Inddata!A191="","",Inddata!A191)</f>
        <v/>
      </c>
      <c r="B185" s="4" t="str">
        <f>IF(Inddata!B191="","",Inddata!B191)</f>
        <v/>
      </c>
      <c r="C185" s="4" t="str">
        <f>IF(Inddata!C191="","",Inddata!C191)</f>
        <v/>
      </c>
      <c r="D185" s="4" t="str">
        <f>IF(Inddata!D191="","",Inddata!D191)</f>
        <v/>
      </c>
      <c r="E185" s="4" t="str">
        <f>IF(Inddata!E191="","",Inddata!E191)</f>
        <v/>
      </c>
      <c r="F185" s="4" t="str">
        <f>IF(Inddata!F191="","",Inddata!F191)</f>
        <v/>
      </c>
      <c r="G185" s="20" t="str">
        <f>IF(Inddata!G191=0,"",Inddata!G191)</f>
        <v/>
      </c>
      <c r="H185" s="9" t="str">
        <f>IF(Inddata!H191="","",Inddata!H191)</f>
        <v/>
      </c>
      <c r="I185" s="7" t="str">
        <f>IF('Anvendte oplysninger'!I185="Nej","",Beregningsark!AD185*Beregningsark!G185*Beregningsark!I185*Beregningsark!J185*Beregningsark!L185*Beregningsark!N185*Beregningsark!O185*Beregningsark!Q185*Beregningsark!V185*Beregningsark!W185*Beregningsark!X185)</f>
        <v/>
      </c>
      <c r="J185" s="7" t="str">
        <f>IF('Anvendte oplysninger'!I185="Nej","",Beregningsark!AE185*Beregningsark!G185*Beregningsark!I185*Beregningsark!K185*Beregningsark!M185*Beregningsark!N185*Beregningsark!O185*Beregningsark!P185*Beregningsark!R185*Beregningsark!V185*Beregningsark!W185*Beregningsark!Y185)</f>
        <v/>
      </c>
      <c r="K185" s="7" t="str">
        <f>IF('Anvendte oplysninger'!I185="Nej","",Beregningsark!AF185*Beregningsark!G185*Beregningsark!I185*Beregningsark!K185*Beregningsark!M185*Beregningsark!N185*Beregningsark!O185*Beregningsark!P185*Beregningsark!R185*Beregningsark!V185*Beregningsark!W185*Beregningsark!Y185)</f>
        <v/>
      </c>
      <c r="L185" s="7" t="str">
        <f>IF('Anvendte oplysninger'!I185="Nej","",SUM(I185:K185))</f>
        <v/>
      </c>
      <c r="M185" s="7" t="str">
        <f>IF('Anvendte oplysninger'!I185="Nej","",Beregningsark!AG185*Beregningsark!G185*Beregningsark!I185*Beregningsark!J185*Beregningsark!L185*Beregningsark!N185*Beregningsark!O185*Beregningsark!S185*Beregningsark!V185*Beregningsark!W185*Beregningsark!Z185)</f>
        <v/>
      </c>
      <c r="N185" s="7" t="str">
        <f>IF('Anvendte oplysninger'!I185="Nej","",Beregningsark!AH185*Beregningsark!G185*Beregningsark!I185*Beregningsark!J185*Beregningsark!L185*Beregningsark!N185*Beregningsark!O185*Beregningsark!T185*Beregningsark!V185*Beregningsark!W185*Beregningsark!AA185)</f>
        <v/>
      </c>
      <c r="O185" s="7" t="str">
        <f>IF('Anvendte oplysninger'!I185="Nej","",Beregningsark!AI185*Beregningsark!G185*Beregningsark!I185*Beregningsark!J185*Beregningsark!L185*Beregningsark!N185*Beregningsark!O185*Beregningsark!U185*Beregningsark!V185*Beregningsark!W185*Beregningsark!AB185)</f>
        <v/>
      </c>
      <c r="P185" s="7" t="str">
        <f>IF('Anvendte oplysninger'!I185="Nej","",SUM(M185:O185))</f>
        <v/>
      </c>
      <c r="Q185" s="9" t="str">
        <f>IF('Anvendte oplysninger'!I185="Nej","",SUM(I185:J185)*740934+M185*29492829+N185*4654307+O185*608667)</f>
        <v/>
      </c>
    </row>
    <row r="186" spans="1:17" x14ac:dyDescent="0.3">
      <c r="A186" s="4" t="str">
        <f>IF(Inddata!A192="","",Inddata!A192)</f>
        <v/>
      </c>
      <c r="B186" s="4" t="str">
        <f>IF(Inddata!B192="","",Inddata!B192)</f>
        <v/>
      </c>
      <c r="C186" s="4" t="str">
        <f>IF(Inddata!C192="","",Inddata!C192)</f>
        <v/>
      </c>
      <c r="D186" s="4" t="str">
        <f>IF(Inddata!D192="","",Inddata!D192)</f>
        <v/>
      </c>
      <c r="E186" s="4" t="str">
        <f>IF(Inddata!E192="","",Inddata!E192)</f>
        <v/>
      </c>
      <c r="F186" s="4" t="str">
        <f>IF(Inddata!F192="","",Inddata!F192)</f>
        <v/>
      </c>
      <c r="G186" s="20" t="str">
        <f>IF(Inddata!G192=0,"",Inddata!G192)</f>
        <v/>
      </c>
      <c r="H186" s="9" t="str">
        <f>IF(Inddata!H192="","",Inddata!H192)</f>
        <v/>
      </c>
      <c r="I186" s="7" t="str">
        <f>IF('Anvendte oplysninger'!I186="Nej","",Beregningsark!AD186*Beregningsark!G186*Beregningsark!I186*Beregningsark!J186*Beregningsark!L186*Beregningsark!N186*Beregningsark!O186*Beregningsark!Q186*Beregningsark!V186*Beregningsark!W186*Beregningsark!X186)</f>
        <v/>
      </c>
      <c r="J186" s="7" t="str">
        <f>IF('Anvendte oplysninger'!I186="Nej","",Beregningsark!AE186*Beregningsark!G186*Beregningsark!I186*Beregningsark!K186*Beregningsark!M186*Beregningsark!N186*Beregningsark!O186*Beregningsark!P186*Beregningsark!R186*Beregningsark!V186*Beregningsark!W186*Beregningsark!Y186)</f>
        <v/>
      </c>
      <c r="K186" s="7" t="str">
        <f>IF('Anvendte oplysninger'!I186="Nej","",Beregningsark!AF186*Beregningsark!G186*Beregningsark!I186*Beregningsark!K186*Beregningsark!M186*Beregningsark!N186*Beregningsark!O186*Beregningsark!P186*Beregningsark!R186*Beregningsark!V186*Beregningsark!W186*Beregningsark!Y186)</f>
        <v/>
      </c>
      <c r="L186" s="7" t="str">
        <f>IF('Anvendte oplysninger'!I186="Nej","",SUM(I186:K186))</f>
        <v/>
      </c>
      <c r="M186" s="7" t="str">
        <f>IF('Anvendte oplysninger'!I186="Nej","",Beregningsark!AG186*Beregningsark!G186*Beregningsark!I186*Beregningsark!J186*Beregningsark!L186*Beregningsark!N186*Beregningsark!O186*Beregningsark!S186*Beregningsark!V186*Beregningsark!W186*Beregningsark!Z186)</f>
        <v/>
      </c>
      <c r="N186" s="7" t="str">
        <f>IF('Anvendte oplysninger'!I186="Nej","",Beregningsark!AH186*Beregningsark!G186*Beregningsark!I186*Beregningsark!J186*Beregningsark!L186*Beregningsark!N186*Beregningsark!O186*Beregningsark!T186*Beregningsark!V186*Beregningsark!W186*Beregningsark!AA186)</f>
        <v/>
      </c>
      <c r="O186" s="7" t="str">
        <f>IF('Anvendte oplysninger'!I186="Nej","",Beregningsark!AI186*Beregningsark!G186*Beregningsark!I186*Beregningsark!J186*Beregningsark!L186*Beregningsark!N186*Beregningsark!O186*Beregningsark!U186*Beregningsark!V186*Beregningsark!W186*Beregningsark!AB186)</f>
        <v/>
      </c>
      <c r="P186" s="7" t="str">
        <f>IF('Anvendte oplysninger'!I186="Nej","",SUM(M186:O186))</f>
        <v/>
      </c>
      <c r="Q186" s="9" t="str">
        <f>IF('Anvendte oplysninger'!I186="Nej","",SUM(I186:J186)*740934+M186*29492829+N186*4654307+O186*608667)</f>
        <v/>
      </c>
    </row>
    <row r="187" spans="1:17" x14ac:dyDescent="0.3">
      <c r="A187" s="4" t="str">
        <f>IF(Inddata!A193="","",Inddata!A193)</f>
        <v/>
      </c>
      <c r="B187" s="4" t="str">
        <f>IF(Inddata!B193="","",Inddata!B193)</f>
        <v/>
      </c>
      <c r="C187" s="4" t="str">
        <f>IF(Inddata!C193="","",Inddata!C193)</f>
        <v/>
      </c>
      <c r="D187" s="4" t="str">
        <f>IF(Inddata!D193="","",Inddata!D193)</f>
        <v/>
      </c>
      <c r="E187" s="4" t="str">
        <f>IF(Inddata!E193="","",Inddata!E193)</f>
        <v/>
      </c>
      <c r="F187" s="4" t="str">
        <f>IF(Inddata!F193="","",Inddata!F193)</f>
        <v/>
      </c>
      <c r="G187" s="20" t="str">
        <f>IF(Inddata!G193=0,"",Inddata!G193)</f>
        <v/>
      </c>
      <c r="H187" s="9" t="str">
        <f>IF(Inddata!H193="","",Inddata!H193)</f>
        <v/>
      </c>
      <c r="I187" s="7" t="str">
        <f>IF('Anvendte oplysninger'!I187="Nej","",Beregningsark!AD187*Beregningsark!G187*Beregningsark!I187*Beregningsark!J187*Beregningsark!L187*Beregningsark!N187*Beregningsark!O187*Beregningsark!Q187*Beregningsark!V187*Beregningsark!W187*Beregningsark!X187)</f>
        <v/>
      </c>
      <c r="J187" s="7" t="str">
        <f>IF('Anvendte oplysninger'!I187="Nej","",Beregningsark!AE187*Beregningsark!G187*Beregningsark!I187*Beregningsark!K187*Beregningsark!M187*Beregningsark!N187*Beregningsark!O187*Beregningsark!P187*Beregningsark!R187*Beregningsark!V187*Beregningsark!W187*Beregningsark!Y187)</f>
        <v/>
      </c>
      <c r="K187" s="7" t="str">
        <f>IF('Anvendte oplysninger'!I187="Nej","",Beregningsark!AF187*Beregningsark!G187*Beregningsark!I187*Beregningsark!K187*Beregningsark!M187*Beregningsark!N187*Beregningsark!O187*Beregningsark!P187*Beregningsark!R187*Beregningsark!V187*Beregningsark!W187*Beregningsark!Y187)</f>
        <v/>
      </c>
      <c r="L187" s="7" t="str">
        <f>IF('Anvendte oplysninger'!I187="Nej","",SUM(I187:K187))</f>
        <v/>
      </c>
      <c r="M187" s="7" t="str">
        <f>IF('Anvendte oplysninger'!I187="Nej","",Beregningsark!AG187*Beregningsark!G187*Beregningsark!I187*Beregningsark!J187*Beregningsark!L187*Beregningsark!N187*Beregningsark!O187*Beregningsark!S187*Beregningsark!V187*Beregningsark!W187*Beregningsark!Z187)</f>
        <v/>
      </c>
      <c r="N187" s="7" t="str">
        <f>IF('Anvendte oplysninger'!I187="Nej","",Beregningsark!AH187*Beregningsark!G187*Beregningsark!I187*Beregningsark!J187*Beregningsark!L187*Beregningsark!N187*Beregningsark!O187*Beregningsark!T187*Beregningsark!V187*Beregningsark!W187*Beregningsark!AA187)</f>
        <v/>
      </c>
      <c r="O187" s="7" t="str">
        <f>IF('Anvendte oplysninger'!I187="Nej","",Beregningsark!AI187*Beregningsark!G187*Beregningsark!I187*Beregningsark!J187*Beregningsark!L187*Beregningsark!N187*Beregningsark!O187*Beregningsark!U187*Beregningsark!V187*Beregningsark!W187*Beregningsark!AB187)</f>
        <v/>
      </c>
      <c r="P187" s="7" t="str">
        <f>IF('Anvendte oplysninger'!I187="Nej","",SUM(M187:O187))</f>
        <v/>
      </c>
      <c r="Q187" s="9" t="str">
        <f>IF('Anvendte oplysninger'!I187="Nej","",SUM(I187:J187)*740934+M187*29492829+N187*4654307+O187*608667)</f>
        <v/>
      </c>
    </row>
    <row r="188" spans="1:17" x14ac:dyDescent="0.3">
      <c r="A188" s="4" t="str">
        <f>IF(Inddata!A194="","",Inddata!A194)</f>
        <v/>
      </c>
      <c r="B188" s="4" t="str">
        <f>IF(Inddata!B194="","",Inddata!B194)</f>
        <v/>
      </c>
      <c r="C188" s="4" t="str">
        <f>IF(Inddata!C194="","",Inddata!C194)</f>
        <v/>
      </c>
      <c r="D188" s="4" t="str">
        <f>IF(Inddata!D194="","",Inddata!D194)</f>
        <v/>
      </c>
      <c r="E188" s="4" t="str">
        <f>IF(Inddata!E194="","",Inddata!E194)</f>
        <v/>
      </c>
      <c r="F188" s="4" t="str">
        <f>IF(Inddata!F194="","",Inddata!F194)</f>
        <v/>
      </c>
      <c r="G188" s="20" t="str">
        <f>IF(Inddata!G194=0,"",Inddata!G194)</f>
        <v/>
      </c>
      <c r="H188" s="9" t="str">
        <f>IF(Inddata!H194="","",Inddata!H194)</f>
        <v/>
      </c>
      <c r="I188" s="7" t="str">
        <f>IF('Anvendte oplysninger'!I188="Nej","",Beregningsark!AD188*Beregningsark!G188*Beregningsark!I188*Beregningsark!J188*Beregningsark!L188*Beregningsark!N188*Beregningsark!O188*Beregningsark!Q188*Beregningsark!V188*Beregningsark!W188*Beregningsark!X188)</f>
        <v/>
      </c>
      <c r="J188" s="7" t="str">
        <f>IF('Anvendte oplysninger'!I188="Nej","",Beregningsark!AE188*Beregningsark!G188*Beregningsark!I188*Beregningsark!K188*Beregningsark!M188*Beregningsark!N188*Beregningsark!O188*Beregningsark!P188*Beregningsark!R188*Beregningsark!V188*Beregningsark!W188*Beregningsark!Y188)</f>
        <v/>
      </c>
      <c r="K188" s="7" t="str">
        <f>IF('Anvendte oplysninger'!I188="Nej","",Beregningsark!AF188*Beregningsark!G188*Beregningsark!I188*Beregningsark!K188*Beregningsark!M188*Beregningsark!N188*Beregningsark!O188*Beregningsark!P188*Beregningsark!R188*Beregningsark!V188*Beregningsark!W188*Beregningsark!Y188)</f>
        <v/>
      </c>
      <c r="L188" s="7" t="str">
        <f>IF('Anvendte oplysninger'!I188="Nej","",SUM(I188:K188))</f>
        <v/>
      </c>
      <c r="M188" s="7" t="str">
        <f>IF('Anvendte oplysninger'!I188="Nej","",Beregningsark!AG188*Beregningsark!G188*Beregningsark!I188*Beregningsark!J188*Beregningsark!L188*Beregningsark!N188*Beregningsark!O188*Beregningsark!S188*Beregningsark!V188*Beregningsark!W188*Beregningsark!Z188)</f>
        <v/>
      </c>
      <c r="N188" s="7" t="str">
        <f>IF('Anvendte oplysninger'!I188="Nej","",Beregningsark!AH188*Beregningsark!G188*Beregningsark!I188*Beregningsark!J188*Beregningsark!L188*Beregningsark!N188*Beregningsark!O188*Beregningsark!T188*Beregningsark!V188*Beregningsark!W188*Beregningsark!AA188)</f>
        <v/>
      </c>
      <c r="O188" s="7" t="str">
        <f>IF('Anvendte oplysninger'!I188="Nej","",Beregningsark!AI188*Beregningsark!G188*Beregningsark!I188*Beregningsark!J188*Beregningsark!L188*Beregningsark!N188*Beregningsark!O188*Beregningsark!U188*Beregningsark!V188*Beregningsark!W188*Beregningsark!AB188)</f>
        <v/>
      </c>
      <c r="P188" s="7" t="str">
        <f>IF('Anvendte oplysninger'!I188="Nej","",SUM(M188:O188))</f>
        <v/>
      </c>
      <c r="Q188" s="9" t="str">
        <f>IF('Anvendte oplysninger'!I188="Nej","",SUM(I188:J188)*740934+M188*29492829+N188*4654307+O188*608667)</f>
        <v/>
      </c>
    </row>
    <row r="189" spans="1:17" x14ac:dyDescent="0.3">
      <c r="A189" s="4" t="str">
        <f>IF(Inddata!A195="","",Inddata!A195)</f>
        <v/>
      </c>
      <c r="B189" s="4" t="str">
        <f>IF(Inddata!B195="","",Inddata!B195)</f>
        <v/>
      </c>
      <c r="C189" s="4" t="str">
        <f>IF(Inddata!C195="","",Inddata!C195)</f>
        <v/>
      </c>
      <c r="D189" s="4" t="str">
        <f>IF(Inddata!D195="","",Inddata!D195)</f>
        <v/>
      </c>
      <c r="E189" s="4" t="str">
        <f>IF(Inddata!E195="","",Inddata!E195)</f>
        <v/>
      </c>
      <c r="F189" s="4" t="str">
        <f>IF(Inddata!F195="","",Inddata!F195)</f>
        <v/>
      </c>
      <c r="G189" s="20" t="str">
        <f>IF(Inddata!G195=0,"",Inddata!G195)</f>
        <v/>
      </c>
      <c r="H189" s="9" t="str">
        <f>IF(Inddata!H195="","",Inddata!H195)</f>
        <v/>
      </c>
      <c r="I189" s="7" t="str">
        <f>IF('Anvendte oplysninger'!I189="Nej","",Beregningsark!AD189*Beregningsark!G189*Beregningsark!I189*Beregningsark!J189*Beregningsark!L189*Beregningsark!N189*Beregningsark!O189*Beregningsark!Q189*Beregningsark!V189*Beregningsark!W189*Beregningsark!X189)</f>
        <v/>
      </c>
      <c r="J189" s="7" t="str">
        <f>IF('Anvendte oplysninger'!I189="Nej","",Beregningsark!AE189*Beregningsark!G189*Beregningsark!I189*Beregningsark!K189*Beregningsark!M189*Beregningsark!N189*Beregningsark!O189*Beregningsark!P189*Beregningsark!R189*Beregningsark!V189*Beregningsark!W189*Beregningsark!Y189)</f>
        <v/>
      </c>
      <c r="K189" s="7" t="str">
        <f>IF('Anvendte oplysninger'!I189="Nej","",Beregningsark!AF189*Beregningsark!G189*Beregningsark!I189*Beregningsark!K189*Beregningsark!M189*Beregningsark!N189*Beregningsark!O189*Beregningsark!P189*Beregningsark!R189*Beregningsark!V189*Beregningsark!W189*Beregningsark!Y189)</f>
        <v/>
      </c>
      <c r="L189" s="7" t="str">
        <f>IF('Anvendte oplysninger'!I189="Nej","",SUM(I189:K189))</f>
        <v/>
      </c>
      <c r="M189" s="7" t="str">
        <f>IF('Anvendte oplysninger'!I189="Nej","",Beregningsark!AG189*Beregningsark!G189*Beregningsark!I189*Beregningsark!J189*Beregningsark!L189*Beregningsark!N189*Beregningsark!O189*Beregningsark!S189*Beregningsark!V189*Beregningsark!W189*Beregningsark!Z189)</f>
        <v/>
      </c>
      <c r="N189" s="7" t="str">
        <f>IF('Anvendte oplysninger'!I189="Nej","",Beregningsark!AH189*Beregningsark!G189*Beregningsark!I189*Beregningsark!J189*Beregningsark!L189*Beregningsark!N189*Beregningsark!O189*Beregningsark!T189*Beregningsark!V189*Beregningsark!W189*Beregningsark!AA189)</f>
        <v/>
      </c>
      <c r="O189" s="7" t="str">
        <f>IF('Anvendte oplysninger'!I189="Nej","",Beregningsark!AI189*Beregningsark!G189*Beregningsark!I189*Beregningsark!J189*Beregningsark!L189*Beregningsark!N189*Beregningsark!O189*Beregningsark!U189*Beregningsark!V189*Beregningsark!W189*Beregningsark!AB189)</f>
        <v/>
      </c>
      <c r="P189" s="7" t="str">
        <f>IF('Anvendte oplysninger'!I189="Nej","",SUM(M189:O189))</f>
        <v/>
      </c>
      <c r="Q189" s="9" t="str">
        <f>IF('Anvendte oplysninger'!I189="Nej","",SUM(I189:J189)*740934+M189*29492829+N189*4654307+O189*608667)</f>
        <v/>
      </c>
    </row>
    <row r="190" spans="1:17" x14ac:dyDescent="0.3">
      <c r="A190" s="4" t="str">
        <f>IF(Inddata!A196="","",Inddata!A196)</f>
        <v/>
      </c>
      <c r="B190" s="4" t="str">
        <f>IF(Inddata!B196="","",Inddata!B196)</f>
        <v/>
      </c>
      <c r="C190" s="4" t="str">
        <f>IF(Inddata!C196="","",Inddata!C196)</f>
        <v/>
      </c>
      <c r="D190" s="4" t="str">
        <f>IF(Inddata!D196="","",Inddata!D196)</f>
        <v/>
      </c>
      <c r="E190" s="4" t="str">
        <f>IF(Inddata!E196="","",Inddata!E196)</f>
        <v/>
      </c>
      <c r="F190" s="4" t="str">
        <f>IF(Inddata!F196="","",Inddata!F196)</f>
        <v/>
      </c>
      <c r="G190" s="20" t="str">
        <f>IF(Inddata!G196=0,"",Inddata!G196)</f>
        <v/>
      </c>
      <c r="H190" s="9" t="str">
        <f>IF(Inddata!H196="","",Inddata!H196)</f>
        <v/>
      </c>
      <c r="I190" s="7" t="str">
        <f>IF('Anvendte oplysninger'!I190="Nej","",Beregningsark!AD190*Beregningsark!G190*Beregningsark!I190*Beregningsark!J190*Beregningsark!L190*Beregningsark!N190*Beregningsark!O190*Beregningsark!Q190*Beregningsark!V190*Beregningsark!W190*Beregningsark!X190)</f>
        <v/>
      </c>
      <c r="J190" s="7" t="str">
        <f>IF('Anvendte oplysninger'!I190="Nej","",Beregningsark!AE190*Beregningsark!G190*Beregningsark!I190*Beregningsark!K190*Beregningsark!M190*Beregningsark!N190*Beregningsark!O190*Beregningsark!P190*Beregningsark!R190*Beregningsark!V190*Beregningsark!W190*Beregningsark!Y190)</f>
        <v/>
      </c>
      <c r="K190" s="7" t="str">
        <f>IF('Anvendte oplysninger'!I190="Nej","",Beregningsark!AF190*Beregningsark!G190*Beregningsark!I190*Beregningsark!K190*Beregningsark!M190*Beregningsark!N190*Beregningsark!O190*Beregningsark!P190*Beregningsark!R190*Beregningsark!V190*Beregningsark!W190*Beregningsark!Y190)</f>
        <v/>
      </c>
      <c r="L190" s="7" t="str">
        <f>IF('Anvendte oplysninger'!I190="Nej","",SUM(I190:K190))</f>
        <v/>
      </c>
      <c r="M190" s="7" t="str">
        <f>IF('Anvendte oplysninger'!I190="Nej","",Beregningsark!AG190*Beregningsark!G190*Beregningsark!I190*Beregningsark!J190*Beregningsark!L190*Beregningsark!N190*Beregningsark!O190*Beregningsark!S190*Beregningsark!V190*Beregningsark!W190*Beregningsark!Z190)</f>
        <v/>
      </c>
      <c r="N190" s="7" t="str">
        <f>IF('Anvendte oplysninger'!I190="Nej","",Beregningsark!AH190*Beregningsark!G190*Beregningsark!I190*Beregningsark!J190*Beregningsark!L190*Beregningsark!N190*Beregningsark!O190*Beregningsark!T190*Beregningsark!V190*Beregningsark!W190*Beregningsark!AA190)</f>
        <v/>
      </c>
      <c r="O190" s="7" t="str">
        <f>IF('Anvendte oplysninger'!I190="Nej","",Beregningsark!AI190*Beregningsark!G190*Beregningsark!I190*Beregningsark!J190*Beregningsark!L190*Beregningsark!N190*Beregningsark!O190*Beregningsark!U190*Beregningsark!V190*Beregningsark!W190*Beregningsark!AB190)</f>
        <v/>
      </c>
      <c r="P190" s="7" t="str">
        <f>IF('Anvendte oplysninger'!I190="Nej","",SUM(M190:O190))</f>
        <v/>
      </c>
      <c r="Q190" s="9" t="str">
        <f>IF('Anvendte oplysninger'!I190="Nej","",SUM(I190:J190)*740934+M190*29492829+N190*4654307+O190*608667)</f>
        <v/>
      </c>
    </row>
    <row r="191" spans="1:17" x14ac:dyDescent="0.3">
      <c r="A191" s="4" t="str">
        <f>IF(Inddata!A197="","",Inddata!A197)</f>
        <v/>
      </c>
      <c r="B191" s="4" t="str">
        <f>IF(Inddata!B197="","",Inddata!B197)</f>
        <v/>
      </c>
      <c r="C191" s="4" t="str">
        <f>IF(Inddata!C197="","",Inddata!C197)</f>
        <v/>
      </c>
      <c r="D191" s="4" t="str">
        <f>IF(Inddata!D197="","",Inddata!D197)</f>
        <v/>
      </c>
      <c r="E191" s="4" t="str">
        <f>IF(Inddata!E197="","",Inddata!E197)</f>
        <v/>
      </c>
      <c r="F191" s="4" t="str">
        <f>IF(Inddata!F197="","",Inddata!F197)</f>
        <v/>
      </c>
      <c r="G191" s="20" t="str">
        <f>IF(Inddata!G197=0,"",Inddata!G197)</f>
        <v/>
      </c>
      <c r="H191" s="9" t="str">
        <f>IF(Inddata!H197="","",Inddata!H197)</f>
        <v/>
      </c>
      <c r="I191" s="7" t="str">
        <f>IF('Anvendte oplysninger'!I191="Nej","",Beregningsark!AD191*Beregningsark!G191*Beregningsark!I191*Beregningsark!J191*Beregningsark!L191*Beregningsark!N191*Beregningsark!O191*Beregningsark!Q191*Beregningsark!V191*Beregningsark!W191*Beregningsark!X191)</f>
        <v/>
      </c>
      <c r="J191" s="7" t="str">
        <f>IF('Anvendte oplysninger'!I191="Nej","",Beregningsark!AE191*Beregningsark!G191*Beregningsark!I191*Beregningsark!K191*Beregningsark!M191*Beregningsark!N191*Beregningsark!O191*Beregningsark!P191*Beregningsark!R191*Beregningsark!V191*Beregningsark!W191*Beregningsark!Y191)</f>
        <v/>
      </c>
      <c r="K191" s="7" t="str">
        <f>IF('Anvendte oplysninger'!I191="Nej","",Beregningsark!AF191*Beregningsark!G191*Beregningsark!I191*Beregningsark!K191*Beregningsark!M191*Beregningsark!N191*Beregningsark!O191*Beregningsark!P191*Beregningsark!R191*Beregningsark!V191*Beregningsark!W191*Beregningsark!Y191)</f>
        <v/>
      </c>
      <c r="L191" s="7" t="str">
        <f>IF('Anvendte oplysninger'!I191="Nej","",SUM(I191:K191))</f>
        <v/>
      </c>
      <c r="M191" s="7" t="str">
        <f>IF('Anvendte oplysninger'!I191="Nej","",Beregningsark!AG191*Beregningsark!G191*Beregningsark!I191*Beregningsark!J191*Beregningsark!L191*Beregningsark!N191*Beregningsark!O191*Beregningsark!S191*Beregningsark!V191*Beregningsark!W191*Beregningsark!Z191)</f>
        <v/>
      </c>
      <c r="N191" s="7" t="str">
        <f>IF('Anvendte oplysninger'!I191="Nej","",Beregningsark!AH191*Beregningsark!G191*Beregningsark!I191*Beregningsark!J191*Beregningsark!L191*Beregningsark!N191*Beregningsark!O191*Beregningsark!T191*Beregningsark!V191*Beregningsark!W191*Beregningsark!AA191)</f>
        <v/>
      </c>
      <c r="O191" s="7" t="str">
        <f>IF('Anvendte oplysninger'!I191="Nej","",Beregningsark!AI191*Beregningsark!G191*Beregningsark!I191*Beregningsark!J191*Beregningsark!L191*Beregningsark!N191*Beregningsark!O191*Beregningsark!U191*Beregningsark!V191*Beregningsark!W191*Beregningsark!AB191)</f>
        <v/>
      </c>
      <c r="P191" s="7" t="str">
        <f>IF('Anvendte oplysninger'!I191="Nej","",SUM(M191:O191))</f>
        <v/>
      </c>
      <c r="Q191" s="9" t="str">
        <f>IF('Anvendte oplysninger'!I191="Nej","",SUM(I191:J191)*740934+M191*29492829+N191*4654307+O191*608667)</f>
        <v/>
      </c>
    </row>
    <row r="192" spans="1:17" x14ac:dyDescent="0.3">
      <c r="A192" s="4" t="str">
        <f>IF(Inddata!A198="","",Inddata!A198)</f>
        <v/>
      </c>
      <c r="B192" s="4" t="str">
        <f>IF(Inddata!B198="","",Inddata!B198)</f>
        <v/>
      </c>
      <c r="C192" s="4" t="str">
        <f>IF(Inddata!C198="","",Inddata!C198)</f>
        <v/>
      </c>
      <c r="D192" s="4" t="str">
        <f>IF(Inddata!D198="","",Inddata!D198)</f>
        <v/>
      </c>
      <c r="E192" s="4" t="str">
        <f>IF(Inddata!E198="","",Inddata!E198)</f>
        <v/>
      </c>
      <c r="F192" s="4" t="str">
        <f>IF(Inddata!F198="","",Inddata!F198)</f>
        <v/>
      </c>
      <c r="G192" s="20" t="str">
        <f>IF(Inddata!G198=0,"",Inddata!G198)</f>
        <v/>
      </c>
      <c r="H192" s="9" t="str">
        <f>IF(Inddata!H198="","",Inddata!H198)</f>
        <v/>
      </c>
      <c r="I192" s="7" t="str">
        <f>IF('Anvendte oplysninger'!I192="Nej","",Beregningsark!AD192*Beregningsark!G192*Beregningsark!I192*Beregningsark!J192*Beregningsark!L192*Beregningsark!N192*Beregningsark!O192*Beregningsark!Q192*Beregningsark!V192*Beregningsark!W192*Beregningsark!X192)</f>
        <v/>
      </c>
      <c r="J192" s="7" t="str">
        <f>IF('Anvendte oplysninger'!I192="Nej","",Beregningsark!AE192*Beregningsark!G192*Beregningsark!I192*Beregningsark!K192*Beregningsark!M192*Beregningsark!N192*Beregningsark!O192*Beregningsark!P192*Beregningsark!R192*Beregningsark!V192*Beregningsark!W192*Beregningsark!Y192)</f>
        <v/>
      </c>
      <c r="K192" s="7" t="str">
        <f>IF('Anvendte oplysninger'!I192="Nej","",Beregningsark!AF192*Beregningsark!G192*Beregningsark!I192*Beregningsark!K192*Beregningsark!M192*Beregningsark!N192*Beregningsark!O192*Beregningsark!P192*Beregningsark!R192*Beregningsark!V192*Beregningsark!W192*Beregningsark!Y192)</f>
        <v/>
      </c>
      <c r="L192" s="7" t="str">
        <f>IF('Anvendte oplysninger'!I192="Nej","",SUM(I192:K192))</f>
        <v/>
      </c>
      <c r="M192" s="7" t="str">
        <f>IF('Anvendte oplysninger'!I192="Nej","",Beregningsark!AG192*Beregningsark!G192*Beregningsark!I192*Beregningsark!J192*Beregningsark!L192*Beregningsark!N192*Beregningsark!O192*Beregningsark!S192*Beregningsark!V192*Beregningsark!W192*Beregningsark!Z192)</f>
        <v/>
      </c>
      <c r="N192" s="7" t="str">
        <f>IF('Anvendte oplysninger'!I192="Nej","",Beregningsark!AH192*Beregningsark!G192*Beregningsark!I192*Beregningsark!J192*Beregningsark!L192*Beregningsark!N192*Beregningsark!O192*Beregningsark!T192*Beregningsark!V192*Beregningsark!W192*Beregningsark!AA192)</f>
        <v/>
      </c>
      <c r="O192" s="7" t="str">
        <f>IF('Anvendte oplysninger'!I192="Nej","",Beregningsark!AI192*Beregningsark!G192*Beregningsark!I192*Beregningsark!J192*Beregningsark!L192*Beregningsark!N192*Beregningsark!O192*Beregningsark!U192*Beregningsark!V192*Beregningsark!W192*Beregningsark!AB192)</f>
        <v/>
      </c>
      <c r="P192" s="7" t="str">
        <f>IF('Anvendte oplysninger'!I192="Nej","",SUM(M192:O192))</f>
        <v/>
      </c>
      <c r="Q192" s="9" t="str">
        <f>IF('Anvendte oplysninger'!I192="Nej","",SUM(I192:J192)*740934+M192*29492829+N192*4654307+O192*608667)</f>
        <v/>
      </c>
    </row>
    <row r="193" spans="1:17" x14ac:dyDescent="0.3">
      <c r="A193" s="4" t="str">
        <f>IF(Inddata!A199="","",Inddata!A199)</f>
        <v/>
      </c>
      <c r="B193" s="4" t="str">
        <f>IF(Inddata!B199="","",Inddata!B199)</f>
        <v/>
      </c>
      <c r="C193" s="4" t="str">
        <f>IF(Inddata!C199="","",Inddata!C199)</f>
        <v/>
      </c>
      <c r="D193" s="4" t="str">
        <f>IF(Inddata!D199="","",Inddata!D199)</f>
        <v/>
      </c>
      <c r="E193" s="4" t="str">
        <f>IF(Inddata!E199="","",Inddata!E199)</f>
        <v/>
      </c>
      <c r="F193" s="4" t="str">
        <f>IF(Inddata!F199="","",Inddata!F199)</f>
        <v/>
      </c>
      <c r="G193" s="20" t="str">
        <f>IF(Inddata!G199=0,"",Inddata!G199)</f>
        <v/>
      </c>
      <c r="H193" s="9" t="str">
        <f>IF(Inddata!H199="","",Inddata!H199)</f>
        <v/>
      </c>
      <c r="I193" s="7" t="str">
        <f>IF('Anvendte oplysninger'!I193="Nej","",Beregningsark!AD193*Beregningsark!G193*Beregningsark!I193*Beregningsark!J193*Beregningsark!L193*Beregningsark!N193*Beregningsark!O193*Beregningsark!Q193*Beregningsark!V193*Beregningsark!W193*Beregningsark!X193)</f>
        <v/>
      </c>
      <c r="J193" s="7" t="str">
        <f>IF('Anvendte oplysninger'!I193="Nej","",Beregningsark!AE193*Beregningsark!G193*Beregningsark!I193*Beregningsark!K193*Beregningsark!M193*Beregningsark!N193*Beregningsark!O193*Beregningsark!P193*Beregningsark!R193*Beregningsark!V193*Beregningsark!W193*Beregningsark!Y193)</f>
        <v/>
      </c>
      <c r="K193" s="7" t="str">
        <f>IF('Anvendte oplysninger'!I193="Nej","",Beregningsark!AF193*Beregningsark!G193*Beregningsark!I193*Beregningsark!K193*Beregningsark!M193*Beregningsark!N193*Beregningsark!O193*Beregningsark!P193*Beregningsark!R193*Beregningsark!V193*Beregningsark!W193*Beregningsark!Y193)</f>
        <v/>
      </c>
      <c r="L193" s="7" t="str">
        <f>IF('Anvendte oplysninger'!I193="Nej","",SUM(I193:K193))</f>
        <v/>
      </c>
      <c r="M193" s="7" t="str">
        <f>IF('Anvendte oplysninger'!I193="Nej","",Beregningsark!AG193*Beregningsark!G193*Beregningsark!I193*Beregningsark!J193*Beregningsark!L193*Beregningsark!N193*Beregningsark!O193*Beregningsark!S193*Beregningsark!V193*Beregningsark!W193*Beregningsark!Z193)</f>
        <v/>
      </c>
      <c r="N193" s="7" t="str">
        <f>IF('Anvendte oplysninger'!I193="Nej","",Beregningsark!AH193*Beregningsark!G193*Beregningsark!I193*Beregningsark!J193*Beregningsark!L193*Beregningsark!N193*Beregningsark!O193*Beregningsark!T193*Beregningsark!V193*Beregningsark!W193*Beregningsark!AA193)</f>
        <v/>
      </c>
      <c r="O193" s="7" t="str">
        <f>IF('Anvendte oplysninger'!I193="Nej","",Beregningsark!AI193*Beregningsark!G193*Beregningsark!I193*Beregningsark!J193*Beregningsark!L193*Beregningsark!N193*Beregningsark!O193*Beregningsark!U193*Beregningsark!V193*Beregningsark!W193*Beregningsark!AB193)</f>
        <v/>
      </c>
      <c r="P193" s="7" t="str">
        <f>IF('Anvendte oplysninger'!I193="Nej","",SUM(M193:O193))</f>
        <v/>
      </c>
      <c r="Q193" s="9" t="str">
        <f>IF('Anvendte oplysninger'!I193="Nej","",SUM(I193:J193)*740934+M193*29492829+N193*4654307+O193*608667)</f>
        <v/>
      </c>
    </row>
    <row r="194" spans="1:17" x14ac:dyDescent="0.3">
      <c r="A194" s="4" t="str">
        <f>IF(Inddata!A200="","",Inddata!A200)</f>
        <v/>
      </c>
      <c r="B194" s="4" t="str">
        <f>IF(Inddata!B200="","",Inddata!B200)</f>
        <v/>
      </c>
      <c r="C194" s="4" t="str">
        <f>IF(Inddata!C200="","",Inddata!C200)</f>
        <v/>
      </c>
      <c r="D194" s="4" t="str">
        <f>IF(Inddata!D200="","",Inddata!D200)</f>
        <v/>
      </c>
      <c r="E194" s="4" t="str">
        <f>IF(Inddata!E200="","",Inddata!E200)</f>
        <v/>
      </c>
      <c r="F194" s="4" t="str">
        <f>IF(Inddata!F200="","",Inddata!F200)</f>
        <v/>
      </c>
      <c r="G194" s="20" t="str">
        <f>IF(Inddata!G200=0,"",Inddata!G200)</f>
        <v/>
      </c>
      <c r="H194" s="9" t="str">
        <f>IF(Inddata!H200="","",Inddata!H200)</f>
        <v/>
      </c>
      <c r="I194" s="7" t="str">
        <f>IF('Anvendte oplysninger'!I194="Nej","",Beregningsark!AD194*Beregningsark!G194*Beregningsark!I194*Beregningsark!J194*Beregningsark!L194*Beregningsark!N194*Beregningsark!O194*Beregningsark!Q194*Beregningsark!V194*Beregningsark!W194*Beregningsark!X194)</f>
        <v/>
      </c>
      <c r="J194" s="7" t="str">
        <f>IF('Anvendte oplysninger'!I194="Nej","",Beregningsark!AE194*Beregningsark!G194*Beregningsark!I194*Beregningsark!K194*Beregningsark!M194*Beregningsark!N194*Beregningsark!O194*Beregningsark!P194*Beregningsark!R194*Beregningsark!V194*Beregningsark!W194*Beregningsark!Y194)</f>
        <v/>
      </c>
      <c r="K194" s="7" t="str">
        <f>IF('Anvendte oplysninger'!I194="Nej","",Beregningsark!AF194*Beregningsark!G194*Beregningsark!I194*Beregningsark!K194*Beregningsark!M194*Beregningsark!N194*Beregningsark!O194*Beregningsark!P194*Beregningsark!R194*Beregningsark!V194*Beregningsark!W194*Beregningsark!Y194)</f>
        <v/>
      </c>
      <c r="L194" s="7" t="str">
        <f>IF('Anvendte oplysninger'!I194="Nej","",SUM(I194:K194))</f>
        <v/>
      </c>
      <c r="M194" s="7" t="str">
        <f>IF('Anvendte oplysninger'!I194="Nej","",Beregningsark!AG194*Beregningsark!G194*Beregningsark!I194*Beregningsark!J194*Beregningsark!L194*Beregningsark!N194*Beregningsark!O194*Beregningsark!S194*Beregningsark!V194*Beregningsark!W194*Beregningsark!Z194)</f>
        <v/>
      </c>
      <c r="N194" s="7" t="str">
        <f>IF('Anvendte oplysninger'!I194="Nej","",Beregningsark!AH194*Beregningsark!G194*Beregningsark!I194*Beregningsark!J194*Beregningsark!L194*Beregningsark!N194*Beregningsark!O194*Beregningsark!T194*Beregningsark!V194*Beregningsark!W194*Beregningsark!AA194)</f>
        <v/>
      </c>
      <c r="O194" s="7" t="str">
        <f>IF('Anvendte oplysninger'!I194="Nej","",Beregningsark!AI194*Beregningsark!G194*Beregningsark!I194*Beregningsark!J194*Beregningsark!L194*Beregningsark!N194*Beregningsark!O194*Beregningsark!U194*Beregningsark!V194*Beregningsark!W194*Beregningsark!AB194)</f>
        <v/>
      </c>
      <c r="P194" s="7" t="str">
        <f>IF('Anvendte oplysninger'!I194="Nej","",SUM(M194:O194))</f>
        <v/>
      </c>
      <c r="Q194" s="9" t="str">
        <f>IF('Anvendte oplysninger'!I194="Nej","",SUM(I194:J194)*740934+M194*29492829+N194*4654307+O194*608667)</f>
        <v/>
      </c>
    </row>
    <row r="195" spans="1:17" x14ac:dyDescent="0.3">
      <c r="A195" s="4" t="str">
        <f>IF(Inddata!A201="","",Inddata!A201)</f>
        <v/>
      </c>
      <c r="B195" s="4" t="str">
        <f>IF(Inddata!B201="","",Inddata!B201)</f>
        <v/>
      </c>
      <c r="C195" s="4" t="str">
        <f>IF(Inddata!C201="","",Inddata!C201)</f>
        <v/>
      </c>
      <c r="D195" s="4" t="str">
        <f>IF(Inddata!D201="","",Inddata!D201)</f>
        <v/>
      </c>
      <c r="E195" s="4" t="str">
        <f>IF(Inddata!E201="","",Inddata!E201)</f>
        <v/>
      </c>
      <c r="F195" s="4" t="str">
        <f>IF(Inddata!F201="","",Inddata!F201)</f>
        <v/>
      </c>
      <c r="G195" s="20" t="str">
        <f>IF(Inddata!G201=0,"",Inddata!G201)</f>
        <v/>
      </c>
      <c r="H195" s="9" t="str">
        <f>IF(Inddata!H201="","",Inddata!H201)</f>
        <v/>
      </c>
      <c r="I195" s="7" t="str">
        <f>IF('Anvendte oplysninger'!I195="Nej","",Beregningsark!AD195*Beregningsark!G195*Beregningsark!I195*Beregningsark!J195*Beregningsark!L195*Beregningsark!N195*Beregningsark!O195*Beregningsark!Q195*Beregningsark!V195*Beregningsark!W195*Beregningsark!X195)</f>
        <v/>
      </c>
      <c r="J195" s="7" t="str">
        <f>IF('Anvendte oplysninger'!I195="Nej","",Beregningsark!AE195*Beregningsark!G195*Beregningsark!I195*Beregningsark!K195*Beregningsark!M195*Beregningsark!N195*Beregningsark!O195*Beregningsark!P195*Beregningsark!R195*Beregningsark!V195*Beregningsark!W195*Beregningsark!Y195)</f>
        <v/>
      </c>
      <c r="K195" s="7" t="str">
        <f>IF('Anvendte oplysninger'!I195="Nej","",Beregningsark!AF195*Beregningsark!G195*Beregningsark!I195*Beregningsark!K195*Beregningsark!M195*Beregningsark!N195*Beregningsark!O195*Beregningsark!P195*Beregningsark!R195*Beregningsark!V195*Beregningsark!W195*Beregningsark!Y195)</f>
        <v/>
      </c>
      <c r="L195" s="7" t="str">
        <f>IF('Anvendte oplysninger'!I195="Nej","",SUM(I195:K195))</f>
        <v/>
      </c>
      <c r="M195" s="7" t="str">
        <f>IF('Anvendte oplysninger'!I195="Nej","",Beregningsark!AG195*Beregningsark!G195*Beregningsark!I195*Beregningsark!J195*Beregningsark!L195*Beregningsark!N195*Beregningsark!O195*Beregningsark!S195*Beregningsark!V195*Beregningsark!W195*Beregningsark!Z195)</f>
        <v/>
      </c>
      <c r="N195" s="7" t="str">
        <f>IF('Anvendte oplysninger'!I195="Nej","",Beregningsark!AH195*Beregningsark!G195*Beregningsark!I195*Beregningsark!J195*Beregningsark!L195*Beregningsark!N195*Beregningsark!O195*Beregningsark!T195*Beregningsark!V195*Beregningsark!W195*Beregningsark!AA195)</f>
        <v/>
      </c>
      <c r="O195" s="7" t="str">
        <f>IF('Anvendte oplysninger'!I195="Nej","",Beregningsark!AI195*Beregningsark!G195*Beregningsark!I195*Beregningsark!J195*Beregningsark!L195*Beregningsark!N195*Beregningsark!O195*Beregningsark!U195*Beregningsark!V195*Beregningsark!W195*Beregningsark!AB195)</f>
        <v/>
      </c>
      <c r="P195" s="7" t="str">
        <f>IF('Anvendte oplysninger'!I195="Nej","",SUM(M195:O195))</f>
        <v/>
      </c>
      <c r="Q195" s="9" t="str">
        <f>IF('Anvendte oplysninger'!I195="Nej","",SUM(I195:J195)*740934+M195*29492829+N195*4654307+O195*608667)</f>
        <v/>
      </c>
    </row>
    <row r="196" spans="1:17" x14ac:dyDescent="0.3">
      <c r="A196" s="4" t="str">
        <f>IF(Inddata!A202="","",Inddata!A202)</f>
        <v/>
      </c>
      <c r="B196" s="4" t="str">
        <f>IF(Inddata!B202="","",Inddata!B202)</f>
        <v/>
      </c>
      <c r="C196" s="4" t="str">
        <f>IF(Inddata!C202="","",Inddata!C202)</f>
        <v/>
      </c>
      <c r="D196" s="4" t="str">
        <f>IF(Inddata!D202="","",Inddata!D202)</f>
        <v/>
      </c>
      <c r="E196" s="4" t="str">
        <f>IF(Inddata!E202="","",Inddata!E202)</f>
        <v/>
      </c>
      <c r="F196" s="4" t="str">
        <f>IF(Inddata!F202="","",Inddata!F202)</f>
        <v/>
      </c>
      <c r="G196" s="20" t="str">
        <f>IF(Inddata!G202=0,"",Inddata!G202)</f>
        <v/>
      </c>
      <c r="H196" s="9" t="str">
        <f>IF(Inddata!H202="","",Inddata!H202)</f>
        <v/>
      </c>
      <c r="I196" s="7" t="str">
        <f>IF('Anvendte oplysninger'!I196="Nej","",Beregningsark!AD196*Beregningsark!G196*Beregningsark!I196*Beregningsark!J196*Beregningsark!L196*Beregningsark!N196*Beregningsark!O196*Beregningsark!Q196*Beregningsark!V196*Beregningsark!W196*Beregningsark!X196)</f>
        <v/>
      </c>
      <c r="J196" s="7" t="str">
        <f>IF('Anvendte oplysninger'!I196="Nej","",Beregningsark!AE196*Beregningsark!G196*Beregningsark!I196*Beregningsark!K196*Beregningsark!M196*Beregningsark!N196*Beregningsark!O196*Beregningsark!P196*Beregningsark!R196*Beregningsark!V196*Beregningsark!W196*Beregningsark!Y196)</f>
        <v/>
      </c>
      <c r="K196" s="7" t="str">
        <f>IF('Anvendte oplysninger'!I196="Nej","",Beregningsark!AF196*Beregningsark!G196*Beregningsark!I196*Beregningsark!K196*Beregningsark!M196*Beregningsark!N196*Beregningsark!O196*Beregningsark!P196*Beregningsark!R196*Beregningsark!V196*Beregningsark!W196*Beregningsark!Y196)</f>
        <v/>
      </c>
      <c r="L196" s="7" t="str">
        <f>IF('Anvendte oplysninger'!I196="Nej","",SUM(I196:K196))</f>
        <v/>
      </c>
      <c r="M196" s="7" t="str">
        <f>IF('Anvendte oplysninger'!I196="Nej","",Beregningsark!AG196*Beregningsark!G196*Beregningsark!I196*Beregningsark!J196*Beregningsark!L196*Beregningsark!N196*Beregningsark!O196*Beregningsark!S196*Beregningsark!V196*Beregningsark!W196*Beregningsark!Z196)</f>
        <v/>
      </c>
      <c r="N196" s="7" t="str">
        <f>IF('Anvendte oplysninger'!I196="Nej","",Beregningsark!AH196*Beregningsark!G196*Beregningsark!I196*Beregningsark!J196*Beregningsark!L196*Beregningsark!N196*Beregningsark!O196*Beregningsark!T196*Beregningsark!V196*Beregningsark!W196*Beregningsark!AA196)</f>
        <v/>
      </c>
      <c r="O196" s="7" t="str">
        <f>IF('Anvendte oplysninger'!I196="Nej","",Beregningsark!AI196*Beregningsark!G196*Beregningsark!I196*Beregningsark!J196*Beregningsark!L196*Beregningsark!N196*Beregningsark!O196*Beregningsark!U196*Beregningsark!V196*Beregningsark!W196*Beregningsark!AB196)</f>
        <v/>
      </c>
      <c r="P196" s="7" t="str">
        <f>IF('Anvendte oplysninger'!I196="Nej","",SUM(M196:O196))</f>
        <v/>
      </c>
      <c r="Q196" s="9" t="str">
        <f>IF('Anvendte oplysninger'!I196="Nej","",SUM(I196:J196)*740934+M196*29492829+N196*4654307+O196*608667)</f>
        <v/>
      </c>
    </row>
    <row r="197" spans="1:17" x14ac:dyDescent="0.3">
      <c r="A197" s="4" t="str">
        <f>IF(Inddata!A203="","",Inddata!A203)</f>
        <v/>
      </c>
      <c r="B197" s="4" t="str">
        <f>IF(Inddata!B203="","",Inddata!B203)</f>
        <v/>
      </c>
      <c r="C197" s="4" t="str">
        <f>IF(Inddata!C203="","",Inddata!C203)</f>
        <v/>
      </c>
      <c r="D197" s="4" t="str">
        <f>IF(Inddata!D203="","",Inddata!D203)</f>
        <v/>
      </c>
      <c r="E197" s="4" t="str">
        <f>IF(Inddata!E203="","",Inddata!E203)</f>
        <v/>
      </c>
      <c r="F197" s="4" t="str">
        <f>IF(Inddata!F203="","",Inddata!F203)</f>
        <v/>
      </c>
      <c r="G197" s="20" t="str">
        <f>IF(Inddata!G203=0,"",Inddata!G203)</f>
        <v/>
      </c>
      <c r="H197" s="9" t="str">
        <f>IF(Inddata!H203="","",Inddata!H203)</f>
        <v/>
      </c>
      <c r="I197" s="7" t="str">
        <f>IF('Anvendte oplysninger'!I197="Nej","",Beregningsark!AD197*Beregningsark!G197*Beregningsark!I197*Beregningsark!J197*Beregningsark!L197*Beregningsark!N197*Beregningsark!O197*Beregningsark!Q197*Beregningsark!V197*Beregningsark!W197*Beregningsark!X197)</f>
        <v/>
      </c>
      <c r="J197" s="7" t="str">
        <f>IF('Anvendte oplysninger'!I197="Nej","",Beregningsark!AE197*Beregningsark!G197*Beregningsark!I197*Beregningsark!K197*Beregningsark!M197*Beregningsark!N197*Beregningsark!O197*Beregningsark!P197*Beregningsark!R197*Beregningsark!V197*Beregningsark!W197*Beregningsark!Y197)</f>
        <v/>
      </c>
      <c r="K197" s="7" t="str">
        <f>IF('Anvendte oplysninger'!I197="Nej","",Beregningsark!AF197*Beregningsark!G197*Beregningsark!I197*Beregningsark!K197*Beregningsark!M197*Beregningsark!N197*Beregningsark!O197*Beregningsark!P197*Beregningsark!R197*Beregningsark!V197*Beregningsark!W197*Beregningsark!Y197)</f>
        <v/>
      </c>
      <c r="L197" s="7" t="str">
        <f>IF('Anvendte oplysninger'!I197="Nej","",SUM(I197:K197))</f>
        <v/>
      </c>
      <c r="M197" s="7" t="str">
        <f>IF('Anvendte oplysninger'!I197="Nej","",Beregningsark!AG197*Beregningsark!G197*Beregningsark!I197*Beregningsark!J197*Beregningsark!L197*Beregningsark!N197*Beregningsark!O197*Beregningsark!S197*Beregningsark!V197*Beregningsark!W197*Beregningsark!Z197)</f>
        <v/>
      </c>
      <c r="N197" s="7" t="str">
        <f>IF('Anvendte oplysninger'!I197="Nej","",Beregningsark!AH197*Beregningsark!G197*Beregningsark!I197*Beregningsark!J197*Beregningsark!L197*Beregningsark!N197*Beregningsark!O197*Beregningsark!T197*Beregningsark!V197*Beregningsark!W197*Beregningsark!AA197)</f>
        <v/>
      </c>
      <c r="O197" s="7" t="str">
        <f>IF('Anvendte oplysninger'!I197="Nej","",Beregningsark!AI197*Beregningsark!G197*Beregningsark!I197*Beregningsark!J197*Beregningsark!L197*Beregningsark!N197*Beregningsark!O197*Beregningsark!U197*Beregningsark!V197*Beregningsark!W197*Beregningsark!AB197)</f>
        <v/>
      </c>
      <c r="P197" s="7" t="str">
        <f>IF('Anvendte oplysninger'!I197="Nej","",SUM(M197:O197))</f>
        <v/>
      </c>
      <c r="Q197" s="9" t="str">
        <f>IF('Anvendte oplysninger'!I197="Nej","",SUM(I197:J197)*740934+M197*29492829+N197*4654307+O197*608667)</f>
        <v/>
      </c>
    </row>
    <row r="198" spans="1:17" x14ac:dyDescent="0.3">
      <c r="A198" s="4" t="str">
        <f>IF(Inddata!A204="","",Inddata!A204)</f>
        <v/>
      </c>
      <c r="B198" s="4" t="str">
        <f>IF(Inddata!B204="","",Inddata!B204)</f>
        <v/>
      </c>
      <c r="C198" s="4" t="str">
        <f>IF(Inddata!C204="","",Inddata!C204)</f>
        <v/>
      </c>
      <c r="D198" s="4" t="str">
        <f>IF(Inddata!D204="","",Inddata!D204)</f>
        <v/>
      </c>
      <c r="E198" s="4" t="str">
        <f>IF(Inddata!E204="","",Inddata!E204)</f>
        <v/>
      </c>
      <c r="F198" s="4" t="str">
        <f>IF(Inddata!F204="","",Inddata!F204)</f>
        <v/>
      </c>
      <c r="G198" s="20" t="str">
        <f>IF(Inddata!G204=0,"",Inddata!G204)</f>
        <v/>
      </c>
      <c r="H198" s="9" t="str">
        <f>IF(Inddata!H204="","",Inddata!H204)</f>
        <v/>
      </c>
      <c r="I198" s="7" t="str">
        <f>IF('Anvendte oplysninger'!I198="Nej","",Beregningsark!AD198*Beregningsark!G198*Beregningsark!I198*Beregningsark!J198*Beregningsark!L198*Beregningsark!N198*Beregningsark!O198*Beregningsark!Q198*Beregningsark!V198*Beregningsark!W198*Beregningsark!X198)</f>
        <v/>
      </c>
      <c r="J198" s="7" t="str">
        <f>IF('Anvendte oplysninger'!I198="Nej","",Beregningsark!AE198*Beregningsark!G198*Beregningsark!I198*Beregningsark!K198*Beregningsark!M198*Beregningsark!N198*Beregningsark!O198*Beregningsark!P198*Beregningsark!R198*Beregningsark!V198*Beregningsark!W198*Beregningsark!Y198)</f>
        <v/>
      </c>
      <c r="K198" s="7" t="str">
        <f>IF('Anvendte oplysninger'!I198="Nej","",Beregningsark!AF198*Beregningsark!G198*Beregningsark!I198*Beregningsark!K198*Beregningsark!M198*Beregningsark!N198*Beregningsark!O198*Beregningsark!P198*Beregningsark!R198*Beregningsark!V198*Beregningsark!W198*Beregningsark!Y198)</f>
        <v/>
      </c>
      <c r="L198" s="7" t="str">
        <f>IF('Anvendte oplysninger'!I198="Nej","",SUM(I198:K198))</f>
        <v/>
      </c>
      <c r="M198" s="7" t="str">
        <f>IF('Anvendte oplysninger'!I198="Nej","",Beregningsark!AG198*Beregningsark!G198*Beregningsark!I198*Beregningsark!J198*Beregningsark!L198*Beregningsark!N198*Beregningsark!O198*Beregningsark!S198*Beregningsark!V198*Beregningsark!W198*Beregningsark!Z198)</f>
        <v/>
      </c>
      <c r="N198" s="7" t="str">
        <f>IF('Anvendte oplysninger'!I198="Nej","",Beregningsark!AH198*Beregningsark!G198*Beregningsark!I198*Beregningsark!J198*Beregningsark!L198*Beregningsark!N198*Beregningsark!O198*Beregningsark!T198*Beregningsark!V198*Beregningsark!W198*Beregningsark!AA198)</f>
        <v/>
      </c>
      <c r="O198" s="7" t="str">
        <f>IF('Anvendte oplysninger'!I198="Nej","",Beregningsark!AI198*Beregningsark!G198*Beregningsark!I198*Beregningsark!J198*Beregningsark!L198*Beregningsark!N198*Beregningsark!O198*Beregningsark!U198*Beregningsark!V198*Beregningsark!W198*Beregningsark!AB198)</f>
        <v/>
      </c>
      <c r="P198" s="7" t="str">
        <f>IF('Anvendte oplysninger'!I198="Nej","",SUM(M198:O198))</f>
        <v/>
      </c>
      <c r="Q198" s="9" t="str">
        <f>IF('Anvendte oplysninger'!I198="Nej","",SUM(I198:J198)*740934+M198*29492829+N198*4654307+O198*608667)</f>
        <v/>
      </c>
    </row>
    <row r="199" spans="1:17" x14ac:dyDescent="0.3">
      <c r="A199" s="4" t="str">
        <f>IF(Inddata!A205="","",Inddata!A205)</f>
        <v/>
      </c>
      <c r="B199" s="4" t="str">
        <f>IF(Inddata!B205="","",Inddata!B205)</f>
        <v/>
      </c>
      <c r="C199" s="4" t="str">
        <f>IF(Inddata!C205="","",Inddata!C205)</f>
        <v/>
      </c>
      <c r="D199" s="4" t="str">
        <f>IF(Inddata!D205="","",Inddata!D205)</f>
        <v/>
      </c>
      <c r="E199" s="4" t="str">
        <f>IF(Inddata!E205="","",Inddata!E205)</f>
        <v/>
      </c>
      <c r="F199" s="4" t="str">
        <f>IF(Inddata!F205="","",Inddata!F205)</f>
        <v/>
      </c>
      <c r="G199" s="20" t="str">
        <f>IF(Inddata!G205=0,"",Inddata!G205)</f>
        <v/>
      </c>
      <c r="H199" s="9" t="str">
        <f>IF(Inddata!H205="","",Inddata!H205)</f>
        <v/>
      </c>
      <c r="I199" s="7" t="str">
        <f>IF('Anvendte oplysninger'!I199="Nej","",Beregningsark!AD199*Beregningsark!G199*Beregningsark!I199*Beregningsark!J199*Beregningsark!L199*Beregningsark!N199*Beregningsark!O199*Beregningsark!Q199*Beregningsark!V199*Beregningsark!W199*Beregningsark!X199)</f>
        <v/>
      </c>
      <c r="J199" s="7" t="str">
        <f>IF('Anvendte oplysninger'!I199="Nej","",Beregningsark!AE199*Beregningsark!G199*Beregningsark!I199*Beregningsark!K199*Beregningsark!M199*Beregningsark!N199*Beregningsark!O199*Beregningsark!P199*Beregningsark!R199*Beregningsark!V199*Beregningsark!W199*Beregningsark!Y199)</f>
        <v/>
      </c>
      <c r="K199" s="7" t="str">
        <f>IF('Anvendte oplysninger'!I199="Nej","",Beregningsark!AF199*Beregningsark!G199*Beregningsark!I199*Beregningsark!K199*Beregningsark!M199*Beregningsark!N199*Beregningsark!O199*Beregningsark!P199*Beregningsark!R199*Beregningsark!V199*Beregningsark!W199*Beregningsark!Y199)</f>
        <v/>
      </c>
      <c r="L199" s="7" t="str">
        <f>IF('Anvendte oplysninger'!I199="Nej","",SUM(I199:K199))</f>
        <v/>
      </c>
      <c r="M199" s="7" t="str">
        <f>IF('Anvendte oplysninger'!I199="Nej","",Beregningsark!AG199*Beregningsark!G199*Beregningsark!I199*Beregningsark!J199*Beregningsark!L199*Beregningsark!N199*Beregningsark!O199*Beregningsark!S199*Beregningsark!V199*Beregningsark!W199*Beregningsark!Z199)</f>
        <v/>
      </c>
      <c r="N199" s="7" t="str">
        <f>IF('Anvendte oplysninger'!I199="Nej","",Beregningsark!AH199*Beregningsark!G199*Beregningsark!I199*Beregningsark!J199*Beregningsark!L199*Beregningsark!N199*Beregningsark!O199*Beregningsark!T199*Beregningsark!V199*Beregningsark!W199*Beregningsark!AA199)</f>
        <v/>
      </c>
      <c r="O199" s="7" t="str">
        <f>IF('Anvendte oplysninger'!I199="Nej","",Beregningsark!AI199*Beregningsark!G199*Beregningsark!I199*Beregningsark!J199*Beregningsark!L199*Beregningsark!N199*Beregningsark!O199*Beregningsark!U199*Beregningsark!V199*Beregningsark!W199*Beregningsark!AB199)</f>
        <v/>
      </c>
      <c r="P199" s="7" t="str">
        <f>IF('Anvendte oplysninger'!I199="Nej","",SUM(M199:O199))</f>
        <v/>
      </c>
      <c r="Q199" s="9" t="str">
        <f>IF('Anvendte oplysninger'!I199="Nej","",SUM(I199:J199)*740934+M199*29492829+N199*4654307+O199*608667)</f>
        <v/>
      </c>
    </row>
    <row r="200" spans="1:17" x14ac:dyDescent="0.3">
      <c r="A200" s="4" t="str">
        <f>IF(Inddata!A206="","",Inddata!A206)</f>
        <v/>
      </c>
      <c r="B200" s="4" t="str">
        <f>IF(Inddata!B206="","",Inddata!B206)</f>
        <v/>
      </c>
      <c r="C200" s="4" t="str">
        <f>IF(Inddata!C206="","",Inddata!C206)</f>
        <v/>
      </c>
      <c r="D200" s="4" t="str">
        <f>IF(Inddata!D206="","",Inddata!D206)</f>
        <v/>
      </c>
      <c r="E200" s="4" t="str">
        <f>IF(Inddata!E206="","",Inddata!E206)</f>
        <v/>
      </c>
      <c r="F200" s="4" t="str">
        <f>IF(Inddata!F206="","",Inddata!F206)</f>
        <v/>
      </c>
      <c r="G200" s="20" t="str">
        <f>IF(Inddata!G206=0,"",Inddata!G206)</f>
        <v/>
      </c>
      <c r="H200" s="9" t="str">
        <f>IF(Inddata!H206="","",Inddata!H206)</f>
        <v/>
      </c>
      <c r="I200" s="7" t="str">
        <f>IF('Anvendte oplysninger'!I200="Nej","",Beregningsark!AD200*Beregningsark!G200*Beregningsark!I200*Beregningsark!J200*Beregningsark!L200*Beregningsark!N200*Beregningsark!O200*Beregningsark!Q200*Beregningsark!V200*Beregningsark!W200*Beregningsark!X200)</f>
        <v/>
      </c>
      <c r="J200" s="7" t="str">
        <f>IF('Anvendte oplysninger'!I200="Nej","",Beregningsark!AE200*Beregningsark!G200*Beregningsark!I200*Beregningsark!K200*Beregningsark!M200*Beregningsark!N200*Beregningsark!O200*Beregningsark!P200*Beregningsark!R200*Beregningsark!V200*Beregningsark!W200*Beregningsark!Y200)</f>
        <v/>
      </c>
      <c r="K200" s="7" t="str">
        <f>IF('Anvendte oplysninger'!I200="Nej","",Beregningsark!AF200*Beregningsark!G200*Beregningsark!I200*Beregningsark!K200*Beregningsark!M200*Beregningsark!N200*Beregningsark!O200*Beregningsark!P200*Beregningsark!R200*Beregningsark!V200*Beregningsark!W200*Beregningsark!Y200)</f>
        <v/>
      </c>
      <c r="L200" s="7" t="str">
        <f>IF('Anvendte oplysninger'!I200="Nej","",SUM(I200:K200))</f>
        <v/>
      </c>
      <c r="M200" s="7" t="str">
        <f>IF('Anvendte oplysninger'!I200="Nej","",Beregningsark!AG200*Beregningsark!G200*Beregningsark!I200*Beregningsark!J200*Beregningsark!L200*Beregningsark!N200*Beregningsark!O200*Beregningsark!S200*Beregningsark!V200*Beregningsark!W200*Beregningsark!Z200)</f>
        <v/>
      </c>
      <c r="N200" s="7" t="str">
        <f>IF('Anvendte oplysninger'!I200="Nej","",Beregningsark!AH200*Beregningsark!G200*Beregningsark!I200*Beregningsark!J200*Beregningsark!L200*Beregningsark!N200*Beregningsark!O200*Beregningsark!T200*Beregningsark!V200*Beregningsark!W200*Beregningsark!AA200)</f>
        <v/>
      </c>
      <c r="O200" s="7" t="str">
        <f>IF('Anvendte oplysninger'!I200="Nej","",Beregningsark!AI200*Beregningsark!G200*Beregningsark!I200*Beregningsark!J200*Beregningsark!L200*Beregningsark!N200*Beregningsark!O200*Beregningsark!U200*Beregningsark!V200*Beregningsark!W200*Beregningsark!AB200)</f>
        <v/>
      </c>
      <c r="P200" s="7" t="str">
        <f>IF('Anvendte oplysninger'!I200="Nej","",SUM(M200:O200))</f>
        <v/>
      </c>
      <c r="Q200" s="9" t="str">
        <f>IF('Anvendte oplysninger'!I200="Nej","",SUM(I200:J200)*740934+M200*29492829+N200*4654307+O200*608667)</f>
        <v/>
      </c>
    </row>
    <row r="201" spans="1:17" x14ac:dyDescent="0.3">
      <c r="A201" s="4" t="str">
        <f>IF(Inddata!A207="","",Inddata!A207)</f>
        <v/>
      </c>
      <c r="B201" s="4" t="str">
        <f>IF(Inddata!B207="","",Inddata!B207)</f>
        <v/>
      </c>
      <c r="C201" s="4" t="str">
        <f>IF(Inddata!C207="","",Inddata!C207)</f>
        <v/>
      </c>
      <c r="D201" s="4" t="str">
        <f>IF(Inddata!D207="","",Inddata!D207)</f>
        <v/>
      </c>
      <c r="E201" s="4" t="str">
        <f>IF(Inddata!E207="","",Inddata!E207)</f>
        <v/>
      </c>
      <c r="F201" s="4" t="str">
        <f>IF(Inddata!F207="","",Inddata!F207)</f>
        <v/>
      </c>
      <c r="G201" s="20" t="str">
        <f>IF(Inddata!G207=0,"",Inddata!G207)</f>
        <v/>
      </c>
      <c r="H201" s="9" t="str">
        <f>IF(Inddata!H207="","",Inddata!H207)</f>
        <v/>
      </c>
      <c r="I201" s="7" t="str">
        <f>IF('Anvendte oplysninger'!I201="Nej","",Beregningsark!AD201*Beregningsark!G201*Beregningsark!I201*Beregningsark!J201*Beregningsark!L201*Beregningsark!N201*Beregningsark!O201*Beregningsark!Q201*Beregningsark!V201*Beregningsark!W201*Beregningsark!X201)</f>
        <v/>
      </c>
      <c r="J201" s="7" t="str">
        <f>IF('Anvendte oplysninger'!I201="Nej","",Beregningsark!AE201*Beregningsark!G201*Beregningsark!I201*Beregningsark!K201*Beregningsark!M201*Beregningsark!N201*Beregningsark!O201*Beregningsark!P201*Beregningsark!R201*Beregningsark!V201*Beregningsark!W201*Beregningsark!Y201)</f>
        <v/>
      </c>
      <c r="K201" s="7" t="str">
        <f>IF('Anvendte oplysninger'!I201="Nej","",Beregningsark!AF201*Beregningsark!G201*Beregningsark!I201*Beregningsark!K201*Beregningsark!M201*Beregningsark!N201*Beregningsark!O201*Beregningsark!P201*Beregningsark!R201*Beregningsark!V201*Beregningsark!W201*Beregningsark!Y201)</f>
        <v/>
      </c>
      <c r="L201" s="7" t="str">
        <f>IF('Anvendte oplysninger'!I201="Nej","",SUM(I201:K201))</f>
        <v/>
      </c>
      <c r="M201" s="7" t="str">
        <f>IF('Anvendte oplysninger'!I201="Nej","",Beregningsark!AG201*Beregningsark!G201*Beregningsark!I201*Beregningsark!J201*Beregningsark!L201*Beregningsark!N201*Beregningsark!O201*Beregningsark!S201*Beregningsark!V201*Beregningsark!W201*Beregningsark!Z201)</f>
        <v/>
      </c>
      <c r="N201" s="7" t="str">
        <f>IF('Anvendte oplysninger'!I201="Nej","",Beregningsark!AH201*Beregningsark!G201*Beregningsark!I201*Beregningsark!J201*Beregningsark!L201*Beregningsark!N201*Beregningsark!O201*Beregningsark!T201*Beregningsark!V201*Beregningsark!W201*Beregningsark!AA201)</f>
        <v/>
      </c>
      <c r="O201" s="7" t="str">
        <f>IF('Anvendte oplysninger'!I201="Nej","",Beregningsark!AI201*Beregningsark!G201*Beregningsark!I201*Beregningsark!J201*Beregningsark!L201*Beregningsark!N201*Beregningsark!O201*Beregningsark!U201*Beregningsark!V201*Beregningsark!W201*Beregningsark!AB201)</f>
        <v/>
      </c>
      <c r="P201" s="7" t="str">
        <f>IF('Anvendte oplysninger'!I201="Nej","",SUM(M201:O201))</f>
        <v/>
      </c>
      <c r="Q201" s="9" t="str">
        <f>IF('Anvendte oplysninger'!I201="Nej","",SUM(I201:J201)*740934+M201*29492829+N201*4654307+O201*608667)</f>
        <v/>
      </c>
    </row>
    <row r="202" spans="1:17" x14ac:dyDescent="0.3">
      <c r="A202" s="4" t="str">
        <f>IF(Inddata!A208="","",Inddata!A208)</f>
        <v/>
      </c>
      <c r="B202" s="4" t="str">
        <f>IF(Inddata!B208="","",Inddata!B208)</f>
        <v/>
      </c>
      <c r="C202" s="4" t="str">
        <f>IF(Inddata!C208="","",Inddata!C208)</f>
        <v/>
      </c>
      <c r="D202" s="4" t="str">
        <f>IF(Inddata!D208="","",Inddata!D208)</f>
        <v/>
      </c>
      <c r="E202" s="4" t="str">
        <f>IF(Inddata!E208="","",Inddata!E208)</f>
        <v/>
      </c>
      <c r="F202" s="4" t="str">
        <f>IF(Inddata!F208="","",Inddata!F208)</f>
        <v/>
      </c>
      <c r="G202" s="20" t="str">
        <f>IF(Inddata!G208=0,"",Inddata!G208)</f>
        <v/>
      </c>
      <c r="H202" s="9" t="str">
        <f>IF(Inddata!H208="","",Inddata!H208)</f>
        <v/>
      </c>
      <c r="I202" s="7" t="str">
        <f>IF('Anvendte oplysninger'!I202="Nej","",Beregningsark!AD202*Beregningsark!G202*Beregningsark!I202*Beregningsark!J202*Beregningsark!L202*Beregningsark!N202*Beregningsark!O202*Beregningsark!Q202*Beregningsark!V202*Beregningsark!W202*Beregningsark!X202)</f>
        <v/>
      </c>
      <c r="J202" s="7" t="str">
        <f>IF('Anvendte oplysninger'!I202="Nej","",Beregningsark!AE202*Beregningsark!G202*Beregningsark!I202*Beregningsark!K202*Beregningsark!M202*Beregningsark!N202*Beregningsark!O202*Beregningsark!P202*Beregningsark!R202*Beregningsark!V202*Beregningsark!W202*Beregningsark!Y202)</f>
        <v/>
      </c>
      <c r="K202" s="7" t="str">
        <f>IF('Anvendte oplysninger'!I202="Nej","",Beregningsark!AF202*Beregningsark!G202*Beregningsark!I202*Beregningsark!K202*Beregningsark!M202*Beregningsark!N202*Beregningsark!O202*Beregningsark!P202*Beregningsark!R202*Beregningsark!V202*Beregningsark!W202*Beregningsark!Y202)</f>
        <v/>
      </c>
      <c r="L202" s="7" t="str">
        <f>IF('Anvendte oplysninger'!I202="Nej","",SUM(I202:K202))</f>
        <v/>
      </c>
      <c r="M202" s="7" t="str">
        <f>IF('Anvendte oplysninger'!I202="Nej","",Beregningsark!AG202*Beregningsark!G202*Beregningsark!I202*Beregningsark!J202*Beregningsark!L202*Beregningsark!N202*Beregningsark!O202*Beregningsark!S202*Beregningsark!V202*Beregningsark!W202*Beregningsark!Z202)</f>
        <v/>
      </c>
      <c r="N202" s="7" t="str">
        <f>IF('Anvendte oplysninger'!I202="Nej","",Beregningsark!AH202*Beregningsark!G202*Beregningsark!I202*Beregningsark!J202*Beregningsark!L202*Beregningsark!N202*Beregningsark!O202*Beregningsark!T202*Beregningsark!V202*Beregningsark!W202*Beregningsark!AA202)</f>
        <v/>
      </c>
      <c r="O202" s="7" t="str">
        <f>IF('Anvendte oplysninger'!I202="Nej","",Beregningsark!AI202*Beregningsark!G202*Beregningsark!I202*Beregningsark!J202*Beregningsark!L202*Beregningsark!N202*Beregningsark!O202*Beregningsark!U202*Beregningsark!V202*Beregningsark!W202*Beregningsark!AB202)</f>
        <v/>
      </c>
      <c r="P202" s="7" t="str">
        <f>IF('Anvendte oplysninger'!I202="Nej","",SUM(M202:O202))</f>
        <v/>
      </c>
      <c r="Q202" s="9" t="str">
        <f>IF('Anvendte oplysninger'!I202="Nej","",SUM(I202:J202)*740934+M202*29492829+N202*4654307+O202*608667)</f>
        <v/>
      </c>
    </row>
    <row r="203" spans="1:17" x14ac:dyDescent="0.3">
      <c r="A203" s="4" t="str">
        <f>IF(Inddata!A209="","",Inddata!A209)</f>
        <v/>
      </c>
      <c r="B203" s="4" t="str">
        <f>IF(Inddata!B209="","",Inddata!B209)</f>
        <v/>
      </c>
      <c r="C203" s="4" t="str">
        <f>IF(Inddata!C209="","",Inddata!C209)</f>
        <v/>
      </c>
      <c r="D203" s="4" t="str">
        <f>IF(Inddata!D209="","",Inddata!D209)</f>
        <v/>
      </c>
      <c r="E203" s="4" t="str">
        <f>IF(Inddata!E209="","",Inddata!E209)</f>
        <v/>
      </c>
      <c r="F203" s="4" t="str">
        <f>IF(Inddata!F209="","",Inddata!F209)</f>
        <v/>
      </c>
      <c r="G203" s="20" t="str">
        <f>IF(Inddata!G209=0,"",Inddata!G209)</f>
        <v/>
      </c>
      <c r="H203" s="9" t="str">
        <f>IF(Inddata!H209="","",Inddata!H209)</f>
        <v/>
      </c>
      <c r="I203" s="7" t="str">
        <f>IF('Anvendte oplysninger'!I203="Nej","",Beregningsark!AD203*Beregningsark!G203*Beregningsark!I203*Beregningsark!J203*Beregningsark!L203*Beregningsark!N203*Beregningsark!O203*Beregningsark!Q203*Beregningsark!V203*Beregningsark!W203*Beregningsark!X203)</f>
        <v/>
      </c>
      <c r="J203" s="7" t="str">
        <f>IF('Anvendte oplysninger'!I203="Nej","",Beregningsark!AE203*Beregningsark!G203*Beregningsark!I203*Beregningsark!K203*Beregningsark!M203*Beregningsark!N203*Beregningsark!O203*Beregningsark!P203*Beregningsark!R203*Beregningsark!V203*Beregningsark!W203*Beregningsark!Y203)</f>
        <v/>
      </c>
      <c r="K203" s="7" t="str">
        <f>IF('Anvendte oplysninger'!I203="Nej","",Beregningsark!AF203*Beregningsark!G203*Beregningsark!I203*Beregningsark!K203*Beregningsark!M203*Beregningsark!N203*Beregningsark!O203*Beregningsark!P203*Beregningsark!R203*Beregningsark!V203*Beregningsark!W203*Beregningsark!Y203)</f>
        <v/>
      </c>
      <c r="L203" s="7" t="str">
        <f>IF('Anvendte oplysninger'!I203="Nej","",SUM(I203:K203))</f>
        <v/>
      </c>
      <c r="M203" s="7" t="str">
        <f>IF('Anvendte oplysninger'!I203="Nej","",Beregningsark!AG203*Beregningsark!G203*Beregningsark!I203*Beregningsark!J203*Beregningsark!L203*Beregningsark!N203*Beregningsark!O203*Beregningsark!S203*Beregningsark!V203*Beregningsark!W203*Beregningsark!Z203)</f>
        <v/>
      </c>
      <c r="N203" s="7" t="str">
        <f>IF('Anvendte oplysninger'!I203="Nej","",Beregningsark!AH203*Beregningsark!G203*Beregningsark!I203*Beregningsark!J203*Beregningsark!L203*Beregningsark!N203*Beregningsark!O203*Beregningsark!T203*Beregningsark!V203*Beregningsark!W203*Beregningsark!AA203)</f>
        <v/>
      </c>
      <c r="O203" s="7" t="str">
        <f>IF('Anvendte oplysninger'!I203="Nej","",Beregningsark!AI203*Beregningsark!G203*Beregningsark!I203*Beregningsark!J203*Beregningsark!L203*Beregningsark!N203*Beregningsark!O203*Beregningsark!U203*Beregningsark!V203*Beregningsark!W203*Beregningsark!AB203)</f>
        <v/>
      </c>
      <c r="P203" s="7" t="str">
        <f>IF('Anvendte oplysninger'!I203="Nej","",SUM(M203:O203))</f>
        <v/>
      </c>
      <c r="Q203" s="9" t="str">
        <f>IF('Anvendte oplysninger'!I203="Nej","",SUM(I203:J203)*740934+M203*29492829+N203*4654307+O203*608667)</f>
        <v/>
      </c>
    </row>
    <row r="204" spans="1:17" x14ac:dyDescent="0.3">
      <c r="A204" s="4" t="str">
        <f>IF(Inddata!A210="","",Inddata!A210)</f>
        <v/>
      </c>
      <c r="B204" s="4" t="str">
        <f>IF(Inddata!B210="","",Inddata!B210)</f>
        <v/>
      </c>
      <c r="C204" s="4" t="str">
        <f>IF(Inddata!C210="","",Inddata!C210)</f>
        <v/>
      </c>
      <c r="D204" s="4" t="str">
        <f>IF(Inddata!D210="","",Inddata!D210)</f>
        <v/>
      </c>
      <c r="E204" s="4" t="str">
        <f>IF(Inddata!E210="","",Inddata!E210)</f>
        <v/>
      </c>
      <c r="F204" s="4" t="str">
        <f>IF(Inddata!F210="","",Inddata!F210)</f>
        <v/>
      </c>
      <c r="G204" s="20" t="str">
        <f>IF(Inddata!G210=0,"",Inddata!G210)</f>
        <v/>
      </c>
      <c r="H204" s="9" t="str">
        <f>IF(Inddata!H210="","",Inddata!H210)</f>
        <v/>
      </c>
      <c r="I204" s="7" t="str">
        <f>IF('Anvendte oplysninger'!I204="Nej","",Beregningsark!AD204*Beregningsark!G204*Beregningsark!I204*Beregningsark!J204*Beregningsark!L204*Beregningsark!N204*Beregningsark!O204*Beregningsark!Q204*Beregningsark!V204*Beregningsark!W204*Beregningsark!X204)</f>
        <v/>
      </c>
      <c r="J204" s="7" t="str">
        <f>IF('Anvendte oplysninger'!I204="Nej","",Beregningsark!AE204*Beregningsark!G204*Beregningsark!I204*Beregningsark!K204*Beregningsark!M204*Beregningsark!N204*Beregningsark!O204*Beregningsark!P204*Beregningsark!R204*Beregningsark!V204*Beregningsark!W204*Beregningsark!Y204)</f>
        <v/>
      </c>
      <c r="K204" s="7" t="str">
        <f>IF('Anvendte oplysninger'!I204="Nej","",Beregningsark!AF204*Beregningsark!G204*Beregningsark!I204*Beregningsark!K204*Beregningsark!M204*Beregningsark!N204*Beregningsark!O204*Beregningsark!P204*Beregningsark!R204*Beregningsark!V204*Beregningsark!W204*Beregningsark!Y204)</f>
        <v/>
      </c>
      <c r="L204" s="7" t="str">
        <f>IF('Anvendte oplysninger'!I204="Nej","",SUM(I204:K204))</f>
        <v/>
      </c>
      <c r="M204" s="7" t="str">
        <f>IF('Anvendte oplysninger'!I204="Nej","",Beregningsark!AG204*Beregningsark!G204*Beregningsark!I204*Beregningsark!J204*Beregningsark!L204*Beregningsark!N204*Beregningsark!O204*Beregningsark!S204*Beregningsark!V204*Beregningsark!W204*Beregningsark!Z204)</f>
        <v/>
      </c>
      <c r="N204" s="7" t="str">
        <f>IF('Anvendte oplysninger'!I204="Nej","",Beregningsark!AH204*Beregningsark!G204*Beregningsark!I204*Beregningsark!J204*Beregningsark!L204*Beregningsark!N204*Beregningsark!O204*Beregningsark!T204*Beregningsark!V204*Beregningsark!W204*Beregningsark!AA204)</f>
        <v/>
      </c>
      <c r="O204" s="7" t="str">
        <f>IF('Anvendte oplysninger'!I204="Nej","",Beregningsark!AI204*Beregningsark!G204*Beregningsark!I204*Beregningsark!J204*Beregningsark!L204*Beregningsark!N204*Beregningsark!O204*Beregningsark!U204*Beregningsark!V204*Beregningsark!W204*Beregningsark!AB204)</f>
        <v/>
      </c>
      <c r="P204" s="7" t="str">
        <f>IF('Anvendte oplysninger'!I204="Nej","",SUM(M204:O204))</f>
        <v/>
      </c>
      <c r="Q204" s="9" t="str">
        <f>IF('Anvendte oplysninger'!I204="Nej","",SUM(I204:J204)*740934+M204*29492829+N204*4654307+O204*608667)</f>
        <v/>
      </c>
    </row>
    <row r="205" spans="1:17" x14ac:dyDescent="0.3">
      <c r="A205" s="4" t="str">
        <f>IF(Inddata!A211="","",Inddata!A211)</f>
        <v/>
      </c>
      <c r="B205" s="4" t="str">
        <f>IF(Inddata!B211="","",Inddata!B211)</f>
        <v/>
      </c>
      <c r="C205" s="4" t="str">
        <f>IF(Inddata!C211="","",Inddata!C211)</f>
        <v/>
      </c>
      <c r="D205" s="4" t="str">
        <f>IF(Inddata!D211="","",Inddata!D211)</f>
        <v/>
      </c>
      <c r="E205" s="4" t="str">
        <f>IF(Inddata!E211="","",Inddata!E211)</f>
        <v/>
      </c>
      <c r="F205" s="4" t="str">
        <f>IF(Inddata!F211="","",Inddata!F211)</f>
        <v/>
      </c>
      <c r="G205" s="20" t="str">
        <f>IF(Inddata!G211=0,"",Inddata!G211)</f>
        <v/>
      </c>
      <c r="H205" s="9" t="str">
        <f>IF(Inddata!H211="","",Inddata!H211)</f>
        <v/>
      </c>
      <c r="I205" s="7" t="str">
        <f>IF('Anvendte oplysninger'!I205="Nej","",Beregningsark!AD205*Beregningsark!G205*Beregningsark!I205*Beregningsark!J205*Beregningsark!L205*Beregningsark!N205*Beregningsark!O205*Beregningsark!Q205*Beregningsark!V205*Beregningsark!W205*Beregningsark!X205)</f>
        <v/>
      </c>
      <c r="J205" s="7" t="str">
        <f>IF('Anvendte oplysninger'!I205="Nej","",Beregningsark!AE205*Beregningsark!G205*Beregningsark!I205*Beregningsark!K205*Beregningsark!M205*Beregningsark!N205*Beregningsark!O205*Beregningsark!P205*Beregningsark!R205*Beregningsark!V205*Beregningsark!W205*Beregningsark!Y205)</f>
        <v/>
      </c>
      <c r="K205" s="7" t="str">
        <f>IF('Anvendte oplysninger'!I205="Nej","",Beregningsark!AF205*Beregningsark!G205*Beregningsark!I205*Beregningsark!K205*Beregningsark!M205*Beregningsark!N205*Beregningsark!O205*Beregningsark!P205*Beregningsark!R205*Beregningsark!V205*Beregningsark!W205*Beregningsark!Y205)</f>
        <v/>
      </c>
      <c r="L205" s="7" t="str">
        <f>IF('Anvendte oplysninger'!I205="Nej","",SUM(I205:K205))</f>
        <v/>
      </c>
      <c r="M205" s="7" t="str">
        <f>IF('Anvendte oplysninger'!I205="Nej","",Beregningsark!AG205*Beregningsark!G205*Beregningsark!I205*Beregningsark!J205*Beregningsark!L205*Beregningsark!N205*Beregningsark!O205*Beregningsark!S205*Beregningsark!V205*Beregningsark!W205*Beregningsark!Z205)</f>
        <v/>
      </c>
      <c r="N205" s="7" t="str">
        <f>IF('Anvendte oplysninger'!I205="Nej","",Beregningsark!AH205*Beregningsark!G205*Beregningsark!I205*Beregningsark!J205*Beregningsark!L205*Beregningsark!N205*Beregningsark!O205*Beregningsark!T205*Beregningsark!V205*Beregningsark!W205*Beregningsark!AA205)</f>
        <v/>
      </c>
      <c r="O205" s="7" t="str">
        <f>IF('Anvendte oplysninger'!I205="Nej","",Beregningsark!AI205*Beregningsark!G205*Beregningsark!I205*Beregningsark!J205*Beregningsark!L205*Beregningsark!N205*Beregningsark!O205*Beregningsark!U205*Beregningsark!V205*Beregningsark!W205*Beregningsark!AB205)</f>
        <v/>
      </c>
      <c r="P205" s="7" t="str">
        <f>IF('Anvendte oplysninger'!I205="Nej","",SUM(M205:O205))</f>
        <v/>
      </c>
      <c r="Q205" s="9" t="str">
        <f>IF('Anvendte oplysninger'!I205="Nej","",SUM(I205:J205)*740934+M205*29492829+N205*4654307+O205*608667)</f>
        <v/>
      </c>
    </row>
    <row r="206" spans="1:17" x14ac:dyDescent="0.3">
      <c r="A206" s="4" t="str">
        <f>IF(Inddata!A212="","",Inddata!A212)</f>
        <v/>
      </c>
      <c r="B206" s="4" t="str">
        <f>IF(Inddata!B212="","",Inddata!B212)</f>
        <v/>
      </c>
      <c r="C206" s="4" t="str">
        <f>IF(Inddata!C212="","",Inddata!C212)</f>
        <v/>
      </c>
      <c r="D206" s="4" t="str">
        <f>IF(Inddata!D212="","",Inddata!D212)</f>
        <v/>
      </c>
      <c r="E206" s="4" t="str">
        <f>IF(Inddata!E212="","",Inddata!E212)</f>
        <v/>
      </c>
      <c r="F206" s="4" t="str">
        <f>IF(Inddata!F212="","",Inddata!F212)</f>
        <v/>
      </c>
      <c r="G206" s="20" t="str">
        <f>IF(Inddata!G212=0,"",Inddata!G212)</f>
        <v/>
      </c>
      <c r="H206" s="9" t="str">
        <f>IF(Inddata!H212="","",Inddata!H212)</f>
        <v/>
      </c>
      <c r="I206" s="7" t="str">
        <f>IF('Anvendte oplysninger'!I206="Nej","",Beregningsark!AD206*Beregningsark!G206*Beregningsark!I206*Beregningsark!J206*Beregningsark!L206*Beregningsark!N206*Beregningsark!O206*Beregningsark!Q206*Beregningsark!V206*Beregningsark!W206*Beregningsark!X206)</f>
        <v/>
      </c>
      <c r="J206" s="7" t="str">
        <f>IF('Anvendte oplysninger'!I206="Nej","",Beregningsark!AE206*Beregningsark!G206*Beregningsark!I206*Beregningsark!K206*Beregningsark!M206*Beregningsark!N206*Beregningsark!O206*Beregningsark!P206*Beregningsark!R206*Beregningsark!V206*Beregningsark!W206*Beregningsark!Y206)</f>
        <v/>
      </c>
      <c r="K206" s="7" t="str">
        <f>IF('Anvendte oplysninger'!I206="Nej","",Beregningsark!AF206*Beregningsark!G206*Beregningsark!I206*Beregningsark!K206*Beregningsark!M206*Beregningsark!N206*Beregningsark!O206*Beregningsark!P206*Beregningsark!R206*Beregningsark!V206*Beregningsark!W206*Beregningsark!Y206)</f>
        <v/>
      </c>
      <c r="L206" s="7" t="str">
        <f>IF('Anvendte oplysninger'!I206="Nej","",SUM(I206:K206))</f>
        <v/>
      </c>
      <c r="M206" s="7" t="str">
        <f>IF('Anvendte oplysninger'!I206="Nej","",Beregningsark!AG206*Beregningsark!G206*Beregningsark!I206*Beregningsark!J206*Beregningsark!L206*Beregningsark!N206*Beregningsark!O206*Beregningsark!S206*Beregningsark!V206*Beregningsark!W206*Beregningsark!Z206)</f>
        <v/>
      </c>
      <c r="N206" s="7" t="str">
        <f>IF('Anvendte oplysninger'!I206="Nej","",Beregningsark!AH206*Beregningsark!G206*Beregningsark!I206*Beregningsark!J206*Beregningsark!L206*Beregningsark!N206*Beregningsark!O206*Beregningsark!T206*Beregningsark!V206*Beregningsark!W206*Beregningsark!AA206)</f>
        <v/>
      </c>
      <c r="O206" s="7" t="str">
        <f>IF('Anvendte oplysninger'!I206="Nej","",Beregningsark!AI206*Beregningsark!G206*Beregningsark!I206*Beregningsark!J206*Beregningsark!L206*Beregningsark!N206*Beregningsark!O206*Beregningsark!U206*Beregningsark!V206*Beregningsark!W206*Beregningsark!AB206)</f>
        <v/>
      </c>
      <c r="P206" s="7" t="str">
        <f>IF('Anvendte oplysninger'!I206="Nej","",SUM(M206:O206))</f>
        <v/>
      </c>
      <c r="Q206" s="9" t="str">
        <f>IF('Anvendte oplysninger'!I206="Nej","",SUM(I206:J206)*740934+M206*29492829+N206*4654307+O206*608667)</f>
        <v/>
      </c>
    </row>
    <row r="207" spans="1:17" x14ac:dyDescent="0.3">
      <c r="A207" s="4" t="str">
        <f>IF(Inddata!A213="","",Inddata!A213)</f>
        <v/>
      </c>
      <c r="B207" s="4" t="str">
        <f>IF(Inddata!B213="","",Inddata!B213)</f>
        <v/>
      </c>
      <c r="C207" s="4" t="str">
        <f>IF(Inddata!C213="","",Inddata!C213)</f>
        <v/>
      </c>
      <c r="D207" s="4" t="str">
        <f>IF(Inddata!D213="","",Inddata!D213)</f>
        <v/>
      </c>
      <c r="E207" s="4" t="str">
        <f>IF(Inddata!E213="","",Inddata!E213)</f>
        <v/>
      </c>
      <c r="F207" s="4" t="str">
        <f>IF(Inddata!F213="","",Inddata!F213)</f>
        <v/>
      </c>
      <c r="G207" s="20" t="str">
        <f>IF(Inddata!G213=0,"",Inddata!G213)</f>
        <v/>
      </c>
      <c r="H207" s="9" t="str">
        <f>IF(Inddata!H213="","",Inddata!H213)</f>
        <v/>
      </c>
      <c r="I207" s="7" t="str">
        <f>IF('Anvendte oplysninger'!I207="Nej","",Beregningsark!AD207*Beregningsark!G207*Beregningsark!I207*Beregningsark!J207*Beregningsark!L207*Beregningsark!N207*Beregningsark!O207*Beregningsark!Q207*Beregningsark!V207*Beregningsark!W207*Beregningsark!X207)</f>
        <v/>
      </c>
      <c r="J207" s="7" t="str">
        <f>IF('Anvendte oplysninger'!I207="Nej","",Beregningsark!AE207*Beregningsark!G207*Beregningsark!I207*Beregningsark!K207*Beregningsark!M207*Beregningsark!N207*Beregningsark!O207*Beregningsark!P207*Beregningsark!R207*Beregningsark!V207*Beregningsark!W207*Beregningsark!Y207)</f>
        <v/>
      </c>
      <c r="K207" s="7" t="str">
        <f>IF('Anvendte oplysninger'!I207="Nej","",Beregningsark!AF207*Beregningsark!G207*Beregningsark!I207*Beregningsark!K207*Beregningsark!M207*Beregningsark!N207*Beregningsark!O207*Beregningsark!P207*Beregningsark!R207*Beregningsark!V207*Beregningsark!W207*Beregningsark!Y207)</f>
        <v/>
      </c>
      <c r="L207" s="7" t="str">
        <f>IF('Anvendte oplysninger'!I207="Nej","",SUM(I207:K207))</f>
        <v/>
      </c>
      <c r="M207" s="7" t="str">
        <f>IF('Anvendte oplysninger'!I207="Nej","",Beregningsark!AG207*Beregningsark!G207*Beregningsark!I207*Beregningsark!J207*Beregningsark!L207*Beregningsark!N207*Beregningsark!O207*Beregningsark!S207*Beregningsark!V207*Beregningsark!W207*Beregningsark!Z207)</f>
        <v/>
      </c>
      <c r="N207" s="7" t="str">
        <f>IF('Anvendte oplysninger'!I207="Nej","",Beregningsark!AH207*Beregningsark!G207*Beregningsark!I207*Beregningsark!J207*Beregningsark!L207*Beregningsark!N207*Beregningsark!O207*Beregningsark!T207*Beregningsark!V207*Beregningsark!W207*Beregningsark!AA207)</f>
        <v/>
      </c>
      <c r="O207" s="7" t="str">
        <f>IF('Anvendte oplysninger'!I207="Nej","",Beregningsark!AI207*Beregningsark!G207*Beregningsark!I207*Beregningsark!J207*Beregningsark!L207*Beregningsark!N207*Beregningsark!O207*Beregningsark!U207*Beregningsark!V207*Beregningsark!W207*Beregningsark!AB207)</f>
        <v/>
      </c>
      <c r="P207" s="7" t="str">
        <f>IF('Anvendte oplysninger'!I207="Nej","",SUM(M207:O207))</f>
        <v/>
      </c>
      <c r="Q207" s="9" t="str">
        <f>IF('Anvendte oplysninger'!I207="Nej","",SUM(I207:J207)*740934+M207*29492829+N207*4654307+O207*608667)</f>
        <v/>
      </c>
    </row>
    <row r="208" spans="1:17" x14ac:dyDescent="0.3">
      <c r="A208" s="4" t="str">
        <f>IF(Inddata!A214="","",Inddata!A214)</f>
        <v/>
      </c>
      <c r="B208" s="4" t="str">
        <f>IF(Inddata!B214="","",Inddata!B214)</f>
        <v/>
      </c>
      <c r="C208" s="4" t="str">
        <f>IF(Inddata!C214="","",Inddata!C214)</f>
        <v/>
      </c>
      <c r="D208" s="4" t="str">
        <f>IF(Inddata!D214="","",Inddata!D214)</f>
        <v/>
      </c>
      <c r="E208" s="4" t="str">
        <f>IF(Inddata!E214="","",Inddata!E214)</f>
        <v/>
      </c>
      <c r="F208" s="4" t="str">
        <f>IF(Inddata!F214="","",Inddata!F214)</f>
        <v/>
      </c>
      <c r="G208" s="20" t="str">
        <f>IF(Inddata!G214=0,"",Inddata!G214)</f>
        <v/>
      </c>
      <c r="H208" s="9" t="str">
        <f>IF(Inddata!H214="","",Inddata!H214)</f>
        <v/>
      </c>
      <c r="I208" s="7" t="str">
        <f>IF('Anvendte oplysninger'!I208="Nej","",Beregningsark!AD208*Beregningsark!G208*Beregningsark!I208*Beregningsark!J208*Beregningsark!L208*Beregningsark!N208*Beregningsark!O208*Beregningsark!Q208*Beregningsark!V208*Beregningsark!W208*Beregningsark!X208)</f>
        <v/>
      </c>
      <c r="J208" s="7" t="str">
        <f>IF('Anvendte oplysninger'!I208="Nej","",Beregningsark!AE208*Beregningsark!G208*Beregningsark!I208*Beregningsark!K208*Beregningsark!M208*Beregningsark!N208*Beregningsark!O208*Beregningsark!P208*Beregningsark!R208*Beregningsark!V208*Beregningsark!W208*Beregningsark!Y208)</f>
        <v/>
      </c>
      <c r="K208" s="7" t="str">
        <f>IF('Anvendte oplysninger'!I208="Nej","",Beregningsark!AF208*Beregningsark!G208*Beregningsark!I208*Beregningsark!K208*Beregningsark!M208*Beregningsark!N208*Beregningsark!O208*Beregningsark!P208*Beregningsark!R208*Beregningsark!V208*Beregningsark!W208*Beregningsark!Y208)</f>
        <v/>
      </c>
      <c r="L208" s="7" t="str">
        <f>IF('Anvendte oplysninger'!I208="Nej","",SUM(I208:K208))</f>
        <v/>
      </c>
      <c r="M208" s="7" t="str">
        <f>IF('Anvendte oplysninger'!I208="Nej","",Beregningsark!AG208*Beregningsark!G208*Beregningsark!I208*Beregningsark!J208*Beregningsark!L208*Beregningsark!N208*Beregningsark!O208*Beregningsark!S208*Beregningsark!V208*Beregningsark!W208*Beregningsark!Z208)</f>
        <v/>
      </c>
      <c r="N208" s="7" t="str">
        <f>IF('Anvendte oplysninger'!I208="Nej","",Beregningsark!AH208*Beregningsark!G208*Beregningsark!I208*Beregningsark!J208*Beregningsark!L208*Beregningsark!N208*Beregningsark!O208*Beregningsark!T208*Beregningsark!V208*Beregningsark!W208*Beregningsark!AA208)</f>
        <v/>
      </c>
      <c r="O208" s="7" t="str">
        <f>IF('Anvendte oplysninger'!I208="Nej","",Beregningsark!AI208*Beregningsark!G208*Beregningsark!I208*Beregningsark!J208*Beregningsark!L208*Beregningsark!N208*Beregningsark!O208*Beregningsark!U208*Beregningsark!V208*Beregningsark!W208*Beregningsark!AB208)</f>
        <v/>
      </c>
      <c r="P208" s="7" t="str">
        <f>IF('Anvendte oplysninger'!I208="Nej","",SUM(M208:O208))</f>
        <v/>
      </c>
      <c r="Q208" s="9" t="str">
        <f>IF('Anvendte oplysninger'!I208="Nej","",SUM(I208:J208)*740934+M208*29492829+N208*4654307+O208*608667)</f>
        <v/>
      </c>
    </row>
    <row r="209" spans="1:17" x14ac:dyDescent="0.3">
      <c r="A209" s="4" t="str">
        <f>IF(Inddata!A215="","",Inddata!A215)</f>
        <v/>
      </c>
      <c r="B209" s="4" t="str">
        <f>IF(Inddata!B215="","",Inddata!B215)</f>
        <v/>
      </c>
      <c r="C209" s="4" t="str">
        <f>IF(Inddata!C215="","",Inddata!C215)</f>
        <v/>
      </c>
      <c r="D209" s="4" t="str">
        <f>IF(Inddata!D215="","",Inddata!D215)</f>
        <v/>
      </c>
      <c r="E209" s="4" t="str">
        <f>IF(Inddata!E215="","",Inddata!E215)</f>
        <v/>
      </c>
      <c r="F209" s="4" t="str">
        <f>IF(Inddata!F215="","",Inddata!F215)</f>
        <v/>
      </c>
      <c r="G209" s="20" t="str">
        <f>IF(Inddata!G215=0,"",Inddata!G215)</f>
        <v/>
      </c>
      <c r="H209" s="9" t="str">
        <f>IF(Inddata!H215="","",Inddata!H215)</f>
        <v/>
      </c>
      <c r="I209" s="7" t="str">
        <f>IF('Anvendte oplysninger'!I209="Nej","",Beregningsark!AD209*Beregningsark!G209*Beregningsark!I209*Beregningsark!J209*Beregningsark!L209*Beregningsark!N209*Beregningsark!O209*Beregningsark!Q209*Beregningsark!V209*Beregningsark!W209*Beregningsark!X209)</f>
        <v/>
      </c>
      <c r="J209" s="7" t="str">
        <f>IF('Anvendte oplysninger'!I209="Nej","",Beregningsark!AE209*Beregningsark!G209*Beregningsark!I209*Beregningsark!K209*Beregningsark!M209*Beregningsark!N209*Beregningsark!O209*Beregningsark!P209*Beregningsark!R209*Beregningsark!V209*Beregningsark!W209*Beregningsark!Y209)</f>
        <v/>
      </c>
      <c r="K209" s="7" t="str">
        <f>IF('Anvendte oplysninger'!I209="Nej","",Beregningsark!AF209*Beregningsark!G209*Beregningsark!I209*Beregningsark!K209*Beregningsark!M209*Beregningsark!N209*Beregningsark!O209*Beregningsark!P209*Beregningsark!R209*Beregningsark!V209*Beregningsark!W209*Beregningsark!Y209)</f>
        <v/>
      </c>
      <c r="L209" s="7" t="str">
        <f>IF('Anvendte oplysninger'!I209="Nej","",SUM(I209:K209))</f>
        <v/>
      </c>
      <c r="M209" s="7" t="str">
        <f>IF('Anvendte oplysninger'!I209="Nej","",Beregningsark!AG209*Beregningsark!G209*Beregningsark!I209*Beregningsark!J209*Beregningsark!L209*Beregningsark!N209*Beregningsark!O209*Beregningsark!S209*Beregningsark!V209*Beregningsark!W209*Beregningsark!Z209)</f>
        <v/>
      </c>
      <c r="N209" s="7" t="str">
        <f>IF('Anvendte oplysninger'!I209="Nej","",Beregningsark!AH209*Beregningsark!G209*Beregningsark!I209*Beregningsark!J209*Beregningsark!L209*Beregningsark!N209*Beregningsark!O209*Beregningsark!T209*Beregningsark!V209*Beregningsark!W209*Beregningsark!AA209)</f>
        <v/>
      </c>
      <c r="O209" s="7" t="str">
        <f>IF('Anvendte oplysninger'!I209="Nej","",Beregningsark!AI209*Beregningsark!G209*Beregningsark!I209*Beregningsark!J209*Beregningsark!L209*Beregningsark!N209*Beregningsark!O209*Beregningsark!U209*Beregningsark!V209*Beregningsark!W209*Beregningsark!AB209)</f>
        <v/>
      </c>
      <c r="P209" s="7" t="str">
        <f>IF('Anvendte oplysninger'!I209="Nej","",SUM(M209:O209))</f>
        <v/>
      </c>
      <c r="Q209" s="9" t="str">
        <f>IF('Anvendte oplysninger'!I209="Nej","",SUM(I209:J209)*740934+M209*29492829+N209*4654307+O209*608667)</f>
        <v/>
      </c>
    </row>
    <row r="210" spans="1:17" x14ac:dyDescent="0.3">
      <c r="A210" s="4" t="str">
        <f>IF(Inddata!A216="","",Inddata!A216)</f>
        <v/>
      </c>
      <c r="B210" s="4" t="str">
        <f>IF(Inddata!B216="","",Inddata!B216)</f>
        <v/>
      </c>
      <c r="C210" s="4" t="str">
        <f>IF(Inddata!C216="","",Inddata!C216)</f>
        <v/>
      </c>
      <c r="D210" s="4" t="str">
        <f>IF(Inddata!D216="","",Inddata!D216)</f>
        <v/>
      </c>
      <c r="E210" s="4" t="str">
        <f>IF(Inddata!E216="","",Inddata!E216)</f>
        <v/>
      </c>
      <c r="F210" s="4" t="str">
        <f>IF(Inddata!F216="","",Inddata!F216)</f>
        <v/>
      </c>
      <c r="G210" s="20" t="str">
        <f>IF(Inddata!G216=0,"",Inddata!G216)</f>
        <v/>
      </c>
      <c r="H210" s="9" t="str">
        <f>IF(Inddata!H216="","",Inddata!H216)</f>
        <v/>
      </c>
      <c r="I210" s="7" t="str">
        <f>IF('Anvendte oplysninger'!I210="Nej","",Beregningsark!AD210*Beregningsark!G210*Beregningsark!I210*Beregningsark!J210*Beregningsark!L210*Beregningsark!N210*Beregningsark!O210*Beregningsark!Q210*Beregningsark!V210*Beregningsark!W210*Beregningsark!X210)</f>
        <v/>
      </c>
      <c r="J210" s="7" t="str">
        <f>IF('Anvendte oplysninger'!I210="Nej","",Beregningsark!AE210*Beregningsark!G210*Beregningsark!I210*Beregningsark!K210*Beregningsark!M210*Beregningsark!N210*Beregningsark!O210*Beregningsark!P210*Beregningsark!R210*Beregningsark!V210*Beregningsark!W210*Beregningsark!Y210)</f>
        <v/>
      </c>
      <c r="K210" s="7" t="str">
        <f>IF('Anvendte oplysninger'!I210="Nej","",Beregningsark!AF210*Beregningsark!G210*Beregningsark!I210*Beregningsark!K210*Beregningsark!M210*Beregningsark!N210*Beregningsark!O210*Beregningsark!P210*Beregningsark!R210*Beregningsark!V210*Beregningsark!W210*Beregningsark!Y210)</f>
        <v/>
      </c>
      <c r="L210" s="7" t="str">
        <f>IF('Anvendte oplysninger'!I210="Nej","",SUM(I210:K210))</f>
        <v/>
      </c>
      <c r="M210" s="7" t="str">
        <f>IF('Anvendte oplysninger'!I210="Nej","",Beregningsark!AG210*Beregningsark!G210*Beregningsark!I210*Beregningsark!J210*Beregningsark!L210*Beregningsark!N210*Beregningsark!O210*Beregningsark!S210*Beregningsark!V210*Beregningsark!W210*Beregningsark!Z210)</f>
        <v/>
      </c>
      <c r="N210" s="7" t="str">
        <f>IF('Anvendte oplysninger'!I210="Nej","",Beregningsark!AH210*Beregningsark!G210*Beregningsark!I210*Beregningsark!J210*Beregningsark!L210*Beregningsark!N210*Beregningsark!O210*Beregningsark!T210*Beregningsark!V210*Beregningsark!W210*Beregningsark!AA210)</f>
        <v/>
      </c>
      <c r="O210" s="7" t="str">
        <f>IF('Anvendte oplysninger'!I210="Nej","",Beregningsark!AI210*Beregningsark!G210*Beregningsark!I210*Beregningsark!J210*Beregningsark!L210*Beregningsark!N210*Beregningsark!O210*Beregningsark!U210*Beregningsark!V210*Beregningsark!W210*Beregningsark!AB210)</f>
        <v/>
      </c>
      <c r="P210" s="7" t="str">
        <f>IF('Anvendte oplysninger'!I210="Nej","",SUM(M210:O210))</f>
        <v/>
      </c>
      <c r="Q210" s="9" t="str">
        <f>IF('Anvendte oplysninger'!I210="Nej","",SUM(I210:J210)*740934+M210*29492829+N210*4654307+O210*608667)</f>
        <v/>
      </c>
    </row>
    <row r="211" spans="1:17" x14ac:dyDescent="0.3">
      <c r="A211" s="4" t="str">
        <f>IF(Inddata!A217="","",Inddata!A217)</f>
        <v/>
      </c>
      <c r="B211" s="4" t="str">
        <f>IF(Inddata!B217="","",Inddata!B217)</f>
        <v/>
      </c>
      <c r="C211" s="4" t="str">
        <f>IF(Inddata!C217="","",Inddata!C217)</f>
        <v/>
      </c>
      <c r="D211" s="4" t="str">
        <f>IF(Inddata!D217="","",Inddata!D217)</f>
        <v/>
      </c>
      <c r="E211" s="4" t="str">
        <f>IF(Inddata!E217="","",Inddata!E217)</f>
        <v/>
      </c>
      <c r="F211" s="4" t="str">
        <f>IF(Inddata!F217="","",Inddata!F217)</f>
        <v/>
      </c>
      <c r="G211" s="20" t="str">
        <f>IF(Inddata!G217=0,"",Inddata!G217)</f>
        <v/>
      </c>
      <c r="H211" s="9" t="str">
        <f>IF(Inddata!H217="","",Inddata!H217)</f>
        <v/>
      </c>
      <c r="I211" s="7" t="str">
        <f>IF('Anvendte oplysninger'!I211="Nej","",Beregningsark!AD211*Beregningsark!G211*Beregningsark!I211*Beregningsark!J211*Beregningsark!L211*Beregningsark!N211*Beregningsark!O211*Beregningsark!Q211*Beregningsark!V211*Beregningsark!W211*Beregningsark!X211)</f>
        <v/>
      </c>
      <c r="J211" s="7" t="str">
        <f>IF('Anvendte oplysninger'!I211="Nej","",Beregningsark!AE211*Beregningsark!G211*Beregningsark!I211*Beregningsark!K211*Beregningsark!M211*Beregningsark!N211*Beregningsark!O211*Beregningsark!P211*Beregningsark!R211*Beregningsark!V211*Beregningsark!W211*Beregningsark!Y211)</f>
        <v/>
      </c>
      <c r="K211" s="7" t="str">
        <f>IF('Anvendte oplysninger'!I211="Nej","",Beregningsark!AF211*Beregningsark!G211*Beregningsark!I211*Beregningsark!K211*Beregningsark!M211*Beregningsark!N211*Beregningsark!O211*Beregningsark!P211*Beregningsark!R211*Beregningsark!V211*Beregningsark!W211*Beregningsark!Y211)</f>
        <v/>
      </c>
      <c r="L211" s="7" t="str">
        <f>IF('Anvendte oplysninger'!I211="Nej","",SUM(I211:K211))</f>
        <v/>
      </c>
      <c r="M211" s="7" t="str">
        <f>IF('Anvendte oplysninger'!I211="Nej","",Beregningsark!AG211*Beregningsark!G211*Beregningsark!I211*Beregningsark!J211*Beregningsark!L211*Beregningsark!N211*Beregningsark!O211*Beregningsark!S211*Beregningsark!V211*Beregningsark!W211*Beregningsark!Z211)</f>
        <v/>
      </c>
      <c r="N211" s="7" t="str">
        <f>IF('Anvendte oplysninger'!I211="Nej","",Beregningsark!AH211*Beregningsark!G211*Beregningsark!I211*Beregningsark!J211*Beregningsark!L211*Beregningsark!N211*Beregningsark!O211*Beregningsark!T211*Beregningsark!V211*Beregningsark!W211*Beregningsark!AA211)</f>
        <v/>
      </c>
      <c r="O211" s="7" t="str">
        <f>IF('Anvendte oplysninger'!I211="Nej","",Beregningsark!AI211*Beregningsark!G211*Beregningsark!I211*Beregningsark!J211*Beregningsark!L211*Beregningsark!N211*Beregningsark!O211*Beregningsark!U211*Beregningsark!V211*Beregningsark!W211*Beregningsark!AB211)</f>
        <v/>
      </c>
      <c r="P211" s="7" t="str">
        <f>IF('Anvendte oplysninger'!I211="Nej","",SUM(M211:O211))</f>
        <v/>
      </c>
      <c r="Q211" s="9" t="str">
        <f>IF('Anvendte oplysninger'!I211="Nej","",SUM(I211:J211)*740934+M211*29492829+N211*4654307+O211*608667)</f>
        <v/>
      </c>
    </row>
    <row r="212" spans="1:17" x14ac:dyDescent="0.3">
      <c r="A212" s="4" t="str">
        <f>IF(Inddata!A218="","",Inddata!A218)</f>
        <v/>
      </c>
      <c r="B212" s="4" t="str">
        <f>IF(Inddata!B218="","",Inddata!B218)</f>
        <v/>
      </c>
      <c r="C212" s="4" t="str">
        <f>IF(Inddata!C218="","",Inddata!C218)</f>
        <v/>
      </c>
      <c r="D212" s="4" t="str">
        <f>IF(Inddata!D218="","",Inddata!D218)</f>
        <v/>
      </c>
      <c r="E212" s="4" t="str">
        <f>IF(Inddata!E218="","",Inddata!E218)</f>
        <v/>
      </c>
      <c r="F212" s="4" t="str">
        <f>IF(Inddata!F218="","",Inddata!F218)</f>
        <v/>
      </c>
      <c r="G212" s="20" t="str">
        <f>IF(Inddata!G218=0,"",Inddata!G218)</f>
        <v/>
      </c>
      <c r="H212" s="9" t="str">
        <f>IF(Inddata!H218="","",Inddata!H218)</f>
        <v/>
      </c>
      <c r="I212" s="7" t="str">
        <f>IF('Anvendte oplysninger'!I212="Nej","",Beregningsark!AD212*Beregningsark!G212*Beregningsark!I212*Beregningsark!J212*Beregningsark!L212*Beregningsark!N212*Beregningsark!O212*Beregningsark!Q212*Beregningsark!V212*Beregningsark!W212*Beregningsark!X212)</f>
        <v/>
      </c>
      <c r="J212" s="7" t="str">
        <f>IF('Anvendte oplysninger'!I212="Nej","",Beregningsark!AE212*Beregningsark!G212*Beregningsark!I212*Beregningsark!K212*Beregningsark!M212*Beregningsark!N212*Beregningsark!O212*Beregningsark!P212*Beregningsark!R212*Beregningsark!V212*Beregningsark!W212*Beregningsark!Y212)</f>
        <v/>
      </c>
      <c r="K212" s="7" t="str">
        <f>IF('Anvendte oplysninger'!I212="Nej","",Beregningsark!AF212*Beregningsark!G212*Beregningsark!I212*Beregningsark!K212*Beregningsark!M212*Beregningsark!N212*Beregningsark!O212*Beregningsark!P212*Beregningsark!R212*Beregningsark!V212*Beregningsark!W212*Beregningsark!Y212)</f>
        <v/>
      </c>
      <c r="L212" s="7" t="str">
        <f>IF('Anvendte oplysninger'!I212="Nej","",SUM(I212:K212))</f>
        <v/>
      </c>
      <c r="M212" s="7" t="str">
        <f>IF('Anvendte oplysninger'!I212="Nej","",Beregningsark!AG212*Beregningsark!G212*Beregningsark!I212*Beregningsark!J212*Beregningsark!L212*Beregningsark!N212*Beregningsark!O212*Beregningsark!S212*Beregningsark!V212*Beregningsark!W212*Beregningsark!Z212)</f>
        <v/>
      </c>
      <c r="N212" s="7" t="str">
        <f>IF('Anvendte oplysninger'!I212="Nej","",Beregningsark!AH212*Beregningsark!G212*Beregningsark!I212*Beregningsark!J212*Beregningsark!L212*Beregningsark!N212*Beregningsark!O212*Beregningsark!T212*Beregningsark!V212*Beregningsark!W212*Beregningsark!AA212)</f>
        <v/>
      </c>
      <c r="O212" s="7" t="str">
        <f>IF('Anvendte oplysninger'!I212="Nej","",Beregningsark!AI212*Beregningsark!G212*Beregningsark!I212*Beregningsark!J212*Beregningsark!L212*Beregningsark!N212*Beregningsark!O212*Beregningsark!U212*Beregningsark!V212*Beregningsark!W212*Beregningsark!AB212)</f>
        <v/>
      </c>
      <c r="P212" s="7" t="str">
        <f>IF('Anvendte oplysninger'!I212="Nej","",SUM(M212:O212))</f>
        <v/>
      </c>
      <c r="Q212" s="9" t="str">
        <f>IF('Anvendte oplysninger'!I212="Nej","",SUM(I212:J212)*740934+M212*29492829+N212*4654307+O212*608667)</f>
        <v/>
      </c>
    </row>
    <row r="213" spans="1:17" x14ac:dyDescent="0.3">
      <c r="A213" s="4" t="str">
        <f>IF(Inddata!A219="","",Inddata!A219)</f>
        <v/>
      </c>
      <c r="B213" s="4" t="str">
        <f>IF(Inddata!B219="","",Inddata!B219)</f>
        <v/>
      </c>
      <c r="C213" s="4" t="str">
        <f>IF(Inddata!C219="","",Inddata!C219)</f>
        <v/>
      </c>
      <c r="D213" s="4" t="str">
        <f>IF(Inddata!D219="","",Inddata!D219)</f>
        <v/>
      </c>
      <c r="E213" s="4" t="str">
        <f>IF(Inddata!E219="","",Inddata!E219)</f>
        <v/>
      </c>
      <c r="F213" s="4" t="str">
        <f>IF(Inddata!F219="","",Inddata!F219)</f>
        <v/>
      </c>
      <c r="G213" s="20" t="str">
        <f>IF(Inddata!G219=0,"",Inddata!G219)</f>
        <v/>
      </c>
      <c r="H213" s="9" t="str">
        <f>IF(Inddata!H219="","",Inddata!H219)</f>
        <v/>
      </c>
      <c r="I213" s="7" t="str">
        <f>IF('Anvendte oplysninger'!I213="Nej","",Beregningsark!AD213*Beregningsark!G213*Beregningsark!I213*Beregningsark!J213*Beregningsark!L213*Beregningsark!N213*Beregningsark!O213*Beregningsark!Q213*Beregningsark!V213*Beregningsark!W213*Beregningsark!X213)</f>
        <v/>
      </c>
      <c r="J213" s="7" t="str">
        <f>IF('Anvendte oplysninger'!I213="Nej","",Beregningsark!AE213*Beregningsark!G213*Beregningsark!I213*Beregningsark!K213*Beregningsark!M213*Beregningsark!N213*Beregningsark!O213*Beregningsark!P213*Beregningsark!R213*Beregningsark!V213*Beregningsark!W213*Beregningsark!Y213)</f>
        <v/>
      </c>
      <c r="K213" s="7" t="str">
        <f>IF('Anvendte oplysninger'!I213="Nej","",Beregningsark!AF213*Beregningsark!G213*Beregningsark!I213*Beregningsark!K213*Beregningsark!M213*Beregningsark!N213*Beregningsark!O213*Beregningsark!P213*Beregningsark!R213*Beregningsark!V213*Beregningsark!W213*Beregningsark!Y213)</f>
        <v/>
      </c>
      <c r="L213" s="7" t="str">
        <f>IF('Anvendte oplysninger'!I213="Nej","",SUM(I213:K213))</f>
        <v/>
      </c>
      <c r="M213" s="7" t="str">
        <f>IF('Anvendte oplysninger'!I213="Nej","",Beregningsark!AG213*Beregningsark!G213*Beregningsark!I213*Beregningsark!J213*Beregningsark!L213*Beregningsark!N213*Beregningsark!O213*Beregningsark!S213*Beregningsark!V213*Beregningsark!W213*Beregningsark!Z213)</f>
        <v/>
      </c>
      <c r="N213" s="7" t="str">
        <f>IF('Anvendte oplysninger'!I213="Nej","",Beregningsark!AH213*Beregningsark!G213*Beregningsark!I213*Beregningsark!J213*Beregningsark!L213*Beregningsark!N213*Beregningsark!O213*Beregningsark!T213*Beregningsark!V213*Beregningsark!W213*Beregningsark!AA213)</f>
        <v/>
      </c>
      <c r="O213" s="7" t="str">
        <f>IF('Anvendte oplysninger'!I213="Nej","",Beregningsark!AI213*Beregningsark!G213*Beregningsark!I213*Beregningsark!J213*Beregningsark!L213*Beregningsark!N213*Beregningsark!O213*Beregningsark!U213*Beregningsark!V213*Beregningsark!W213*Beregningsark!AB213)</f>
        <v/>
      </c>
      <c r="P213" s="7" t="str">
        <f>IF('Anvendte oplysninger'!I213="Nej","",SUM(M213:O213))</f>
        <v/>
      </c>
      <c r="Q213" s="9" t="str">
        <f>IF('Anvendte oplysninger'!I213="Nej","",SUM(I213:J213)*740934+M213*29492829+N213*4654307+O213*608667)</f>
        <v/>
      </c>
    </row>
    <row r="214" spans="1:17" x14ac:dyDescent="0.3">
      <c r="A214" s="4" t="str">
        <f>IF(Inddata!A220="","",Inddata!A220)</f>
        <v/>
      </c>
      <c r="B214" s="4" t="str">
        <f>IF(Inddata!B220="","",Inddata!B220)</f>
        <v/>
      </c>
      <c r="C214" s="4" t="str">
        <f>IF(Inddata!C220="","",Inddata!C220)</f>
        <v/>
      </c>
      <c r="D214" s="4" t="str">
        <f>IF(Inddata!D220="","",Inddata!D220)</f>
        <v/>
      </c>
      <c r="E214" s="4" t="str">
        <f>IF(Inddata!E220="","",Inddata!E220)</f>
        <v/>
      </c>
      <c r="F214" s="4" t="str">
        <f>IF(Inddata!F220="","",Inddata!F220)</f>
        <v/>
      </c>
      <c r="G214" s="20" t="str">
        <f>IF(Inddata!G220=0,"",Inddata!G220)</f>
        <v/>
      </c>
      <c r="H214" s="9" t="str">
        <f>IF(Inddata!H220="","",Inddata!H220)</f>
        <v/>
      </c>
      <c r="I214" s="7" t="str">
        <f>IF('Anvendte oplysninger'!I214="Nej","",Beregningsark!AD214*Beregningsark!G214*Beregningsark!I214*Beregningsark!J214*Beregningsark!L214*Beregningsark!N214*Beregningsark!O214*Beregningsark!Q214*Beregningsark!V214*Beregningsark!W214*Beregningsark!X214)</f>
        <v/>
      </c>
      <c r="J214" s="7" t="str">
        <f>IF('Anvendte oplysninger'!I214="Nej","",Beregningsark!AE214*Beregningsark!G214*Beregningsark!I214*Beregningsark!K214*Beregningsark!M214*Beregningsark!N214*Beregningsark!O214*Beregningsark!P214*Beregningsark!R214*Beregningsark!V214*Beregningsark!W214*Beregningsark!Y214)</f>
        <v/>
      </c>
      <c r="K214" s="7" t="str">
        <f>IF('Anvendte oplysninger'!I214="Nej","",Beregningsark!AF214*Beregningsark!G214*Beregningsark!I214*Beregningsark!K214*Beregningsark!M214*Beregningsark!N214*Beregningsark!O214*Beregningsark!P214*Beregningsark!R214*Beregningsark!V214*Beregningsark!W214*Beregningsark!Y214)</f>
        <v/>
      </c>
      <c r="L214" s="7" t="str">
        <f>IF('Anvendte oplysninger'!I214="Nej","",SUM(I214:K214))</f>
        <v/>
      </c>
      <c r="M214" s="7" t="str">
        <f>IF('Anvendte oplysninger'!I214="Nej","",Beregningsark!AG214*Beregningsark!G214*Beregningsark!I214*Beregningsark!J214*Beregningsark!L214*Beregningsark!N214*Beregningsark!O214*Beregningsark!S214*Beregningsark!V214*Beregningsark!W214*Beregningsark!Z214)</f>
        <v/>
      </c>
      <c r="N214" s="7" t="str">
        <f>IF('Anvendte oplysninger'!I214="Nej","",Beregningsark!AH214*Beregningsark!G214*Beregningsark!I214*Beregningsark!J214*Beregningsark!L214*Beregningsark!N214*Beregningsark!O214*Beregningsark!T214*Beregningsark!V214*Beregningsark!W214*Beregningsark!AA214)</f>
        <v/>
      </c>
      <c r="O214" s="7" t="str">
        <f>IF('Anvendte oplysninger'!I214="Nej","",Beregningsark!AI214*Beregningsark!G214*Beregningsark!I214*Beregningsark!J214*Beregningsark!L214*Beregningsark!N214*Beregningsark!O214*Beregningsark!U214*Beregningsark!V214*Beregningsark!W214*Beregningsark!AB214)</f>
        <v/>
      </c>
      <c r="P214" s="7" t="str">
        <f>IF('Anvendte oplysninger'!I214="Nej","",SUM(M214:O214))</f>
        <v/>
      </c>
      <c r="Q214" s="9" t="str">
        <f>IF('Anvendte oplysninger'!I214="Nej","",SUM(I214:J214)*740934+M214*29492829+N214*4654307+O214*608667)</f>
        <v/>
      </c>
    </row>
    <row r="215" spans="1:17" x14ac:dyDescent="0.3">
      <c r="A215" s="4" t="str">
        <f>IF(Inddata!A221="","",Inddata!A221)</f>
        <v/>
      </c>
      <c r="B215" s="4" t="str">
        <f>IF(Inddata!B221="","",Inddata!B221)</f>
        <v/>
      </c>
      <c r="C215" s="4" t="str">
        <f>IF(Inddata!C221="","",Inddata!C221)</f>
        <v/>
      </c>
      <c r="D215" s="4" t="str">
        <f>IF(Inddata!D221="","",Inddata!D221)</f>
        <v/>
      </c>
      <c r="E215" s="4" t="str">
        <f>IF(Inddata!E221="","",Inddata!E221)</f>
        <v/>
      </c>
      <c r="F215" s="4" t="str">
        <f>IF(Inddata!F221="","",Inddata!F221)</f>
        <v/>
      </c>
      <c r="G215" s="20" t="str">
        <f>IF(Inddata!G221=0,"",Inddata!G221)</f>
        <v/>
      </c>
      <c r="H215" s="9" t="str">
        <f>IF(Inddata!H221="","",Inddata!H221)</f>
        <v/>
      </c>
      <c r="I215" s="7" t="str">
        <f>IF('Anvendte oplysninger'!I215="Nej","",Beregningsark!AD215*Beregningsark!G215*Beregningsark!I215*Beregningsark!J215*Beregningsark!L215*Beregningsark!N215*Beregningsark!O215*Beregningsark!Q215*Beregningsark!V215*Beregningsark!W215*Beregningsark!X215)</f>
        <v/>
      </c>
      <c r="J215" s="7" t="str">
        <f>IF('Anvendte oplysninger'!I215="Nej","",Beregningsark!AE215*Beregningsark!G215*Beregningsark!I215*Beregningsark!K215*Beregningsark!M215*Beregningsark!N215*Beregningsark!O215*Beregningsark!P215*Beregningsark!R215*Beregningsark!V215*Beregningsark!W215*Beregningsark!Y215)</f>
        <v/>
      </c>
      <c r="K215" s="7" t="str">
        <f>IF('Anvendte oplysninger'!I215="Nej","",Beregningsark!AF215*Beregningsark!G215*Beregningsark!I215*Beregningsark!K215*Beregningsark!M215*Beregningsark!N215*Beregningsark!O215*Beregningsark!P215*Beregningsark!R215*Beregningsark!V215*Beregningsark!W215*Beregningsark!Y215)</f>
        <v/>
      </c>
      <c r="L215" s="7" t="str">
        <f>IF('Anvendte oplysninger'!I215="Nej","",SUM(I215:K215))</f>
        <v/>
      </c>
      <c r="M215" s="7" t="str">
        <f>IF('Anvendte oplysninger'!I215="Nej","",Beregningsark!AG215*Beregningsark!G215*Beregningsark!I215*Beregningsark!J215*Beregningsark!L215*Beregningsark!N215*Beregningsark!O215*Beregningsark!S215*Beregningsark!V215*Beregningsark!W215*Beregningsark!Z215)</f>
        <v/>
      </c>
      <c r="N215" s="7" t="str">
        <f>IF('Anvendte oplysninger'!I215="Nej","",Beregningsark!AH215*Beregningsark!G215*Beregningsark!I215*Beregningsark!J215*Beregningsark!L215*Beregningsark!N215*Beregningsark!O215*Beregningsark!T215*Beregningsark!V215*Beregningsark!W215*Beregningsark!AA215)</f>
        <v/>
      </c>
      <c r="O215" s="7" t="str">
        <f>IF('Anvendte oplysninger'!I215="Nej","",Beregningsark!AI215*Beregningsark!G215*Beregningsark!I215*Beregningsark!J215*Beregningsark!L215*Beregningsark!N215*Beregningsark!O215*Beregningsark!U215*Beregningsark!V215*Beregningsark!W215*Beregningsark!AB215)</f>
        <v/>
      </c>
      <c r="P215" s="7" t="str">
        <f>IF('Anvendte oplysninger'!I215="Nej","",SUM(M215:O215))</f>
        <v/>
      </c>
      <c r="Q215" s="9" t="str">
        <f>IF('Anvendte oplysninger'!I215="Nej","",SUM(I215:J215)*740934+M215*29492829+N215*4654307+O215*608667)</f>
        <v/>
      </c>
    </row>
    <row r="216" spans="1:17" x14ac:dyDescent="0.3">
      <c r="A216" s="4" t="str">
        <f>IF(Inddata!A222="","",Inddata!A222)</f>
        <v/>
      </c>
      <c r="B216" s="4" t="str">
        <f>IF(Inddata!B222="","",Inddata!B222)</f>
        <v/>
      </c>
      <c r="C216" s="4" t="str">
        <f>IF(Inddata!C222="","",Inddata!C222)</f>
        <v/>
      </c>
      <c r="D216" s="4" t="str">
        <f>IF(Inddata!D222="","",Inddata!D222)</f>
        <v/>
      </c>
      <c r="E216" s="4" t="str">
        <f>IF(Inddata!E222="","",Inddata!E222)</f>
        <v/>
      </c>
      <c r="F216" s="4" t="str">
        <f>IF(Inddata!F222="","",Inddata!F222)</f>
        <v/>
      </c>
      <c r="G216" s="20" t="str">
        <f>IF(Inddata!G222=0,"",Inddata!G222)</f>
        <v/>
      </c>
      <c r="H216" s="9" t="str">
        <f>IF(Inddata!H222="","",Inddata!H222)</f>
        <v/>
      </c>
      <c r="I216" s="7" t="str">
        <f>IF('Anvendte oplysninger'!I216="Nej","",Beregningsark!AD216*Beregningsark!G216*Beregningsark!I216*Beregningsark!J216*Beregningsark!L216*Beregningsark!N216*Beregningsark!O216*Beregningsark!Q216*Beregningsark!V216*Beregningsark!W216*Beregningsark!X216)</f>
        <v/>
      </c>
      <c r="J216" s="7" t="str">
        <f>IF('Anvendte oplysninger'!I216="Nej","",Beregningsark!AE216*Beregningsark!G216*Beregningsark!I216*Beregningsark!K216*Beregningsark!M216*Beregningsark!N216*Beregningsark!O216*Beregningsark!P216*Beregningsark!R216*Beregningsark!V216*Beregningsark!W216*Beregningsark!Y216)</f>
        <v/>
      </c>
      <c r="K216" s="7" t="str">
        <f>IF('Anvendte oplysninger'!I216="Nej","",Beregningsark!AF216*Beregningsark!G216*Beregningsark!I216*Beregningsark!K216*Beregningsark!M216*Beregningsark!N216*Beregningsark!O216*Beregningsark!P216*Beregningsark!R216*Beregningsark!V216*Beregningsark!W216*Beregningsark!Y216)</f>
        <v/>
      </c>
      <c r="L216" s="7" t="str">
        <f>IF('Anvendte oplysninger'!I216="Nej","",SUM(I216:K216))</f>
        <v/>
      </c>
      <c r="M216" s="7" t="str">
        <f>IF('Anvendte oplysninger'!I216="Nej","",Beregningsark!AG216*Beregningsark!G216*Beregningsark!I216*Beregningsark!J216*Beregningsark!L216*Beregningsark!N216*Beregningsark!O216*Beregningsark!S216*Beregningsark!V216*Beregningsark!W216*Beregningsark!Z216)</f>
        <v/>
      </c>
      <c r="N216" s="7" t="str">
        <f>IF('Anvendte oplysninger'!I216="Nej","",Beregningsark!AH216*Beregningsark!G216*Beregningsark!I216*Beregningsark!J216*Beregningsark!L216*Beregningsark!N216*Beregningsark!O216*Beregningsark!T216*Beregningsark!V216*Beregningsark!W216*Beregningsark!AA216)</f>
        <v/>
      </c>
      <c r="O216" s="7" t="str">
        <f>IF('Anvendte oplysninger'!I216="Nej","",Beregningsark!AI216*Beregningsark!G216*Beregningsark!I216*Beregningsark!J216*Beregningsark!L216*Beregningsark!N216*Beregningsark!O216*Beregningsark!U216*Beregningsark!V216*Beregningsark!W216*Beregningsark!AB216)</f>
        <v/>
      </c>
      <c r="P216" s="7" t="str">
        <f>IF('Anvendte oplysninger'!I216="Nej","",SUM(M216:O216))</f>
        <v/>
      </c>
      <c r="Q216" s="9" t="str">
        <f>IF('Anvendte oplysninger'!I216="Nej","",SUM(I216:J216)*740934+M216*29492829+N216*4654307+O216*608667)</f>
        <v/>
      </c>
    </row>
    <row r="217" spans="1:17" x14ac:dyDescent="0.3">
      <c r="A217" s="4" t="str">
        <f>IF(Inddata!A223="","",Inddata!A223)</f>
        <v/>
      </c>
      <c r="B217" s="4" t="str">
        <f>IF(Inddata!B223="","",Inddata!B223)</f>
        <v/>
      </c>
      <c r="C217" s="4" t="str">
        <f>IF(Inddata!C223="","",Inddata!C223)</f>
        <v/>
      </c>
      <c r="D217" s="4" t="str">
        <f>IF(Inddata!D223="","",Inddata!D223)</f>
        <v/>
      </c>
      <c r="E217" s="4" t="str">
        <f>IF(Inddata!E223="","",Inddata!E223)</f>
        <v/>
      </c>
      <c r="F217" s="4" t="str">
        <f>IF(Inddata!F223="","",Inddata!F223)</f>
        <v/>
      </c>
      <c r="G217" s="20" t="str">
        <f>IF(Inddata!G223=0,"",Inddata!G223)</f>
        <v/>
      </c>
      <c r="H217" s="9" t="str">
        <f>IF(Inddata!H223="","",Inddata!H223)</f>
        <v/>
      </c>
      <c r="I217" s="7" t="str">
        <f>IF('Anvendte oplysninger'!I217="Nej","",Beregningsark!AD217*Beregningsark!G217*Beregningsark!I217*Beregningsark!J217*Beregningsark!L217*Beregningsark!N217*Beregningsark!O217*Beregningsark!Q217*Beregningsark!V217*Beregningsark!W217*Beregningsark!X217)</f>
        <v/>
      </c>
      <c r="J217" s="7" t="str">
        <f>IF('Anvendte oplysninger'!I217="Nej","",Beregningsark!AE217*Beregningsark!G217*Beregningsark!I217*Beregningsark!K217*Beregningsark!M217*Beregningsark!N217*Beregningsark!O217*Beregningsark!P217*Beregningsark!R217*Beregningsark!V217*Beregningsark!W217*Beregningsark!Y217)</f>
        <v/>
      </c>
      <c r="K217" s="7" t="str">
        <f>IF('Anvendte oplysninger'!I217="Nej","",Beregningsark!AF217*Beregningsark!G217*Beregningsark!I217*Beregningsark!K217*Beregningsark!M217*Beregningsark!N217*Beregningsark!O217*Beregningsark!P217*Beregningsark!R217*Beregningsark!V217*Beregningsark!W217*Beregningsark!Y217)</f>
        <v/>
      </c>
      <c r="L217" s="7" t="str">
        <f>IF('Anvendte oplysninger'!I217="Nej","",SUM(I217:K217))</f>
        <v/>
      </c>
      <c r="M217" s="7" t="str">
        <f>IF('Anvendte oplysninger'!I217="Nej","",Beregningsark!AG217*Beregningsark!G217*Beregningsark!I217*Beregningsark!J217*Beregningsark!L217*Beregningsark!N217*Beregningsark!O217*Beregningsark!S217*Beregningsark!V217*Beregningsark!W217*Beregningsark!Z217)</f>
        <v/>
      </c>
      <c r="N217" s="7" t="str">
        <f>IF('Anvendte oplysninger'!I217="Nej","",Beregningsark!AH217*Beregningsark!G217*Beregningsark!I217*Beregningsark!J217*Beregningsark!L217*Beregningsark!N217*Beregningsark!O217*Beregningsark!T217*Beregningsark!V217*Beregningsark!W217*Beregningsark!AA217)</f>
        <v/>
      </c>
      <c r="O217" s="7" t="str">
        <f>IF('Anvendte oplysninger'!I217="Nej","",Beregningsark!AI217*Beregningsark!G217*Beregningsark!I217*Beregningsark!J217*Beregningsark!L217*Beregningsark!N217*Beregningsark!O217*Beregningsark!U217*Beregningsark!V217*Beregningsark!W217*Beregningsark!AB217)</f>
        <v/>
      </c>
      <c r="P217" s="7" t="str">
        <f>IF('Anvendte oplysninger'!I217="Nej","",SUM(M217:O217))</f>
        <v/>
      </c>
      <c r="Q217" s="9" t="str">
        <f>IF('Anvendte oplysninger'!I217="Nej","",SUM(I217:J217)*740934+M217*29492829+N217*4654307+O217*608667)</f>
        <v/>
      </c>
    </row>
    <row r="218" spans="1:17" x14ac:dyDescent="0.3">
      <c r="A218" s="4" t="str">
        <f>IF(Inddata!A224="","",Inddata!A224)</f>
        <v/>
      </c>
      <c r="B218" s="4" t="str">
        <f>IF(Inddata!B224="","",Inddata!B224)</f>
        <v/>
      </c>
      <c r="C218" s="4" t="str">
        <f>IF(Inddata!C224="","",Inddata!C224)</f>
        <v/>
      </c>
      <c r="D218" s="4" t="str">
        <f>IF(Inddata!D224="","",Inddata!D224)</f>
        <v/>
      </c>
      <c r="E218" s="4" t="str">
        <f>IF(Inddata!E224="","",Inddata!E224)</f>
        <v/>
      </c>
      <c r="F218" s="4" t="str">
        <f>IF(Inddata!F224="","",Inddata!F224)</f>
        <v/>
      </c>
      <c r="G218" s="20" t="str">
        <f>IF(Inddata!G224=0,"",Inddata!G224)</f>
        <v/>
      </c>
      <c r="H218" s="9" t="str">
        <f>IF(Inddata!H224="","",Inddata!H224)</f>
        <v/>
      </c>
      <c r="I218" s="7" t="str">
        <f>IF('Anvendte oplysninger'!I218="Nej","",Beregningsark!AD218*Beregningsark!G218*Beregningsark!I218*Beregningsark!J218*Beregningsark!L218*Beregningsark!N218*Beregningsark!O218*Beregningsark!Q218*Beregningsark!V218*Beregningsark!W218*Beregningsark!X218)</f>
        <v/>
      </c>
      <c r="J218" s="7" t="str">
        <f>IF('Anvendte oplysninger'!I218="Nej","",Beregningsark!AE218*Beregningsark!G218*Beregningsark!I218*Beregningsark!K218*Beregningsark!M218*Beregningsark!N218*Beregningsark!O218*Beregningsark!P218*Beregningsark!R218*Beregningsark!V218*Beregningsark!W218*Beregningsark!Y218)</f>
        <v/>
      </c>
      <c r="K218" s="7" t="str">
        <f>IF('Anvendte oplysninger'!I218="Nej","",Beregningsark!AF218*Beregningsark!G218*Beregningsark!I218*Beregningsark!K218*Beregningsark!M218*Beregningsark!N218*Beregningsark!O218*Beregningsark!P218*Beregningsark!R218*Beregningsark!V218*Beregningsark!W218*Beregningsark!Y218)</f>
        <v/>
      </c>
      <c r="L218" s="7" t="str">
        <f>IF('Anvendte oplysninger'!I218="Nej","",SUM(I218:K218))</f>
        <v/>
      </c>
      <c r="M218" s="7" t="str">
        <f>IF('Anvendte oplysninger'!I218="Nej","",Beregningsark!AG218*Beregningsark!G218*Beregningsark!I218*Beregningsark!J218*Beregningsark!L218*Beregningsark!N218*Beregningsark!O218*Beregningsark!S218*Beregningsark!V218*Beregningsark!W218*Beregningsark!Z218)</f>
        <v/>
      </c>
      <c r="N218" s="7" t="str">
        <f>IF('Anvendte oplysninger'!I218="Nej","",Beregningsark!AH218*Beregningsark!G218*Beregningsark!I218*Beregningsark!J218*Beregningsark!L218*Beregningsark!N218*Beregningsark!O218*Beregningsark!T218*Beregningsark!V218*Beregningsark!W218*Beregningsark!AA218)</f>
        <v/>
      </c>
      <c r="O218" s="7" t="str">
        <f>IF('Anvendte oplysninger'!I218="Nej","",Beregningsark!AI218*Beregningsark!G218*Beregningsark!I218*Beregningsark!J218*Beregningsark!L218*Beregningsark!N218*Beregningsark!O218*Beregningsark!U218*Beregningsark!V218*Beregningsark!W218*Beregningsark!AB218)</f>
        <v/>
      </c>
      <c r="P218" s="7" t="str">
        <f>IF('Anvendte oplysninger'!I218="Nej","",SUM(M218:O218))</f>
        <v/>
      </c>
      <c r="Q218" s="9" t="str">
        <f>IF('Anvendte oplysninger'!I218="Nej","",SUM(I218:J218)*740934+M218*29492829+N218*4654307+O218*608667)</f>
        <v/>
      </c>
    </row>
    <row r="219" spans="1:17" x14ac:dyDescent="0.3">
      <c r="A219" s="4" t="str">
        <f>IF(Inddata!A225="","",Inddata!A225)</f>
        <v/>
      </c>
      <c r="B219" s="4" t="str">
        <f>IF(Inddata!B225="","",Inddata!B225)</f>
        <v/>
      </c>
      <c r="C219" s="4" t="str">
        <f>IF(Inddata!C225="","",Inddata!C225)</f>
        <v/>
      </c>
      <c r="D219" s="4" t="str">
        <f>IF(Inddata!D225="","",Inddata!D225)</f>
        <v/>
      </c>
      <c r="E219" s="4" t="str">
        <f>IF(Inddata!E225="","",Inddata!E225)</f>
        <v/>
      </c>
      <c r="F219" s="4" t="str">
        <f>IF(Inddata!F225="","",Inddata!F225)</f>
        <v/>
      </c>
      <c r="G219" s="20" t="str">
        <f>IF(Inddata!G225=0,"",Inddata!G225)</f>
        <v/>
      </c>
      <c r="H219" s="9" t="str">
        <f>IF(Inddata!H225="","",Inddata!H225)</f>
        <v/>
      </c>
      <c r="I219" s="7" t="str">
        <f>IF('Anvendte oplysninger'!I219="Nej","",Beregningsark!AD219*Beregningsark!G219*Beregningsark!I219*Beregningsark!J219*Beregningsark!L219*Beregningsark!N219*Beregningsark!O219*Beregningsark!Q219*Beregningsark!V219*Beregningsark!W219*Beregningsark!X219)</f>
        <v/>
      </c>
      <c r="J219" s="7" t="str">
        <f>IF('Anvendte oplysninger'!I219="Nej","",Beregningsark!AE219*Beregningsark!G219*Beregningsark!I219*Beregningsark!K219*Beregningsark!M219*Beregningsark!N219*Beregningsark!O219*Beregningsark!P219*Beregningsark!R219*Beregningsark!V219*Beregningsark!W219*Beregningsark!Y219)</f>
        <v/>
      </c>
      <c r="K219" s="7" t="str">
        <f>IF('Anvendte oplysninger'!I219="Nej","",Beregningsark!AF219*Beregningsark!G219*Beregningsark!I219*Beregningsark!K219*Beregningsark!M219*Beregningsark!N219*Beregningsark!O219*Beregningsark!P219*Beregningsark!R219*Beregningsark!V219*Beregningsark!W219*Beregningsark!Y219)</f>
        <v/>
      </c>
      <c r="L219" s="7" t="str">
        <f>IF('Anvendte oplysninger'!I219="Nej","",SUM(I219:K219))</f>
        <v/>
      </c>
      <c r="M219" s="7" t="str">
        <f>IF('Anvendte oplysninger'!I219="Nej","",Beregningsark!AG219*Beregningsark!G219*Beregningsark!I219*Beregningsark!J219*Beregningsark!L219*Beregningsark!N219*Beregningsark!O219*Beregningsark!S219*Beregningsark!V219*Beregningsark!W219*Beregningsark!Z219)</f>
        <v/>
      </c>
      <c r="N219" s="7" t="str">
        <f>IF('Anvendte oplysninger'!I219="Nej","",Beregningsark!AH219*Beregningsark!G219*Beregningsark!I219*Beregningsark!J219*Beregningsark!L219*Beregningsark!N219*Beregningsark!O219*Beregningsark!T219*Beregningsark!V219*Beregningsark!W219*Beregningsark!AA219)</f>
        <v/>
      </c>
      <c r="O219" s="7" t="str">
        <f>IF('Anvendte oplysninger'!I219="Nej","",Beregningsark!AI219*Beregningsark!G219*Beregningsark!I219*Beregningsark!J219*Beregningsark!L219*Beregningsark!N219*Beregningsark!O219*Beregningsark!U219*Beregningsark!V219*Beregningsark!W219*Beregningsark!AB219)</f>
        <v/>
      </c>
      <c r="P219" s="7" t="str">
        <f>IF('Anvendte oplysninger'!I219="Nej","",SUM(M219:O219))</f>
        <v/>
      </c>
      <c r="Q219" s="9" t="str">
        <f>IF('Anvendte oplysninger'!I219="Nej","",SUM(I219:J219)*740934+M219*29492829+N219*4654307+O219*608667)</f>
        <v/>
      </c>
    </row>
    <row r="220" spans="1:17" x14ac:dyDescent="0.3">
      <c r="A220" s="4" t="str">
        <f>IF(Inddata!A226="","",Inddata!A226)</f>
        <v/>
      </c>
      <c r="B220" s="4" t="str">
        <f>IF(Inddata!B226="","",Inddata!B226)</f>
        <v/>
      </c>
      <c r="C220" s="4" t="str">
        <f>IF(Inddata!C226="","",Inddata!C226)</f>
        <v/>
      </c>
      <c r="D220" s="4" t="str">
        <f>IF(Inddata!D226="","",Inddata!D226)</f>
        <v/>
      </c>
      <c r="E220" s="4" t="str">
        <f>IF(Inddata!E226="","",Inddata!E226)</f>
        <v/>
      </c>
      <c r="F220" s="4" t="str">
        <f>IF(Inddata!F226="","",Inddata!F226)</f>
        <v/>
      </c>
      <c r="G220" s="20" t="str">
        <f>IF(Inddata!G226=0,"",Inddata!G226)</f>
        <v/>
      </c>
      <c r="H220" s="9" t="str">
        <f>IF(Inddata!H226="","",Inddata!H226)</f>
        <v/>
      </c>
      <c r="I220" s="7" t="str">
        <f>IF('Anvendte oplysninger'!I220="Nej","",Beregningsark!AD220*Beregningsark!G220*Beregningsark!I220*Beregningsark!J220*Beregningsark!L220*Beregningsark!N220*Beregningsark!O220*Beregningsark!Q220*Beregningsark!V220*Beregningsark!W220*Beregningsark!X220)</f>
        <v/>
      </c>
      <c r="J220" s="7" t="str">
        <f>IF('Anvendte oplysninger'!I220="Nej","",Beregningsark!AE220*Beregningsark!G220*Beregningsark!I220*Beregningsark!K220*Beregningsark!M220*Beregningsark!N220*Beregningsark!O220*Beregningsark!P220*Beregningsark!R220*Beregningsark!V220*Beregningsark!W220*Beregningsark!Y220)</f>
        <v/>
      </c>
      <c r="K220" s="7" t="str">
        <f>IF('Anvendte oplysninger'!I220="Nej","",Beregningsark!AF220*Beregningsark!G220*Beregningsark!I220*Beregningsark!K220*Beregningsark!M220*Beregningsark!N220*Beregningsark!O220*Beregningsark!P220*Beregningsark!R220*Beregningsark!V220*Beregningsark!W220*Beregningsark!Y220)</f>
        <v/>
      </c>
      <c r="L220" s="7" t="str">
        <f>IF('Anvendte oplysninger'!I220="Nej","",SUM(I220:K220))</f>
        <v/>
      </c>
      <c r="M220" s="7" t="str">
        <f>IF('Anvendte oplysninger'!I220="Nej","",Beregningsark!AG220*Beregningsark!G220*Beregningsark!I220*Beregningsark!J220*Beregningsark!L220*Beregningsark!N220*Beregningsark!O220*Beregningsark!S220*Beregningsark!V220*Beregningsark!W220*Beregningsark!Z220)</f>
        <v/>
      </c>
      <c r="N220" s="7" t="str">
        <f>IF('Anvendte oplysninger'!I220="Nej","",Beregningsark!AH220*Beregningsark!G220*Beregningsark!I220*Beregningsark!J220*Beregningsark!L220*Beregningsark!N220*Beregningsark!O220*Beregningsark!T220*Beregningsark!V220*Beregningsark!W220*Beregningsark!AA220)</f>
        <v/>
      </c>
      <c r="O220" s="7" t="str">
        <f>IF('Anvendte oplysninger'!I220="Nej","",Beregningsark!AI220*Beregningsark!G220*Beregningsark!I220*Beregningsark!J220*Beregningsark!L220*Beregningsark!N220*Beregningsark!O220*Beregningsark!U220*Beregningsark!V220*Beregningsark!W220*Beregningsark!AB220)</f>
        <v/>
      </c>
      <c r="P220" s="7" t="str">
        <f>IF('Anvendte oplysninger'!I220="Nej","",SUM(M220:O220))</f>
        <v/>
      </c>
      <c r="Q220" s="9" t="str">
        <f>IF('Anvendte oplysninger'!I220="Nej","",SUM(I220:J220)*740934+M220*29492829+N220*4654307+O220*608667)</f>
        <v/>
      </c>
    </row>
    <row r="221" spans="1:17" x14ac:dyDescent="0.3">
      <c r="A221" s="4" t="str">
        <f>IF(Inddata!A227="","",Inddata!A227)</f>
        <v/>
      </c>
      <c r="B221" s="4" t="str">
        <f>IF(Inddata!B227="","",Inddata!B227)</f>
        <v/>
      </c>
      <c r="C221" s="4" t="str">
        <f>IF(Inddata!C227="","",Inddata!C227)</f>
        <v/>
      </c>
      <c r="D221" s="4" t="str">
        <f>IF(Inddata!D227="","",Inddata!D227)</f>
        <v/>
      </c>
      <c r="E221" s="4" t="str">
        <f>IF(Inddata!E227="","",Inddata!E227)</f>
        <v/>
      </c>
      <c r="F221" s="4" t="str">
        <f>IF(Inddata!F227="","",Inddata!F227)</f>
        <v/>
      </c>
      <c r="G221" s="20" t="str">
        <f>IF(Inddata!G227=0,"",Inddata!G227)</f>
        <v/>
      </c>
      <c r="H221" s="9" t="str">
        <f>IF(Inddata!H227="","",Inddata!H227)</f>
        <v/>
      </c>
      <c r="I221" s="7" t="str">
        <f>IF('Anvendte oplysninger'!I221="Nej","",Beregningsark!AD221*Beregningsark!G221*Beregningsark!I221*Beregningsark!J221*Beregningsark!L221*Beregningsark!N221*Beregningsark!O221*Beregningsark!Q221*Beregningsark!V221*Beregningsark!W221*Beregningsark!X221)</f>
        <v/>
      </c>
      <c r="J221" s="7" t="str">
        <f>IF('Anvendte oplysninger'!I221="Nej","",Beregningsark!AE221*Beregningsark!G221*Beregningsark!I221*Beregningsark!K221*Beregningsark!M221*Beregningsark!N221*Beregningsark!O221*Beregningsark!P221*Beregningsark!R221*Beregningsark!V221*Beregningsark!W221*Beregningsark!Y221)</f>
        <v/>
      </c>
      <c r="K221" s="7" t="str">
        <f>IF('Anvendte oplysninger'!I221="Nej","",Beregningsark!AF221*Beregningsark!G221*Beregningsark!I221*Beregningsark!K221*Beregningsark!M221*Beregningsark!N221*Beregningsark!O221*Beregningsark!P221*Beregningsark!R221*Beregningsark!V221*Beregningsark!W221*Beregningsark!Y221)</f>
        <v/>
      </c>
      <c r="L221" s="7" t="str">
        <f>IF('Anvendte oplysninger'!I221="Nej","",SUM(I221:K221))</f>
        <v/>
      </c>
      <c r="M221" s="7" t="str">
        <f>IF('Anvendte oplysninger'!I221="Nej","",Beregningsark!AG221*Beregningsark!G221*Beregningsark!I221*Beregningsark!J221*Beregningsark!L221*Beregningsark!N221*Beregningsark!O221*Beregningsark!S221*Beregningsark!V221*Beregningsark!W221*Beregningsark!Z221)</f>
        <v/>
      </c>
      <c r="N221" s="7" t="str">
        <f>IF('Anvendte oplysninger'!I221="Nej","",Beregningsark!AH221*Beregningsark!G221*Beregningsark!I221*Beregningsark!J221*Beregningsark!L221*Beregningsark!N221*Beregningsark!O221*Beregningsark!T221*Beregningsark!V221*Beregningsark!W221*Beregningsark!AA221)</f>
        <v/>
      </c>
      <c r="O221" s="7" t="str">
        <f>IF('Anvendte oplysninger'!I221="Nej","",Beregningsark!AI221*Beregningsark!G221*Beregningsark!I221*Beregningsark!J221*Beregningsark!L221*Beregningsark!N221*Beregningsark!O221*Beregningsark!U221*Beregningsark!V221*Beregningsark!W221*Beregningsark!AB221)</f>
        <v/>
      </c>
      <c r="P221" s="7" t="str">
        <f>IF('Anvendte oplysninger'!I221="Nej","",SUM(M221:O221))</f>
        <v/>
      </c>
      <c r="Q221" s="9" t="str">
        <f>IF('Anvendte oplysninger'!I221="Nej","",SUM(I221:J221)*740934+M221*29492829+N221*4654307+O221*608667)</f>
        <v/>
      </c>
    </row>
    <row r="222" spans="1:17" x14ac:dyDescent="0.3">
      <c r="A222" s="4" t="str">
        <f>IF(Inddata!A228="","",Inddata!A228)</f>
        <v/>
      </c>
      <c r="B222" s="4" t="str">
        <f>IF(Inddata!B228="","",Inddata!B228)</f>
        <v/>
      </c>
      <c r="C222" s="4" t="str">
        <f>IF(Inddata!C228="","",Inddata!C228)</f>
        <v/>
      </c>
      <c r="D222" s="4" t="str">
        <f>IF(Inddata!D228="","",Inddata!D228)</f>
        <v/>
      </c>
      <c r="E222" s="4" t="str">
        <f>IF(Inddata!E228="","",Inddata!E228)</f>
        <v/>
      </c>
      <c r="F222" s="4" t="str">
        <f>IF(Inddata!F228="","",Inddata!F228)</f>
        <v/>
      </c>
      <c r="G222" s="20" t="str">
        <f>IF(Inddata!G228=0,"",Inddata!G228)</f>
        <v/>
      </c>
      <c r="H222" s="9" t="str">
        <f>IF(Inddata!H228="","",Inddata!H228)</f>
        <v/>
      </c>
      <c r="I222" s="7" t="str">
        <f>IF('Anvendte oplysninger'!I222="Nej","",Beregningsark!AD222*Beregningsark!G222*Beregningsark!I222*Beregningsark!J222*Beregningsark!L222*Beregningsark!N222*Beregningsark!O222*Beregningsark!Q222*Beregningsark!V222*Beregningsark!W222*Beregningsark!X222)</f>
        <v/>
      </c>
      <c r="J222" s="7" t="str">
        <f>IF('Anvendte oplysninger'!I222="Nej","",Beregningsark!AE222*Beregningsark!G222*Beregningsark!I222*Beregningsark!K222*Beregningsark!M222*Beregningsark!N222*Beregningsark!O222*Beregningsark!P222*Beregningsark!R222*Beregningsark!V222*Beregningsark!W222*Beregningsark!Y222)</f>
        <v/>
      </c>
      <c r="K222" s="7" t="str">
        <f>IF('Anvendte oplysninger'!I222="Nej","",Beregningsark!AF222*Beregningsark!G222*Beregningsark!I222*Beregningsark!K222*Beregningsark!M222*Beregningsark!N222*Beregningsark!O222*Beregningsark!P222*Beregningsark!R222*Beregningsark!V222*Beregningsark!W222*Beregningsark!Y222)</f>
        <v/>
      </c>
      <c r="L222" s="7" t="str">
        <f>IF('Anvendte oplysninger'!I222="Nej","",SUM(I222:K222))</f>
        <v/>
      </c>
      <c r="M222" s="7" t="str">
        <f>IF('Anvendte oplysninger'!I222="Nej","",Beregningsark!AG222*Beregningsark!G222*Beregningsark!I222*Beregningsark!J222*Beregningsark!L222*Beregningsark!N222*Beregningsark!O222*Beregningsark!S222*Beregningsark!V222*Beregningsark!W222*Beregningsark!Z222)</f>
        <v/>
      </c>
      <c r="N222" s="7" t="str">
        <f>IF('Anvendte oplysninger'!I222="Nej","",Beregningsark!AH222*Beregningsark!G222*Beregningsark!I222*Beregningsark!J222*Beregningsark!L222*Beregningsark!N222*Beregningsark!O222*Beregningsark!T222*Beregningsark!V222*Beregningsark!W222*Beregningsark!AA222)</f>
        <v/>
      </c>
      <c r="O222" s="7" t="str">
        <f>IF('Anvendte oplysninger'!I222="Nej","",Beregningsark!AI222*Beregningsark!G222*Beregningsark!I222*Beregningsark!J222*Beregningsark!L222*Beregningsark!N222*Beregningsark!O222*Beregningsark!U222*Beregningsark!V222*Beregningsark!W222*Beregningsark!AB222)</f>
        <v/>
      </c>
      <c r="P222" s="7" t="str">
        <f>IF('Anvendte oplysninger'!I222="Nej","",SUM(M222:O222))</f>
        <v/>
      </c>
      <c r="Q222" s="9" t="str">
        <f>IF('Anvendte oplysninger'!I222="Nej","",SUM(I222:J222)*740934+M222*29492829+N222*4654307+O222*608667)</f>
        <v/>
      </c>
    </row>
    <row r="223" spans="1:17" x14ac:dyDescent="0.3">
      <c r="A223" s="4" t="str">
        <f>IF(Inddata!A229="","",Inddata!A229)</f>
        <v/>
      </c>
      <c r="B223" s="4" t="str">
        <f>IF(Inddata!B229="","",Inddata!B229)</f>
        <v/>
      </c>
      <c r="C223" s="4" t="str">
        <f>IF(Inddata!C229="","",Inddata!C229)</f>
        <v/>
      </c>
      <c r="D223" s="4" t="str">
        <f>IF(Inddata!D229="","",Inddata!D229)</f>
        <v/>
      </c>
      <c r="E223" s="4" t="str">
        <f>IF(Inddata!E229="","",Inddata!E229)</f>
        <v/>
      </c>
      <c r="F223" s="4" t="str">
        <f>IF(Inddata!F229="","",Inddata!F229)</f>
        <v/>
      </c>
      <c r="G223" s="20" t="str">
        <f>IF(Inddata!G229=0,"",Inddata!G229)</f>
        <v/>
      </c>
      <c r="H223" s="9" t="str">
        <f>IF(Inddata!H229="","",Inddata!H229)</f>
        <v/>
      </c>
      <c r="I223" s="7" t="str">
        <f>IF('Anvendte oplysninger'!I223="Nej","",Beregningsark!AD223*Beregningsark!G223*Beregningsark!I223*Beregningsark!J223*Beregningsark!L223*Beregningsark!N223*Beregningsark!O223*Beregningsark!Q223*Beregningsark!V223*Beregningsark!W223*Beregningsark!X223)</f>
        <v/>
      </c>
      <c r="J223" s="7" t="str">
        <f>IF('Anvendte oplysninger'!I223="Nej","",Beregningsark!AE223*Beregningsark!G223*Beregningsark!I223*Beregningsark!K223*Beregningsark!M223*Beregningsark!N223*Beregningsark!O223*Beregningsark!P223*Beregningsark!R223*Beregningsark!V223*Beregningsark!W223*Beregningsark!Y223)</f>
        <v/>
      </c>
      <c r="K223" s="7" t="str">
        <f>IF('Anvendte oplysninger'!I223="Nej","",Beregningsark!AF223*Beregningsark!G223*Beregningsark!I223*Beregningsark!K223*Beregningsark!M223*Beregningsark!N223*Beregningsark!O223*Beregningsark!P223*Beregningsark!R223*Beregningsark!V223*Beregningsark!W223*Beregningsark!Y223)</f>
        <v/>
      </c>
      <c r="L223" s="7" t="str">
        <f>IF('Anvendte oplysninger'!I223="Nej","",SUM(I223:K223))</f>
        <v/>
      </c>
      <c r="M223" s="7" t="str">
        <f>IF('Anvendte oplysninger'!I223="Nej","",Beregningsark!AG223*Beregningsark!G223*Beregningsark!I223*Beregningsark!J223*Beregningsark!L223*Beregningsark!N223*Beregningsark!O223*Beregningsark!S223*Beregningsark!V223*Beregningsark!W223*Beregningsark!Z223)</f>
        <v/>
      </c>
      <c r="N223" s="7" t="str">
        <f>IF('Anvendte oplysninger'!I223="Nej","",Beregningsark!AH223*Beregningsark!G223*Beregningsark!I223*Beregningsark!J223*Beregningsark!L223*Beregningsark!N223*Beregningsark!O223*Beregningsark!T223*Beregningsark!V223*Beregningsark!W223*Beregningsark!AA223)</f>
        <v/>
      </c>
      <c r="O223" s="7" t="str">
        <f>IF('Anvendte oplysninger'!I223="Nej","",Beregningsark!AI223*Beregningsark!G223*Beregningsark!I223*Beregningsark!J223*Beregningsark!L223*Beregningsark!N223*Beregningsark!O223*Beregningsark!U223*Beregningsark!V223*Beregningsark!W223*Beregningsark!AB223)</f>
        <v/>
      </c>
      <c r="P223" s="7" t="str">
        <f>IF('Anvendte oplysninger'!I223="Nej","",SUM(M223:O223))</f>
        <v/>
      </c>
      <c r="Q223" s="9" t="str">
        <f>IF('Anvendte oplysninger'!I223="Nej","",SUM(I223:J223)*740934+M223*29492829+N223*4654307+O223*608667)</f>
        <v/>
      </c>
    </row>
    <row r="224" spans="1:17" x14ac:dyDescent="0.3">
      <c r="A224" s="4" t="str">
        <f>IF(Inddata!A230="","",Inddata!A230)</f>
        <v/>
      </c>
      <c r="B224" s="4" t="str">
        <f>IF(Inddata!B230="","",Inddata!B230)</f>
        <v/>
      </c>
      <c r="C224" s="4" t="str">
        <f>IF(Inddata!C230="","",Inddata!C230)</f>
        <v/>
      </c>
      <c r="D224" s="4" t="str">
        <f>IF(Inddata!D230="","",Inddata!D230)</f>
        <v/>
      </c>
      <c r="E224" s="4" t="str">
        <f>IF(Inddata!E230="","",Inddata!E230)</f>
        <v/>
      </c>
      <c r="F224" s="4" t="str">
        <f>IF(Inddata!F230="","",Inddata!F230)</f>
        <v/>
      </c>
      <c r="G224" s="20" t="str">
        <f>IF(Inddata!G230=0,"",Inddata!G230)</f>
        <v/>
      </c>
      <c r="H224" s="9" t="str">
        <f>IF(Inddata!H230="","",Inddata!H230)</f>
        <v/>
      </c>
      <c r="I224" s="7" t="str">
        <f>IF('Anvendte oplysninger'!I224="Nej","",Beregningsark!AD224*Beregningsark!G224*Beregningsark!I224*Beregningsark!J224*Beregningsark!L224*Beregningsark!N224*Beregningsark!O224*Beregningsark!Q224*Beregningsark!V224*Beregningsark!W224*Beregningsark!X224)</f>
        <v/>
      </c>
      <c r="J224" s="7" t="str">
        <f>IF('Anvendte oplysninger'!I224="Nej","",Beregningsark!AE224*Beregningsark!G224*Beregningsark!I224*Beregningsark!K224*Beregningsark!M224*Beregningsark!N224*Beregningsark!O224*Beregningsark!P224*Beregningsark!R224*Beregningsark!V224*Beregningsark!W224*Beregningsark!Y224)</f>
        <v/>
      </c>
      <c r="K224" s="7" t="str">
        <f>IF('Anvendte oplysninger'!I224="Nej","",Beregningsark!AF224*Beregningsark!G224*Beregningsark!I224*Beregningsark!K224*Beregningsark!M224*Beregningsark!N224*Beregningsark!O224*Beregningsark!P224*Beregningsark!R224*Beregningsark!V224*Beregningsark!W224*Beregningsark!Y224)</f>
        <v/>
      </c>
      <c r="L224" s="7" t="str">
        <f>IF('Anvendte oplysninger'!I224="Nej","",SUM(I224:K224))</f>
        <v/>
      </c>
      <c r="M224" s="7" t="str">
        <f>IF('Anvendte oplysninger'!I224="Nej","",Beregningsark!AG224*Beregningsark!G224*Beregningsark!I224*Beregningsark!J224*Beregningsark!L224*Beregningsark!N224*Beregningsark!O224*Beregningsark!S224*Beregningsark!V224*Beregningsark!W224*Beregningsark!Z224)</f>
        <v/>
      </c>
      <c r="N224" s="7" t="str">
        <f>IF('Anvendte oplysninger'!I224="Nej","",Beregningsark!AH224*Beregningsark!G224*Beregningsark!I224*Beregningsark!J224*Beregningsark!L224*Beregningsark!N224*Beregningsark!O224*Beregningsark!T224*Beregningsark!V224*Beregningsark!W224*Beregningsark!AA224)</f>
        <v/>
      </c>
      <c r="O224" s="7" t="str">
        <f>IF('Anvendte oplysninger'!I224="Nej","",Beregningsark!AI224*Beregningsark!G224*Beregningsark!I224*Beregningsark!J224*Beregningsark!L224*Beregningsark!N224*Beregningsark!O224*Beregningsark!U224*Beregningsark!V224*Beregningsark!W224*Beregningsark!AB224)</f>
        <v/>
      </c>
      <c r="P224" s="7" t="str">
        <f>IF('Anvendte oplysninger'!I224="Nej","",SUM(M224:O224))</f>
        <v/>
      </c>
      <c r="Q224" s="9" t="str">
        <f>IF('Anvendte oplysninger'!I224="Nej","",SUM(I224:J224)*740934+M224*29492829+N224*4654307+O224*608667)</f>
        <v/>
      </c>
    </row>
    <row r="225" spans="1:17" x14ac:dyDescent="0.3">
      <c r="A225" s="4" t="str">
        <f>IF(Inddata!A231="","",Inddata!A231)</f>
        <v/>
      </c>
      <c r="B225" s="4" t="str">
        <f>IF(Inddata!B231="","",Inddata!B231)</f>
        <v/>
      </c>
      <c r="C225" s="4" t="str">
        <f>IF(Inddata!C231="","",Inddata!C231)</f>
        <v/>
      </c>
      <c r="D225" s="4" t="str">
        <f>IF(Inddata!D231="","",Inddata!D231)</f>
        <v/>
      </c>
      <c r="E225" s="4" t="str">
        <f>IF(Inddata!E231="","",Inddata!E231)</f>
        <v/>
      </c>
      <c r="F225" s="4" t="str">
        <f>IF(Inddata!F231="","",Inddata!F231)</f>
        <v/>
      </c>
      <c r="G225" s="20" t="str">
        <f>IF(Inddata!G231=0,"",Inddata!G231)</f>
        <v/>
      </c>
      <c r="H225" s="9" t="str">
        <f>IF(Inddata!H231="","",Inddata!H231)</f>
        <v/>
      </c>
      <c r="I225" s="7" t="str">
        <f>IF('Anvendte oplysninger'!I225="Nej","",Beregningsark!AD225*Beregningsark!G225*Beregningsark!I225*Beregningsark!J225*Beregningsark!L225*Beregningsark!N225*Beregningsark!O225*Beregningsark!Q225*Beregningsark!V225*Beregningsark!W225*Beregningsark!X225)</f>
        <v/>
      </c>
      <c r="J225" s="7" t="str">
        <f>IF('Anvendte oplysninger'!I225="Nej","",Beregningsark!AE225*Beregningsark!G225*Beregningsark!I225*Beregningsark!K225*Beregningsark!M225*Beregningsark!N225*Beregningsark!O225*Beregningsark!P225*Beregningsark!R225*Beregningsark!V225*Beregningsark!W225*Beregningsark!Y225)</f>
        <v/>
      </c>
      <c r="K225" s="7" t="str">
        <f>IF('Anvendte oplysninger'!I225="Nej","",Beregningsark!AF225*Beregningsark!G225*Beregningsark!I225*Beregningsark!K225*Beregningsark!M225*Beregningsark!N225*Beregningsark!O225*Beregningsark!P225*Beregningsark!R225*Beregningsark!V225*Beregningsark!W225*Beregningsark!Y225)</f>
        <v/>
      </c>
      <c r="L225" s="7" t="str">
        <f>IF('Anvendte oplysninger'!I225="Nej","",SUM(I225:K225))</f>
        <v/>
      </c>
      <c r="M225" s="7" t="str">
        <f>IF('Anvendte oplysninger'!I225="Nej","",Beregningsark!AG225*Beregningsark!G225*Beregningsark!I225*Beregningsark!J225*Beregningsark!L225*Beregningsark!N225*Beregningsark!O225*Beregningsark!S225*Beregningsark!V225*Beregningsark!W225*Beregningsark!Z225)</f>
        <v/>
      </c>
      <c r="N225" s="7" t="str">
        <f>IF('Anvendte oplysninger'!I225="Nej","",Beregningsark!AH225*Beregningsark!G225*Beregningsark!I225*Beregningsark!J225*Beregningsark!L225*Beregningsark!N225*Beregningsark!O225*Beregningsark!T225*Beregningsark!V225*Beregningsark!W225*Beregningsark!AA225)</f>
        <v/>
      </c>
      <c r="O225" s="7" t="str">
        <f>IF('Anvendte oplysninger'!I225="Nej","",Beregningsark!AI225*Beregningsark!G225*Beregningsark!I225*Beregningsark!J225*Beregningsark!L225*Beregningsark!N225*Beregningsark!O225*Beregningsark!U225*Beregningsark!V225*Beregningsark!W225*Beregningsark!AB225)</f>
        <v/>
      </c>
      <c r="P225" s="7" t="str">
        <f>IF('Anvendte oplysninger'!I225="Nej","",SUM(M225:O225))</f>
        <v/>
      </c>
      <c r="Q225" s="9" t="str">
        <f>IF('Anvendte oplysninger'!I225="Nej","",SUM(I225:J225)*740934+M225*29492829+N225*4654307+O225*608667)</f>
        <v/>
      </c>
    </row>
    <row r="226" spans="1:17" x14ac:dyDescent="0.3">
      <c r="A226" s="4" t="str">
        <f>IF(Inddata!A232="","",Inddata!A232)</f>
        <v/>
      </c>
      <c r="B226" s="4" t="str">
        <f>IF(Inddata!B232="","",Inddata!B232)</f>
        <v/>
      </c>
      <c r="C226" s="4" t="str">
        <f>IF(Inddata!C232="","",Inddata!C232)</f>
        <v/>
      </c>
      <c r="D226" s="4" t="str">
        <f>IF(Inddata!D232="","",Inddata!D232)</f>
        <v/>
      </c>
      <c r="E226" s="4" t="str">
        <f>IF(Inddata!E232="","",Inddata!E232)</f>
        <v/>
      </c>
      <c r="F226" s="4" t="str">
        <f>IF(Inddata!F232="","",Inddata!F232)</f>
        <v/>
      </c>
      <c r="G226" s="20" t="str">
        <f>IF(Inddata!G232=0,"",Inddata!G232)</f>
        <v/>
      </c>
      <c r="H226" s="9" t="str">
        <f>IF(Inddata!H232="","",Inddata!H232)</f>
        <v/>
      </c>
      <c r="I226" s="7" t="str">
        <f>IF('Anvendte oplysninger'!I226="Nej","",Beregningsark!AD226*Beregningsark!G226*Beregningsark!I226*Beregningsark!J226*Beregningsark!L226*Beregningsark!N226*Beregningsark!O226*Beregningsark!Q226*Beregningsark!V226*Beregningsark!W226*Beregningsark!X226)</f>
        <v/>
      </c>
      <c r="J226" s="7" t="str">
        <f>IF('Anvendte oplysninger'!I226="Nej","",Beregningsark!AE226*Beregningsark!G226*Beregningsark!I226*Beregningsark!K226*Beregningsark!M226*Beregningsark!N226*Beregningsark!O226*Beregningsark!P226*Beregningsark!R226*Beregningsark!V226*Beregningsark!W226*Beregningsark!Y226)</f>
        <v/>
      </c>
      <c r="K226" s="7" t="str">
        <f>IF('Anvendte oplysninger'!I226="Nej","",Beregningsark!AF226*Beregningsark!G226*Beregningsark!I226*Beregningsark!K226*Beregningsark!M226*Beregningsark!N226*Beregningsark!O226*Beregningsark!P226*Beregningsark!R226*Beregningsark!V226*Beregningsark!W226*Beregningsark!Y226)</f>
        <v/>
      </c>
      <c r="L226" s="7" t="str">
        <f>IF('Anvendte oplysninger'!I226="Nej","",SUM(I226:K226))</f>
        <v/>
      </c>
      <c r="M226" s="7" t="str">
        <f>IF('Anvendte oplysninger'!I226="Nej","",Beregningsark!AG226*Beregningsark!G226*Beregningsark!I226*Beregningsark!J226*Beregningsark!L226*Beregningsark!N226*Beregningsark!O226*Beregningsark!S226*Beregningsark!V226*Beregningsark!W226*Beregningsark!Z226)</f>
        <v/>
      </c>
      <c r="N226" s="7" t="str">
        <f>IF('Anvendte oplysninger'!I226="Nej","",Beregningsark!AH226*Beregningsark!G226*Beregningsark!I226*Beregningsark!J226*Beregningsark!L226*Beregningsark!N226*Beregningsark!O226*Beregningsark!T226*Beregningsark!V226*Beregningsark!W226*Beregningsark!AA226)</f>
        <v/>
      </c>
      <c r="O226" s="7" t="str">
        <f>IF('Anvendte oplysninger'!I226="Nej","",Beregningsark!AI226*Beregningsark!G226*Beregningsark!I226*Beregningsark!J226*Beregningsark!L226*Beregningsark!N226*Beregningsark!O226*Beregningsark!U226*Beregningsark!V226*Beregningsark!W226*Beregningsark!AB226)</f>
        <v/>
      </c>
      <c r="P226" s="7" t="str">
        <f>IF('Anvendte oplysninger'!I226="Nej","",SUM(M226:O226))</f>
        <v/>
      </c>
      <c r="Q226" s="9" t="str">
        <f>IF('Anvendte oplysninger'!I226="Nej","",SUM(I226:J226)*740934+M226*29492829+N226*4654307+O226*608667)</f>
        <v/>
      </c>
    </row>
    <row r="227" spans="1:17" x14ac:dyDescent="0.3">
      <c r="A227" s="4" t="str">
        <f>IF(Inddata!A233="","",Inddata!A233)</f>
        <v/>
      </c>
      <c r="B227" s="4" t="str">
        <f>IF(Inddata!B233="","",Inddata!B233)</f>
        <v/>
      </c>
      <c r="C227" s="4" t="str">
        <f>IF(Inddata!C233="","",Inddata!C233)</f>
        <v/>
      </c>
      <c r="D227" s="4" t="str">
        <f>IF(Inddata!D233="","",Inddata!D233)</f>
        <v/>
      </c>
      <c r="E227" s="4" t="str">
        <f>IF(Inddata!E233="","",Inddata!E233)</f>
        <v/>
      </c>
      <c r="F227" s="4" t="str">
        <f>IF(Inddata!F233="","",Inddata!F233)</f>
        <v/>
      </c>
      <c r="G227" s="20" t="str">
        <f>IF(Inddata!G233=0,"",Inddata!G233)</f>
        <v/>
      </c>
      <c r="H227" s="9" t="str">
        <f>IF(Inddata!H233="","",Inddata!H233)</f>
        <v/>
      </c>
      <c r="I227" s="7" t="str">
        <f>IF('Anvendte oplysninger'!I227="Nej","",Beregningsark!AD227*Beregningsark!G227*Beregningsark!I227*Beregningsark!J227*Beregningsark!L227*Beregningsark!N227*Beregningsark!O227*Beregningsark!Q227*Beregningsark!V227*Beregningsark!W227*Beregningsark!X227)</f>
        <v/>
      </c>
      <c r="J227" s="7" t="str">
        <f>IF('Anvendte oplysninger'!I227="Nej","",Beregningsark!AE227*Beregningsark!G227*Beregningsark!I227*Beregningsark!K227*Beregningsark!M227*Beregningsark!N227*Beregningsark!O227*Beregningsark!P227*Beregningsark!R227*Beregningsark!V227*Beregningsark!W227*Beregningsark!Y227)</f>
        <v/>
      </c>
      <c r="K227" s="7" t="str">
        <f>IF('Anvendte oplysninger'!I227="Nej","",Beregningsark!AF227*Beregningsark!G227*Beregningsark!I227*Beregningsark!K227*Beregningsark!M227*Beregningsark!N227*Beregningsark!O227*Beregningsark!P227*Beregningsark!R227*Beregningsark!V227*Beregningsark!W227*Beregningsark!Y227)</f>
        <v/>
      </c>
      <c r="L227" s="7" t="str">
        <f>IF('Anvendte oplysninger'!I227="Nej","",SUM(I227:K227))</f>
        <v/>
      </c>
      <c r="M227" s="7" t="str">
        <f>IF('Anvendte oplysninger'!I227="Nej","",Beregningsark!AG227*Beregningsark!G227*Beregningsark!I227*Beregningsark!J227*Beregningsark!L227*Beregningsark!N227*Beregningsark!O227*Beregningsark!S227*Beregningsark!V227*Beregningsark!W227*Beregningsark!Z227)</f>
        <v/>
      </c>
      <c r="N227" s="7" t="str">
        <f>IF('Anvendte oplysninger'!I227="Nej","",Beregningsark!AH227*Beregningsark!G227*Beregningsark!I227*Beregningsark!J227*Beregningsark!L227*Beregningsark!N227*Beregningsark!O227*Beregningsark!T227*Beregningsark!V227*Beregningsark!W227*Beregningsark!AA227)</f>
        <v/>
      </c>
      <c r="O227" s="7" t="str">
        <f>IF('Anvendte oplysninger'!I227="Nej","",Beregningsark!AI227*Beregningsark!G227*Beregningsark!I227*Beregningsark!J227*Beregningsark!L227*Beregningsark!N227*Beregningsark!O227*Beregningsark!U227*Beregningsark!V227*Beregningsark!W227*Beregningsark!AB227)</f>
        <v/>
      </c>
      <c r="P227" s="7" t="str">
        <f>IF('Anvendte oplysninger'!I227="Nej","",SUM(M227:O227))</f>
        <v/>
      </c>
      <c r="Q227" s="9" t="str">
        <f>IF('Anvendte oplysninger'!I227="Nej","",SUM(I227:J227)*740934+M227*29492829+N227*4654307+O227*608667)</f>
        <v/>
      </c>
    </row>
    <row r="228" spans="1:17" x14ac:dyDescent="0.3">
      <c r="A228" s="4" t="str">
        <f>IF(Inddata!A234="","",Inddata!A234)</f>
        <v/>
      </c>
      <c r="B228" s="4" t="str">
        <f>IF(Inddata!B234="","",Inddata!B234)</f>
        <v/>
      </c>
      <c r="C228" s="4" t="str">
        <f>IF(Inddata!C234="","",Inddata!C234)</f>
        <v/>
      </c>
      <c r="D228" s="4" t="str">
        <f>IF(Inddata!D234="","",Inddata!D234)</f>
        <v/>
      </c>
      <c r="E228" s="4" t="str">
        <f>IF(Inddata!E234="","",Inddata!E234)</f>
        <v/>
      </c>
      <c r="F228" s="4" t="str">
        <f>IF(Inddata!F234="","",Inddata!F234)</f>
        <v/>
      </c>
      <c r="G228" s="20" t="str">
        <f>IF(Inddata!G234=0,"",Inddata!G234)</f>
        <v/>
      </c>
      <c r="H228" s="9" t="str">
        <f>IF(Inddata!H234="","",Inddata!H234)</f>
        <v/>
      </c>
      <c r="I228" s="7" t="str">
        <f>IF('Anvendte oplysninger'!I228="Nej","",Beregningsark!AD228*Beregningsark!G228*Beregningsark!I228*Beregningsark!J228*Beregningsark!L228*Beregningsark!N228*Beregningsark!O228*Beregningsark!Q228*Beregningsark!V228*Beregningsark!W228*Beregningsark!X228)</f>
        <v/>
      </c>
      <c r="J228" s="7" t="str">
        <f>IF('Anvendte oplysninger'!I228="Nej","",Beregningsark!AE228*Beregningsark!G228*Beregningsark!I228*Beregningsark!K228*Beregningsark!M228*Beregningsark!N228*Beregningsark!O228*Beregningsark!P228*Beregningsark!R228*Beregningsark!V228*Beregningsark!W228*Beregningsark!Y228)</f>
        <v/>
      </c>
      <c r="K228" s="7" t="str">
        <f>IF('Anvendte oplysninger'!I228="Nej","",Beregningsark!AF228*Beregningsark!G228*Beregningsark!I228*Beregningsark!K228*Beregningsark!M228*Beregningsark!N228*Beregningsark!O228*Beregningsark!P228*Beregningsark!R228*Beregningsark!V228*Beregningsark!W228*Beregningsark!Y228)</f>
        <v/>
      </c>
      <c r="L228" s="7" t="str">
        <f>IF('Anvendte oplysninger'!I228="Nej","",SUM(I228:K228))</f>
        <v/>
      </c>
      <c r="M228" s="7" t="str">
        <f>IF('Anvendte oplysninger'!I228="Nej","",Beregningsark!AG228*Beregningsark!G228*Beregningsark!I228*Beregningsark!J228*Beregningsark!L228*Beregningsark!N228*Beregningsark!O228*Beregningsark!S228*Beregningsark!V228*Beregningsark!W228*Beregningsark!Z228)</f>
        <v/>
      </c>
      <c r="N228" s="7" t="str">
        <f>IF('Anvendte oplysninger'!I228="Nej","",Beregningsark!AH228*Beregningsark!G228*Beregningsark!I228*Beregningsark!J228*Beregningsark!L228*Beregningsark!N228*Beregningsark!O228*Beregningsark!T228*Beregningsark!V228*Beregningsark!W228*Beregningsark!AA228)</f>
        <v/>
      </c>
      <c r="O228" s="7" t="str">
        <f>IF('Anvendte oplysninger'!I228="Nej","",Beregningsark!AI228*Beregningsark!G228*Beregningsark!I228*Beregningsark!J228*Beregningsark!L228*Beregningsark!N228*Beregningsark!O228*Beregningsark!U228*Beregningsark!V228*Beregningsark!W228*Beregningsark!AB228)</f>
        <v/>
      </c>
      <c r="P228" s="7" t="str">
        <f>IF('Anvendte oplysninger'!I228="Nej","",SUM(M228:O228))</f>
        <v/>
      </c>
      <c r="Q228" s="9" t="str">
        <f>IF('Anvendte oplysninger'!I228="Nej","",SUM(I228:J228)*740934+M228*29492829+N228*4654307+O228*608667)</f>
        <v/>
      </c>
    </row>
    <row r="229" spans="1:17" x14ac:dyDescent="0.3">
      <c r="A229" s="4" t="str">
        <f>IF(Inddata!A235="","",Inddata!A235)</f>
        <v/>
      </c>
      <c r="B229" s="4" t="str">
        <f>IF(Inddata!B235="","",Inddata!B235)</f>
        <v/>
      </c>
      <c r="C229" s="4" t="str">
        <f>IF(Inddata!C235="","",Inddata!C235)</f>
        <v/>
      </c>
      <c r="D229" s="4" t="str">
        <f>IF(Inddata!D235="","",Inddata!D235)</f>
        <v/>
      </c>
      <c r="E229" s="4" t="str">
        <f>IF(Inddata!E235="","",Inddata!E235)</f>
        <v/>
      </c>
      <c r="F229" s="4" t="str">
        <f>IF(Inddata!F235="","",Inddata!F235)</f>
        <v/>
      </c>
      <c r="G229" s="20" t="str">
        <f>IF(Inddata!G235=0,"",Inddata!G235)</f>
        <v/>
      </c>
      <c r="H229" s="9" t="str">
        <f>IF(Inddata!H235="","",Inddata!H235)</f>
        <v/>
      </c>
      <c r="I229" s="7" t="str">
        <f>IF('Anvendte oplysninger'!I229="Nej","",Beregningsark!AD229*Beregningsark!G229*Beregningsark!I229*Beregningsark!J229*Beregningsark!L229*Beregningsark!N229*Beregningsark!O229*Beregningsark!Q229*Beregningsark!V229*Beregningsark!W229*Beregningsark!X229)</f>
        <v/>
      </c>
      <c r="J229" s="7" t="str">
        <f>IF('Anvendte oplysninger'!I229="Nej","",Beregningsark!AE229*Beregningsark!G229*Beregningsark!I229*Beregningsark!K229*Beregningsark!M229*Beregningsark!N229*Beregningsark!O229*Beregningsark!P229*Beregningsark!R229*Beregningsark!V229*Beregningsark!W229*Beregningsark!Y229)</f>
        <v/>
      </c>
      <c r="K229" s="7" t="str">
        <f>IF('Anvendte oplysninger'!I229="Nej","",Beregningsark!AF229*Beregningsark!G229*Beregningsark!I229*Beregningsark!K229*Beregningsark!M229*Beregningsark!N229*Beregningsark!O229*Beregningsark!P229*Beregningsark!R229*Beregningsark!V229*Beregningsark!W229*Beregningsark!Y229)</f>
        <v/>
      </c>
      <c r="L229" s="7" t="str">
        <f>IF('Anvendte oplysninger'!I229="Nej","",SUM(I229:K229))</f>
        <v/>
      </c>
      <c r="M229" s="7" t="str">
        <f>IF('Anvendte oplysninger'!I229="Nej","",Beregningsark!AG229*Beregningsark!G229*Beregningsark!I229*Beregningsark!J229*Beregningsark!L229*Beregningsark!N229*Beregningsark!O229*Beregningsark!S229*Beregningsark!V229*Beregningsark!W229*Beregningsark!Z229)</f>
        <v/>
      </c>
      <c r="N229" s="7" t="str">
        <f>IF('Anvendte oplysninger'!I229="Nej","",Beregningsark!AH229*Beregningsark!G229*Beregningsark!I229*Beregningsark!J229*Beregningsark!L229*Beregningsark!N229*Beregningsark!O229*Beregningsark!T229*Beregningsark!V229*Beregningsark!W229*Beregningsark!AA229)</f>
        <v/>
      </c>
      <c r="O229" s="7" t="str">
        <f>IF('Anvendte oplysninger'!I229="Nej","",Beregningsark!AI229*Beregningsark!G229*Beregningsark!I229*Beregningsark!J229*Beregningsark!L229*Beregningsark!N229*Beregningsark!O229*Beregningsark!U229*Beregningsark!V229*Beregningsark!W229*Beregningsark!AB229)</f>
        <v/>
      </c>
      <c r="P229" s="7" t="str">
        <f>IF('Anvendte oplysninger'!I229="Nej","",SUM(M229:O229))</f>
        <v/>
      </c>
      <c r="Q229" s="9" t="str">
        <f>IF('Anvendte oplysninger'!I229="Nej","",SUM(I229:J229)*740934+M229*29492829+N229*4654307+O229*608667)</f>
        <v/>
      </c>
    </row>
    <row r="230" spans="1:17" x14ac:dyDescent="0.3">
      <c r="A230" s="4" t="str">
        <f>IF(Inddata!A236="","",Inddata!A236)</f>
        <v/>
      </c>
      <c r="B230" s="4" t="str">
        <f>IF(Inddata!B236="","",Inddata!B236)</f>
        <v/>
      </c>
      <c r="C230" s="4" t="str">
        <f>IF(Inddata!C236="","",Inddata!C236)</f>
        <v/>
      </c>
      <c r="D230" s="4" t="str">
        <f>IF(Inddata!D236="","",Inddata!D236)</f>
        <v/>
      </c>
      <c r="E230" s="4" t="str">
        <f>IF(Inddata!E236="","",Inddata!E236)</f>
        <v/>
      </c>
      <c r="F230" s="4" t="str">
        <f>IF(Inddata!F236="","",Inddata!F236)</f>
        <v/>
      </c>
      <c r="G230" s="20" t="str">
        <f>IF(Inddata!G236=0,"",Inddata!G236)</f>
        <v/>
      </c>
      <c r="H230" s="9" t="str">
        <f>IF(Inddata!H236="","",Inddata!H236)</f>
        <v/>
      </c>
      <c r="I230" s="7" t="str">
        <f>IF('Anvendte oplysninger'!I230="Nej","",Beregningsark!AD230*Beregningsark!G230*Beregningsark!I230*Beregningsark!J230*Beregningsark!L230*Beregningsark!N230*Beregningsark!O230*Beregningsark!Q230*Beregningsark!V230*Beregningsark!W230*Beregningsark!X230)</f>
        <v/>
      </c>
      <c r="J230" s="7" t="str">
        <f>IF('Anvendte oplysninger'!I230="Nej","",Beregningsark!AE230*Beregningsark!G230*Beregningsark!I230*Beregningsark!K230*Beregningsark!M230*Beregningsark!N230*Beregningsark!O230*Beregningsark!P230*Beregningsark!R230*Beregningsark!V230*Beregningsark!W230*Beregningsark!Y230)</f>
        <v/>
      </c>
      <c r="K230" s="7" t="str">
        <f>IF('Anvendte oplysninger'!I230="Nej","",Beregningsark!AF230*Beregningsark!G230*Beregningsark!I230*Beregningsark!K230*Beregningsark!M230*Beregningsark!N230*Beregningsark!O230*Beregningsark!P230*Beregningsark!R230*Beregningsark!V230*Beregningsark!W230*Beregningsark!Y230)</f>
        <v/>
      </c>
      <c r="L230" s="7" t="str">
        <f>IF('Anvendte oplysninger'!I230="Nej","",SUM(I230:K230))</f>
        <v/>
      </c>
      <c r="M230" s="7" t="str">
        <f>IF('Anvendte oplysninger'!I230="Nej","",Beregningsark!AG230*Beregningsark!G230*Beregningsark!I230*Beregningsark!J230*Beregningsark!L230*Beregningsark!N230*Beregningsark!O230*Beregningsark!S230*Beregningsark!V230*Beregningsark!W230*Beregningsark!Z230)</f>
        <v/>
      </c>
      <c r="N230" s="7" t="str">
        <f>IF('Anvendte oplysninger'!I230="Nej","",Beregningsark!AH230*Beregningsark!G230*Beregningsark!I230*Beregningsark!J230*Beregningsark!L230*Beregningsark!N230*Beregningsark!O230*Beregningsark!T230*Beregningsark!V230*Beregningsark!W230*Beregningsark!AA230)</f>
        <v/>
      </c>
      <c r="O230" s="7" t="str">
        <f>IF('Anvendte oplysninger'!I230="Nej","",Beregningsark!AI230*Beregningsark!G230*Beregningsark!I230*Beregningsark!J230*Beregningsark!L230*Beregningsark!N230*Beregningsark!O230*Beregningsark!U230*Beregningsark!V230*Beregningsark!W230*Beregningsark!AB230)</f>
        <v/>
      </c>
      <c r="P230" s="7" t="str">
        <f>IF('Anvendte oplysninger'!I230="Nej","",SUM(M230:O230))</f>
        <v/>
      </c>
      <c r="Q230" s="9" t="str">
        <f>IF('Anvendte oplysninger'!I230="Nej","",SUM(I230:J230)*740934+M230*29492829+N230*4654307+O230*608667)</f>
        <v/>
      </c>
    </row>
    <row r="231" spans="1:17" x14ac:dyDescent="0.3">
      <c r="A231" s="4" t="str">
        <f>IF(Inddata!A237="","",Inddata!A237)</f>
        <v/>
      </c>
      <c r="B231" s="4" t="str">
        <f>IF(Inddata!B237="","",Inddata!B237)</f>
        <v/>
      </c>
      <c r="C231" s="4" t="str">
        <f>IF(Inddata!C237="","",Inddata!C237)</f>
        <v/>
      </c>
      <c r="D231" s="4" t="str">
        <f>IF(Inddata!D237="","",Inddata!D237)</f>
        <v/>
      </c>
      <c r="E231" s="4" t="str">
        <f>IF(Inddata!E237="","",Inddata!E237)</f>
        <v/>
      </c>
      <c r="F231" s="4" t="str">
        <f>IF(Inddata!F237="","",Inddata!F237)</f>
        <v/>
      </c>
      <c r="G231" s="20" t="str">
        <f>IF(Inddata!G237=0,"",Inddata!G237)</f>
        <v/>
      </c>
      <c r="H231" s="9" t="str">
        <f>IF(Inddata!H237="","",Inddata!H237)</f>
        <v/>
      </c>
      <c r="I231" s="7" t="str">
        <f>IF('Anvendte oplysninger'!I231="Nej","",Beregningsark!AD231*Beregningsark!G231*Beregningsark!I231*Beregningsark!J231*Beregningsark!L231*Beregningsark!N231*Beregningsark!O231*Beregningsark!Q231*Beregningsark!V231*Beregningsark!W231*Beregningsark!X231)</f>
        <v/>
      </c>
      <c r="J231" s="7" t="str">
        <f>IF('Anvendte oplysninger'!I231="Nej","",Beregningsark!AE231*Beregningsark!G231*Beregningsark!I231*Beregningsark!K231*Beregningsark!M231*Beregningsark!N231*Beregningsark!O231*Beregningsark!P231*Beregningsark!R231*Beregningsark!V231*Beregningsark!W231*Beregningsark!Y231)</f>
        <v/>
      </c>
      <c r="K231" s="7" t="str">
        <f>IF('Anvendte oplysninger'!I231="Nej","",Beregningsark!AF231*Beregningsark!G231*Beregningsark!I231*Beregningsark!K231*Beregningsark!M231*Beregningsark!N231*Beregningsark!O231*Beregningsark!P231*Beregningsark!R231*Beregningsark!V231*Beregningsark!W231*Beregningsark!Y231)</f>
        <v/>
      </c>
      <c r="L231" s="7" t="str">
        <f>IF('Anvendte oplysninger'!I231="Nej","",SUM(I231:K231))</f>
        <v/>
      </c>
      <c r="M231" s="7" t="str">
        <f>IF('Anvendte oplysninger'!I231="Nej","",Beregningsark!AG231*Beregningsark!G231*Beregningsark!I231*Beregningsark!J231*Beregningsark!L231*Beregningsark!N231*Beregningsark!O231*Beregningsark!S231*Beregningsark!V231*Beregningsark!W231*Beregningsark!Z231)</f>
        <v/>
      </c>
      <c r="N231" s="7" t="str">
        <f>IF('Anvendte oplysninger'!I231="Nej","",Beregningsark!AH231*Beregningsark!G231*Beregningsark!I231*Beregningsark!J231*Beregningsark!L231*Beregningsark!N231*Beregningsark!O231*Beregningsark!T231*Beregningsark!V231*Beregningsark!W231*Beregningsark!AA231)</f>
        <v/>
      </c>
      <c r="O231" s="7" t="str">
        <f>IF('Anvendte oplysninger'!I231="Nej","",Beregningsark!AI231*Beregningsark!G231*Beregningsark!I231*Beregningsark!J231*Beregningsark!L231*Beregningsark!N231*Beregningsark!O231*Beregningsark!U231*Beregningsark!V231*Beregningsark!W231*Beregningsark!AB231)</f>
        <v/>
      </c>
      <c r="P231" s="7" t="str">
        <f>IF('Anvendte oplysninger'!I231="Nej","",SUM(M231:O231))</f>
        <v/>
      </c>
      <c r="Q231" s="9" t="str">
        <f>IF('Anvendte oplysninger'!I231="Nej","",SUM(I231:J231)*740934+M231*29492829+N231*4654307+O231*608667)</f>
        <v/>
      </c>
    </row>
    <row r="232" spans="1:17" x14ac:dyDescent="0.3">
      <c r="A232" s="4" t="str">
        <f>IF(Inddata!A238="","",Inddata!A238)</f>
        <v/>
      </c>
      <c r="B232" s="4" t="str">
        <f>IF(Inddata!B238="","",Inddata!B238)</f>
        <v/>
      </c>
      <c r="C232" s="4" t="str">
        <f>IF(Inddata!C238="","",Inddata!C238)</f>
        <v/>
      </c>
      <c r="D232" s="4" t="str">
        <f>IF(Inddata!D238="","",Inddata!D238)</f>
        <v/>
      </c>
      <c r="E232" s="4" t="str">
        <f>IF(Inddata!E238="","",Inddata!E238)</f>
        <v/>
      </c>
      <c r="F232" s="4" t="str">
        <f>IF(Inddata!F238="","",Inddata!F238)</f>
        <v/>
      </c>
      <c r="G232" s="20" t="str">
        <f>IF(Inddata!G238=0,"",Inddata!G238)</f>
        <v/>
      </c>
      <c r="H232" s="9" t="str">
        <f>IF(Inddata!H238="","",Inddata!H238)</f>
        <v/>
      </c>
      <c r="I232" s="7" t="str">
        <f>IF('Anvendte oplysninger'!I232="Nej","",Beregningsark!AD232*Beregningsark!G232*Beregningsark!I232*Beregningsark!J232*Beregningsark!L232*Beregningsark!N232*Beregningsark!O232*Beregningsark!Q232*Beregningsark!V232*Beregningsark!W232*Beregningsark!X232)</f>
        <v/>
      </c>
      <c r="J232" s="7" t="str">
        <f>IF('Anvendte oplysninger'!I232="Nej","",Beregningsark!AE232*Beregningsark!G232*Beregningsark!I232*Beregningsark!K232*Beregningsark!M232*Beregningsark!N232*Beregningsark!O232*Beregningsark!P232*Beregningsark!R232*Beregningsark!V232*Beregningsark!W232*Beregningsark!Y232)</f>
        <v/>
      </c>
      <c r="K232" s="7" t="str">
        <f>IF('Anvendte oplysninger'!I232="Nej","",Beregningsark!AF232*Beregningsark!G232*Beregningsark!I232*Beregningsark!K232*Beregningsark!M232*Beregningsark!N232*Beregningsark!O232*Beregningsark!P232*Beregningsark!R232*Beregningsark!V232*Beregningsark!W232*Beregningsark!Y232)</f>
        <v/>
      </c>
      <c r="L232" s="7" t="str">
        <f>IF('Anvendte oplysninger'!I232="Nej","",SUM(I232:K232))</f>
        <v/>
      </c>
      <c r="M232" s="7" t="str">
        <f>IF('Anvendte oplysninger'!I232="Nej","",Beregningsark!AG232*Beregningsark!G232*Beregningsark!I232*Beregningsark!J232*Beregningsark!L232*Beregningsark!N232*Beregningsark!O232*Beregningsark!S232*Beregningsark!V232*Beregningsark!W232*Beregningsark!Z232)</f>
        <v/>
      </c>
      <c r="N232" s="7" t="str">
        <f>IF('Anvendte oplysninger'!I232="Nej","",Beregningsark!AH232*Beregningsark!G232*Beregningsark!I232*Beregningsark!J232*Beregningsark!L232*Beregningsark!N232*Beregningsark!O232*Beregningsark!T232*Beregningsark!V232*Beregningsark!W232*Beregningsark!AA232)</f>
        <v/>
      </c>
      <c r="O232" s="7" t="str">
        <f>IF('Anvendte oplysninger'!I232="Nej","",Beregningsark!AI232*Beregningsark!G232*Beregningsark!I232*Beregningsark!J232*Beregningsark!L232*Beregningsark!N232*Beregningsark!O232*Beregningsark!U232*Beregningsark!V232*Beregningsark!W232*Beregningsark!AB232)</f>
        <v/>
      </c>
      <c r="P232" s="7" t="str">
        <f>IF('Anvendte oplysninger'!I232="Nej","",SUM(M232:O232))</f>
        <v/>
      </c>
      <c r="Q232" s="9" t="str">
        <f>IF('Anvendte oplysninger'!I232="Nej","",SUM(I232:J232)*740934+M232*29492829+N232*4654307+O232*608667)</f>
        <v/>
      </c>
    </row>
    <row r="233" spans="1:17" x14ac:dyDescent="0.3">
      <c r="A233" s="4" t="str">
        <f>IF(Inddata!A239="","",Inddata!A239)</f>
        <v/>
      </c>
      <c r="B233" s="4" t="str">
        <f>IF(Inddata!B239="","",Inddata!B239)</f>
        <v/>
      </c>
      <c r="C233" s="4" t="str">
        <f>IF(Inddata!C239="","",Inddata!C239)</f>
        <v/>
      </c>
      <c r="D233" s="4" t="str">
        <f>IF(Inddata!D239="","",Inddata!D239)</f>
        <v/>
      </c>
      <c r="E233" s="4" t="str">
        <f>IF(Inddata!E239="","",Inddata!E239)</f>
        <v/>
      </c>
      <c r="F233" s="4" t="str">
        <f>IF(Inddata!F239="","",Inddata!F239)</f>
        <v/>
      </c>
      <c r="G233" s="20" t="str">
        <f>IF(Inddata!G239=0,"",Inddata!G239)</f>
        <v/>
      </c>
      <c r="H233" s="9" t="str">
        <f>IF(Inddata!H239="","",Inddata!H239)</f>
        <v/>
      </c>
      <c r="I233" s="7" t="str">
        <f>IF('Anvendte oplysninger'!I233="Nej","",Beregningsark!AD233*Beregningsark!G233*Beregningsark!I233*Beregningsark!J233*Beregningsark!L233*Beregningsark!N233*Beregningsark!O233*Beregningsark!Q233*Beregningsark!V233*Beregningsark!W233*Beregningsark!X233)</f>
        <v/>
      </c>
      <c r="J233" s="7" t="str">
        <f>IF('Anvendte oplysninger'!I233="Nej","",Beregningsark!AE233*Beregningsark!G233*Beregningsark!I233*Beregningsark!K233*Beregningsark!M233*Beregningsark!N233*Beregningsark!O233*Beregningsark!P233*Beregningsark!R233*Beregningsark!V233*Beregningsark!W233*Beregningsark!Y233)</f>
        <v/>
      </c>
      <c r="K233" s="7" t="str">
        <f>IF('Anvendte oplysninger'!I233="Nej","",Beregningsark!AF233*Beregningsark!G233*Beregningsark!I233*Beregningsark!K233*Beregningsark!M233*Beregningsark!N233*Beregningsark!O233*Beregningsark!P233*Beregningsark!R233*Beregningsark!V233*Beregningsark!W233*Beregningsark!Y233)</f>
        <v/>
      </c>
      <c r="L233" s="7" t="str">
        <f>IF('Anvendte oplysninger'!I233="Nej","",SUM(I233:K233))</f>
        <v/>
      </c>
      <c r="M233" s="7" t="str">
        <f>IF('Anvendte oplysninger'!I233="Nej","",Beregningsark!AG233*Beregningsark!G233*Beregningsark!I233*Beregningsark!J233*Beregningsark!L233*Beregningsark!N233*Beregningsark!O233*Beregningsark!S233*Beregningsark!V233*Beregningsark!W233*Beregningsark!Z233)</f>
        <v/>
      </c>
      <c r="N233" s="7" t="str">
        <f>IF('Anvendte oplysninger'!I233="Nej","",Beregningsark!AH233*Beregningsark!G233*Beregningsark!I233*Beregningsark!J233*Beregningsark!L233*Beregningsark!N233*Beregningsark!O233*Beregningsark!T233*Beregningsark!V233*Beregningsark!W233*Beregningsark!AA233)</f>
        <v/>
      </c>
      <c r="O233" s="7" t="str">
        <f>IF('Anvendte oplysninger'!I233="Nej","",Beregningsark!AI233*Beregningsark!G233*Beregningsark!I233*Beregningsark!J233*Beregningsark!L233*Beregningsark!N233*Beregningsark!O233*Beregningsark!U233*Beregningsark!V233*Beregningsark!W233*Beregningsark!AB233)</f>
        <v/>
      </c>
      <c r="P233" s="7" t="str">
        <f>IF('Anvendte oplysninger'!I233="Nej","",SUM(M233:O233))</f>
        <v/>
      </c>
      <c r="Q233" s="9" t="str">
        <f>IF('Anvendte oplysninger'!I233="Nej","",SUM(I233:J233)*740934+M233*29492829+N233*4654307+O233*608667)</f>
        <v/>
      </c>
    </row>
    <row r="234" spans="1:17" x14ac:dyDescent="0.3">
      <c r="A234" s="4" t="str">
        <f>IF(Inddata!A240="","",Inddata!A240)</f>
        <v/>
      </c>
      <c r="B234" s="4" t="str">
        <f>IF(Inddata!B240="","",Inddata!B240)</f>
        <v/>
      </c>
      <c r="C234" s="4" t="str">
        <f>IF(Inddata!C240="","",Inddata!C240)</f>
        <v/>
      </c>
      <c r="D234" s="4" t="str">
        <f>IF(Inddata!D240="","",Inddata!D240)</f>
        <v/>
      </c>
      <c r="E234" s="4" t="str">
        <f>IF(Inddata!E240="","",Inddata!E240)</f>
        <v/>
      </c>
      <c r="F234" s="4" t="str">
        <f>IF(Inddata!F240="","",Inddata!F240)</f>
        <v/>
      </c>
      <c r="G234" s="20" t="str">
        <f>IF(Inddata!G240=0,"",Inddata!G240)</f>
        <v/>
      </c>
      <c r="H234" s="9" t="str">
        <f>IF(Inddata!H240="","",Inddata!H240)</f>
        <v/>
      </c>
      <c r="I234" s="7" t="str">
        <f>IF('Anvendte oplysninger'!I234="Nej","",Beregningsark!AD234*Beregningsark!G234*Beregningsark!I234*Beregningsark!J234*Beregningsark!L234*Beregningsark!N234*Beregningsark!O234*Beregningsark!Q234*Beregningsark!V234*Beregningsark!W234*Beregningsark!X234)</f>
        <v/>
      </c>
      <c r="J234" s="7" t="str">
        <f>IF('Anvendte oplysninger'!I234="Nej","",Beregningsark!AE234*Beregningsark!G234*Beregningsark!I234*Beregningsark!K234*Beregningsark!M234*Beregningsark!N234*Beregningsark!O234*Beregningsark!P234*Beregningsark!R234*Beregningsark!V234*Beregningsark!W234*Beregningsark!Y234)</f>
        <v/>
      </c>
      <c r="K234" s="7" t="str">
        <f>IF('Anvendte oplysninger'!I234="Nej","",Beregningsark!AF234*Beregningsark!G234*Beregningsark!I234*Beregningsark!K234*Beregningsark!M234*Beregningsark!N234*Beregningsark!O234*Beregningsark!P234*Beregningsark!R234*Beregningsark!V234*Beregningsark!W234*Beregningsark!Y234)</f>
        <v/>
      </c>
      <c r="L234" s="7" t="str">
        <f>IF('Anvendte oplysninger'!I234="Nej","",SUM(I234:K234))</f>
        <v/>
      </c>
      <c r="M234" s="7" t="str">
        <f>IF('Anvendte oplysninger'!I234="Nej","",Beregningsark!AG234*Beregningsark!G234*Beregningsark!I234*Beregningsark!J234*Beregningsark!L234*Beregningsark!N234*Beregningsark!O234*Beregningsark!S234*Beregningsark!V234*Beregningsark!W234*Beregningsark!Z234)</f>
        <v/>
      </c>
      <c r="N234" s="7" t="str">
        <f>IF('Anvendte oplysninger'!I234="Nej","",Beregningsark!AH234*Beregningsark!G234*Beregningsark!I234*Beregningsark!J234*Beregningsark!L234*Beregningsark!N234*Beregningsark!O234*Beregningsark!T234*Beregningsark!V234*Beregningsark!W234*Beregningsark!AA234)</f>
        <v/>
      </c>
      <c r="O234" s="7" t="str">
        <f>IF('Anvendte oplysninger'!I234="Nej","",Beregningsark!AI234*Beregningsark!G234*Beregningsark!I234*Beregningsark!J234*Beregningsark!L234*Beregningsark!N234*Beregningsark!O234*Beregningsark!U234*Beregningsark!V234*Beregningsark!W234*Beregningsark!AB234)</f>
        <v/>
      </c>
      <c r="P234" s="7" t="str">
        <f>IF('Anvendte oplysninger'!I234="Nej","",SUM(M234:O234))</f>
        <v/>
      </c>
      <c r="Q234" s="9" t="str">
        <f>IF('Anvendte oplysninger'!I234="Nej","",SUM(I234:J234)*740934+M234*29492829+N234*4654307+O234*608667)</f>
        <v/>
      </c>
    </row>
    <row r="235" spans="1:17" x14ac:dyDescent="0.3">
      <c r="A235" s="4" t="str">
        <f>IF(Inddata!A241="","",Inddata!A241)</f>
        <v/>
      </c>
      <c r="B235" s="4" t="str">
        <f>IF(Inddata!B241="","",Inddata!B241)</f>
        <v/>
      </c>
      <c r="C235" s="4" t="str">
        <f>IF(Inddata!C241="","",Inddata!C241)</f>
        <v/>
      </c>
      <c r="D235" s="4" t="str">
        <f>IF(Inddata!D241="","",Inddata!D241)</f>
        <v/>
      </c>
      <c r="E235" s="4" t="str">
        <f>IF(Inddata!E241="","",Inddata!E241)</f>
        <v/>
      </c>
      <c r="F235" s="4" t="str">
        <f>IF(Inddata!F241="","",Inddata!F241)</f>
        <v/>
      </c>
      <c r="G235" s="20" t="str">
        <f>IF(Inddata!G241=0,"",Inddata!G241)</f>
        <v/>
      </c>
      <c r="H235" s="9" t="str">
        <f>IF(Inddata!H241="","",Inddata!H241)</f>
        <v/>
      </c>
      <c r="I235" s="7" t="str">
        <f>IF('Anvendte oplysninger'!I235="Nej","",Beregningsark!AD235*Beregningsark!G235*Beregningsark!I235*Beregningsark!J235*Beregningsark!L235*Beregningsark!N235*Beregningsark!O235*Beregningsark!Q235*Beregningsark!V235*Beregningsark!W235*Beregningsark!X235)</f>
        <v/>
      </c>
      <c r="J235" s="7" t="str">
        <f>IF('Anvendte oplysninger'!I235="Nej","",Beregningsark!AE235*Beregningsark!G235*Beregningsark!I235*Beregningsark!K235*Beregningsark!M235*Beregningsark!N235*Beregningsark!O235*Beregningsark!P235*Beregningsark!R235*Beregningsark!V235*Beregningsark!W235*Beregningsark!Y235)</f>
        <v/>
      </c>
      <c r="K235" s="7" t="str">
        <f>IF('Anvendte oplysninger'!I235="Nej","",Beregningsark!AF235*Beregningsark!G235*Beregningsark!I235*Beregningsark!K235*Beregningsark!M235*Beregningsark!N235*Beregningsark!O235*Beregningsark!P235*Beregningsark!R235*Beregningsark!V235*Beregningsark!W235*Beregningsark!Y235)</f>
        <v/>
      </c>
      <c r="L235" s="7" t="str">
        <f>IF('Anvendte oplysninger'!I235="Nej","",SUM(I235:K235))</f>
        <v/>
      </c>
      <c r="M235" s="7" t="str">
        <f>IF('Anvendte oplysninger'!I235="Nej","",Beregningsark!AG235*Beregningsark!G235*Beregningsark!I235*Beregningsark!J235*Beregningsark!L235*Beregningsark!N235*Beregningsark!O235*Beregningsark!S235*Beregningsark!V235*Beregningsark!W235*Beregningsark!Z235)</f>
        <v/>
      </c>
      <c r="N235" s="7" t="str">
        <f>IF('Anvendte oplysninger'!I235="Nej","",Beregningsark!AH235*Beregningsark!G235*Beregningsark!I235*Beregningsark!J235*Beregningsark!L235*Beregningsark!N235*Beregningsark!O235*Beregningsark!T235*Beregningsark!V235*Beregningsark!W235*Beregningsark!AA235)</f>
        <v/>
      </c>
      <c r="O235" s="7" t="str">
        <f>IF('Anvendte oplysninger'!I235="Nej","",Beregningsark!AI235*Beregningsark!G235*Beregningsark!I235*Beregningsark!J235*Beregningsark!L235*Beregningsark!N235*Beregningsark!O235*Beregningsark!U235*Beregningsark!V235*Beregningsark!W235*Beregningsark!AB235)</f>
        <v/>
      </c>
      <c r="P235" s="7" t="str">
        <f>IF('Anvendte oplysninger'!I235="Nej","",SUM(M235:O235))</f>
        <v/>
      </c>
      <c r="Q235" s="9" t="str">
        <f>IF('Anvendte oplysninger'!I235="Nej","",SUM(I235:J235)*740934+M235*29492829+N235*4654307+O235*608667)</f>
        <v/>
      </c>
    </row>
    <row r="236" spans="1:17" x14ac:dyDescent="0.3">
      <c r="A236" s="4" t="str">
        <f>IF(Inddata!A242="","",Inddata!A242)</f>
        <v/>
      </c>
      <c r="B236" s="4" t="str">
        <f>IF(Inddata!B242="","",Inddata!B242)</f>
        <v/>
      </c>
      <c r="C236" s="4" t="str">
        <f>IF(Inddata!C242="","",Inddata!C242)</f>
        <v/>
      </c>
      <c r="D236" s="4" t="str">
        <f>IF(Inddata!D242="","",Inddata!D242)</f>
        <v/>
      </c>
      <c r="E236" s="4" t="str">
        <f>IF(Inddata!E242="","",Inddata!E242)</f>
        <v/>
      </c>
      <c r="F236" s="4" t="str">
        <f>IF(Inddata!F242="","",Inddata!F242)</f>
        <v/>
      </c>
      <c r="G236" s="20" t="str">
        <f>IF(Inddata!G242=0,"",Inddata!G242)</f>
        <v/>
      </c>
      <c r="H236" s="9" t="str">
        <f>IF(Inddata!H242="","",Inddata!H242)</f>
        <v/>
      </c>
      <c r="I236" s="7" t="str">
        <f>IF('Anvendte oplysninger'!I236="Nej","",Beregningsark!AD236*Beregningsark!G236*Beregningsark!I236*Beregningsark!J236*Beregningsark!L236*Beregningsark!N236*Beregningsark!O236*Beregningsark!Q236*Beregningsark!V236*Beregningsark!W236*Beregningsark!X236)</f>
        <v/>
      </c>
      <c r="J236" s="7" t="str">
        <f>IF('Anvendte oplysninger'!I236="Nej","",Beregningsark!AE236*Beregningsark!G236*Beregningsark!I236*Beregningsark!K236*Beregningsark!M236*Beregningsark!N236*Beregningsark!O236*Beregningsark!P236*Beregningsark!R236*Beregningsark!V236*Beregningsark!W236*Beregningsark!Y236)</f>
        <v/>
      </c>
      <c r="K236" s="7" t="str">
        <f>IF('Anvendte oplysninger'!I236="Nej","",Beregningsark!AF236*Beregningsark!G236*Beregningsark!I236*Beregningsark!K236*Beregningsark!M236*Beregningsark!N236*Beregningsark!O236*Beregningsark!P236*Beregningsark!R236*Beregningsark!V236*Beregningsark!W236*Beregningsark!Y236)</f>
        <v/>
      </c>
      <c r="L236" s="7" t="str">
        <f>IF('Anvendte oplysninger'!I236="Nej","",SUM(I236:K236))</f>
        <v/>
      </c>
      <c r="M236" s="7" t="str">
        <f>IF('Anvendte oplysninger'!I236="Nej","",Beregningsark!AG236*Beregningsark!G236*Beregningsark!I236*Beregningsark!J236*Beregningsark!L236*Beregningsark!N236*Beregningsark!O236*Beregningsark!S236*Beregningsark!V236*Beregningsark!W236*Beregningsark!Z236)</f>
        <v/>
      </c>
      <c r="N236" s="7" t="str">
        <f>IF('Anvendte oplysninger'!I236="Nej","",Beregningsark!AH236*Beregningsark!G236*Beregningsark!I236*Beregningsark!J236*Beregningsark!L236*Beregningsark!N236*Beregningsark!O236*Beregningsark!T236*Beregningsark!V236*Beregningsark!W236*Beregningsark!AA236)</f>
        <v/>
      </c>
      <c r="O236" s="7" t="str">
        <f>IF('Anvendte oplysninger'!I236="Nej","",Beregningsark!AI236*Beregningsark!G236*Beregningsark!I236*Beregningsark!J236*Beregningsark!L236*Beregningsark!N236*Beregningsark!O236*Beregningsark!U236*Beregningsark!V236*Beregningsark!W236*Beregningsark!AB236)</f>
        <v/>
      </c>
      <c r="P236" s="7" t="str">
        <f>IF('Anvendte oplysninger'!I236="Nej","",SUM(M236:O236))</f>
        <v/>
      </c>
      <c r="Q236" s="9" t="str">
        <f>IF('Anvendte oplysninger'!I236="Nej","",SUM(I236:J236)*740934+M236*29492829+N236*4654307+O236*608667)</f>
        <v/>
      </c>
    </row>
    <row r="237" spans="1:17" x14ac:dyDescent="0.3">
      <c r="A237" s="4" t="str">
        <f>IF(Inddata!A243="","",Inddata!A243)</f>
        <v/>
      </c>
      <c r="B237" s="4" t="str">
        <f>IF(Inddata!B243="","",Inddata!B243)</f>
        <v/>
      </c>
      <c r="C237" s="4" t="str">
        <f>IF(Inddata!C243="","",Inddata!C243)</f>
        <v/>
      </c>
      <c r="D237" s="4" t="str">
        <f>IF(Inddata!D243="","",Inddata!D243)</f>
        <v/>
      </c>
      <c r="E237" s="4" t="str">
        <f>IF(Inddata!E243="","",Inddata!E243)</f>
        <v/>
      </c>
      <c r="F237" s="4" t="str">
        <f>IF(Inddata!F243="","",Inddata!F243)</f>
        <v/>
      </c>
      <c r="G237" s="20" t="str">
        <f>IF(Inddata!G243=0,"",Inddata!G243)</f>
        <v/>
      </c>
      <c r="H237" s="9" t="str">
        <f>IF(Inddata!H243="","",Inddata!H243)</f>
        <v/>
      </c>
      <c r="I237" s="7" t="str">
        <f>IF('Anvendte oplysninger'!I237="Nej","",Beregningsark!AD237*Beregningsark!G237*Beregningsark!I237*Beregningsark!J237*Beregningsark!L237*Beregningsark!N237*Beregningsark!O237*Beregningsark!Q237*Beregningsark!V237*Beregningsark!W237*Beregningsark!X237)</f>
        <v/>
      </c>
      <c r="J237" s="7" t="str">
        <f>IF('Anvendte oplysninger'!I237="Nej","",Beregningsark!AE237*Beregningsark!G237*Beregningsark!I237*Beregningsark!K237*Beregningsark!M237*Beregningsark!N237*Beregningsark!O237*Beregningsark!P237*Beregningsark!R237*Beregningsark!V237*Beregningsark!W237*Beregningsark!Y237)</f>
        <v/>
      </c>
      <c r="K237" s="7" t="str">
        <f>IF('Anvendte oplysninger'!I237="Nej","",Beregningsark!AF237*Beregningsark!G237*Beregningsark!I237*Beregningsark!K237*Beregningsark!M237*Beregningsark!N237*Beregningsark!O237*Beregningsark!P237*Beregningsark!R237*Beregningsark!V237*Beregningsark!W237*Beregningsark!Y237)</f>
        <v/>
      </c>
      <c r="L237" s="7" t="str">
        <f>IF('Anvendte oplysninger'!I237="Nej","",SUM(I237:K237))</f>
        <v/>
      </c>
      <c r="M237" s="7" t="str">
        <f>IF('Anvendte oplysninger'!I237="Nej","",Beregningsark!AG237*Beregningsark!G237*Beregningsark!I237*Beregningsark!J237*Beregningsark!L237*Beregningsark!N237*Beregningsark!O237*Beregningsark!S237*Beregningsark!V237*Beregningsark!W237*Beregningsark!Z237)</f>
        <v/>
      </c>
      <c r="N237" s="7" t="str">
        <f>IF('Anvendte oplysninger'!I237="Nej","",Beregningsark!AH237*Beregningsark!G237*Beregningsark!I237*Beregningsark!J237*Beregningsark!L237*Beregningsark!N237*Beregningsark!O237*Beregningsark!T237*Beregningsark!V237*Beregningsark!W237*Beregningsark!AA237)</f>
        <v/>
      </c>
      <c r="O237" s="7" t="str">
        <f>IF('Anvendte oplysninger'!I237="Nej","",Beregningsark!AI237*Beregningsark!G237*Beregningsark!I237*Beregningsark!J237*Beregningsark!L237*Beregningsark!N237*Beregningsark!O237*Beregningsark!U237*Beregningsark!V237*Beregningsark!W237*Beregningsark!AB237)</f>
        <v/>
      </c>
      <c r="P237" s="7" t="str">
        <f>IF('Anvendte oplysninger'!I237="Nej","",SUM(M237:O237))</f>
        <v/>
      </c>
      <c r="Q237" s="9" t="str">
        <f>IF('Anvendte oplysninger'!I237="Nej","",SUM(I237:J237)*740934+M237*29492829+N237*4654307+O237*608667)</f>
        <v/>
      </c>
    </row>
    <row r="238" spans="1:17" x14ac:dyDescent="0.3">
      <c r="A238" s="4" t="str">
        <f>IF(Inddata!A244="","",Inddata!A244)</f>
        <v/>
      </c>
      <c r="B238" s="4" t="str">
        <f>IF(Inddata!B244="","",Inddata!B244)</f>
        <v/>
      </c>
      <c r="C238" s="4" t="str">
        <f>IF(Inddata!C244="","",Inddata!C244)</f>
        <v/>
      </c>
      <c r="D238" s="4" t="str">
        <f>IF(Inddata!D244="","",Inddata!D244)</f>
        <v/>
      </c>
      <c r="E238" s="4" t="str">
        <f>IF(Inddata!E244="","",Inddata!E244)</f>
        <v/>
      </c>
      <c r="F238" s="4" t="str">
        <f>IF(Inddata!F244="","",Inddata!F244)</f>
        <v/>
      </c>
      <c r="G238" s="20" t="str">
        <f>IF(Inddata!G244=0,"",Inddata!G244)</f>
        <v/>
      </c>
      <c r="H238" s="9" t="str">
        <f>IF(Inddata!H244="","",Inddata!H244)</f>
        <v/>
      </c>
      <c r="I238" s="7" t="str">
        <f>IF('Anvendte oplysninger'!I238="Nej","",Beregningsark!AD238*Beregningsark!G238*Beregningsark!I238*Beregningsark!J238*Beregningsark!L238*Beregningsark!N238*Beregningsark!O238*Beregningsark!Q238*Beregningsark!V238*Beregningsark!W238*Beregningsark!X238)</f>
        <v/>
      </c>
      <c r="J238" s="7" t="str">
        <f>IF('Anvendte oplysninger'!I238="Nej","",Beregningsark!AE238*Beregningsark!G238*Beregningsark!I238*Beregningsark!K238*Beregningsark!M238*Beregningsark!N238*Beregningsark!O238*Beregningsark!P238*Beregningsark!R238*Beregningsark!V238*Beregningsark!W238*Beregningsark!Y238)</f>
        <v/>
      </c>
      <c r="K238" s="7" t="str">
        <f>IF('Anvendte oplysninger'!I238="Nej","",Beregningsark!AF238*Beregningsark!G238*Beregningsark!I238*Beregningsark!K238*Beregningsark!M238*Beregningsark!N238*Beregningsark!O238*Beregningsark!P238*Beregningsark!R238*Beregningsark!V238*Beregningsark!W238*Beregningsark!Y238)</f>
        <v/>
      </c>
      <c r="L238" s="7" t="str">
        <f>IF('Anvendte oplysninger'!I238="Nej","",SUM(I238:K238))</f>
        <v/>
      </c>
      <c r="M238" s="7" t="str">
        <f>IF('Anvendte oplysninger'!I238="Nej","",Beregningsark!AG238*Beregningsark!G238*Beregningsark!I238*Beregningsark!J238*Beregningsark!L238*Beregningsark!N238*Beregningsark!O238*Beregningsark!S238*Beregningsark!V238*Beregningsark!W238*Beregningsark!Z238)</f>
        <v/>
      </c>
      <c r="N238" s="7" t="str">
        <f>IF('Anvendte oplysninger'!I238="Nej","",Beregningsark!AH238*Beregningsark!G238*Beregningsark!I238*Beregningsark!J238*Beregningsark!L238*Beregningsark!N238*Beregningsark!O238*Beregningsark!T238*Beregningsark!V238*Beregningsark!W238*Beregningsark!AA238)</f>
        <v/>
      </c>
      <c r="O238" s="7" t="str">
        <f>IF('Anvendte oplysninger'!I238="Nej","",Beregningsark!AI238*Beregningsark!G238*Beregningsark!I238*Beregningsark!J238*Beregningsark!L238*Beregningsark!N238*Beregningsark!O238*Beregningsark!U238*Beregningsark!V238*Beregningsark!W238*Beregningsark!AB238)</f>
        <v/>
      </c>
      <c r="P238" s="7" t="str">
        <f>IF('Anvendte oplysninger'!I238="Nej","",SUM(M238:O238))</f>
        <v/>
      </c>
      <c r="Q238" s="9" t="str">
        <f>IF('Anvendte oplysninger'!I238="Nej","",SUM(I238:J238)*740934+M238*29492829+N238*4654307+O238*608667)</f>
        <v/>
      </c>
    </row>
    <row r="239" spans="1:17" x14ac:dyDescent="0.3">
      <c r="A239" s="4" t="str">
        <f>IF(Inddata!A245="","",Inddata!A245)</f>
        <v/>
      </c>
      <c r="B239" s="4" t="str">
        <f>IF(Inddata!B245="","",Inddata!B245)</f>
        <v/>
      </c>
      <c r="C239" s="4" t="str">
        <f>IF(Inddata!C245="","",Inddata!C245)</f>
        <v/>
      </c>
      <c r="D239" s="4" t="str">
        <f>IF(Inddata!D245="","",Inddata!D245)</f>
        <v/>
      </c>
      <c r="E239" s="4" t="str">
        <f>IF(Inddata!E245="","",Inddata!E245)</f>
        <v/>
      </c>
      <c r="F239" s="4" t="str">
        <f>IF(Inddata!F245="","",Inddata!F245)</f>
        <v/>
      </c>
      <c r="G239" s="20" t="str">
        <f>IF(Inddata!G245=0,"",Inddata!G245)</f>
        <v/>
      </c>
      <c r="H239" s="9" t="str">
        <f>IF(Inddata!H245="","",Inddata!H245)</f>
        <v/>
      </c>
      <c r="I239" s="7" t="str">
        <f>IF('Anvendte oplysninger'!I239="Nej","",Beregningsark!AD239*Beregningsark!G239*Beregningsark!I239*Beregningsark!J239*Beregningsark!L239*Beregningsark!N239*Beregningsark!O239*Beregningsark!Q239*Beregningsark!V239*Beregningsark!W239*Beregningsark!X239)</f>
        <v/>
      </c>
      <c r="J239" s="7" t="str">
        <f>IF('Anvendte oplysninger'!I239="Nej","",Beregningsark!AE239*Beregningsark!G239*Beregningsark!I239*Beregningsark!K239*Beregningsark!M239*Beregningsark!N239*Beregningsark!O239*Beregningsark!P239*Beregningsark!R239*Beregningsark!V239*Beregningsark!W239*Beregningsark!Y239)</f>
        <v/>
      </c>
      <c r="K239" s="7" t="str">
        <f>IF('Anvendte oplysninger'!I239="Nej","",Beregningsark!AF239*Beregningsark!G239*Beregningsark!I239*Beregningsark!K239*Beregningsark!M239*Beregningsark!N239*Beregningsark!O239*Beregningsark!P239*Beregningsark!R239*Beregningsark!V239*Beregningsark!W239*Beregningsark!Y239)</f>
        <v/>
      </c>
      <c r="L239" s="7" t="str">
        <f>IF('Anvendte oplysninger'!I239="Nej","",SUM(I239:K239))</f>
        <v/>
      </c>
      <c r="M239" s="7" t="str">
        <f>IF('Anvendte oplysninger'!I239="Nej","",Beregningsark!AG239*Beregningsark!G239*Beregningsark!I239*Beregningsark!J239*Beregningsark!L239*Beregningsark!N239*Beregningsark!O239*Beregningsark!S239*Beregningsark!V239*Beregningsark!W239*Beregningsark!Z239)</f>
        <v/>
      </c>
      <c r="N239" s="7" t="str">
        <f>IF('Anvendte oplysninger'!I239="Nej","",Beregningsark!AH239*Beregningsark!G239*Beregningsark!I239*Beregningsark!J239*Beregningsark!L239*Beregningsark!N239*Beregningsark!O239*Beregningsark!T239*Beregningsark!V239*Beregningsark!W239*Beregningsark!AA239)</f>
        <v/>
      </c>
      <c r="O239" s="7" t="str">
        <f>IF('Anvendte oplysninger'!I239="Nej","",Beregningsark!AI239*Beregningsark!G239*Beregningsark!I239*Beregningsark!J239*Beregningsark!L239*Beregningsark!N239*Beregningsark!O239*Beregningsark!U239*Beregningsark!V239*Beregningsark!W239*Beregningsark!AB239)</f>
        <v/>
      </c>
      <c r="P239" s="7" t="str">
        <f>IF('Anvendte oplysninger'!I239="Nej","",SUM(M239:O239))</f>
        <v/>
      </c>
      <c r="Q239" s="9" t="str">
        <f>IF('Anvendte oplysninger'!I239="Nej","",SUM(I239:J239)*740934+M239*29492829+N239*4654307+O239*608667)</f>
        <v/>
      </c>
    </row>
    <row r="240" spans="1:17" x14ac:dyDescent="0.3">
      <c r="A240" s="4" t="str">
        <f>IF(Inddata!A246="","",Inddata!A246)</f>
        <v/>
      </c>
      <c r="B240" s="4" t="str">
        <f>IF(Inddata!B246="","",Inddata!B246)</f>
        <v/>
      </c>
      <c r="C240" s="4" t="str">
        <f>IF(Inddata!C246="","",Inddata!C246)</f>
        <v/>
      </c>
      <c r="D240" s="4" t="str">
        <f>IF(Inddata!D246="","",Inddata!D246)</f>
        <v/>
      </c>
      <c r="E240" s="4" t="str">
        <f>IF(Inddata!E246="","",Inddata!E246)</f>
        <v/>
      </c>
      <c r="F240" s="4" t="str">
        <f>IF(Inddata!F246="","",Inddata!F246)</f>
        <v/>
      </c>
      <c r="G240" s="20" t="str">
        <f>IF(Inddata!G246=0,"",Inddata!G246)</f>
        <v/>
      </c>
      <c r="H240" s="9" t="str">
        <f>IF(Inddata!H246="","",Inddata!H246)</f>
        <v/>
      </c>
      <c r="I240" s="7" t="str">
        <f>IF('Anvendte oplysninger'!I240="Nej","",Beregningsark!AD240*Beregningsark!G240*Beregningsark!I240*Beregningsark!J240*Beregningsark!L240*Beregningsark!N240*Beregningsark!O240*Beregningsark!Q240*Beregningsark!V240*Beregningsark!W240*Beregningsark!X240)</f>
        <v/>
      </c>
      <c r="J240" s="7" t="str">
        <f>IF('Anvendte oplysninger'!I240="Nej","",Beregningsark!AE240*Beregningsark!G240*Beregningsark!I240*Beregningsark!K240*Beregningsark!M240*Beregningsark!N240*Beregningsark!O240*Beregningsark!P240*Beregningsark!R240*Beregningsark!V240*Beregningsark!W240*Beregningsark!Y240)</f>
        <v/>
      </c>
      <c r="K240" s="7" t="str">
        <f>IF('Anvendte oplysninger'!I240="Nej","",Beregningsark!AF240*Beregningsark!G240*Beregningsark!I240*Beregningsark!K240*Beregningsark!M240*Beregningsark!N240*Beregningsark!O240*Beregningsark!P240*Beregningsark!R240*Beregningsark!V240*Beregningsark!W240*Beregningsark!Y240)</f>
        <v/>
      </c>
      <c r="L240" s="7" t="str">
        <f>IF('Anvendte oplysninger'!I240="Nej","",SUM(I240:K240))</f>
        <v/>
      </c>
      <c r="M240" s="7" t="str">
        <f>IF('Anvendte oplysninger'!I240="Nej","",Beregningsark!AG240*Beregningsark!G240*Beregningsark!I240*Beregningsark!J240*Beregningsark!L240*Beregningsark!N240*Beregningsark!O240*Beregningsark!S240*Beregningsark!V240*Beregningsark!W240*Beregningsark!Z240)</f>
        <v/>
      </c>
      <c r="N240" s="7" t="str">
        <f>IF('Anvendte oplysninger'!I240="Nej","",Beregningsark!AH240*Beregningsark!G240*Beregningsark!I240*Beregningsark!J240*Beregningsark!L240*Beregningsark!N240*Beregningsark!O240*Beregningsark!T240*Beregningsark!V240*Beregningsark!W240*Beregningsark!AA240)</f>
        <v/>
      </c>
      <c r="O240" s="7" t="str">
        <f>IF('Anvendte oplysninger'!I240="Nej","",Beregningsark!AI240*Beregningsark!G240*Beregningsark!I240*Beregningsark!J240*Beregningsark!L240*Beregningsark!N240*Beregningsark!O240*Beregningsark!U240*Beregningsark!V240*Beregningsark!W240*Beregningsark!AB240)</f>
        <v/>
      </c>
      <c r="P240" s="7" t="str">
        <f>IF('Anvendte oplysninger'!I240="Nej","",SUM(M240:O240))</f>
        <v/>
      </c>
      <c r="Q240" s="9" t="str">
        <f>IF('Anvendte oplysninger'!I240="Nej","",SUM(I240:J240)*740934+M240*29492829+N240*4654307+O240*608667)</f>
        <v/>
      </c>
    </row>
    <row r="241" spans="1:17" x14ac:dyDescent="0.3">
      <c r="A241" s="4" t="str">
        <f>IF(Inddata!A247="","",Inddata!A247)</f>
        <v/>
      </c>
      <c r="B241" s="4" t="str">
        <f>IF(Inddata!B247="","",Inddata!B247)</f>
        <v/>
      </c>
      <c r="C241" s="4" t="str">
        <f>IF(Inddata!C247="","",Inddata!C247)</f>
        <v/>
      </c>
      <c r="D241" s="4" t="str">
        <f>IF(Inddata!D247="","",Inddata!D247)</f>
        <v/>
      </c>
      <c r="E241" s="4" t="str">
        <f>IF(Inddata!E247="","",Inddata!E247)</f>
        <v/>
      </c>
      <c r="F241" s="4" t="str">
        <f>IF(Inddata!F247="","",Inddata!F247)</f>
        <v/>
      </c>
      <c r="G241" s="20" t="str">
        <f>IF(Inddata!G247=0,"",Inddata!G247)</f>
        <v/>
      </c>
      <c r="H241" s="9" t="str">
        <f>IF(Inddata!H247="","",Inddata!H247)</f>
        <v/>
      </c>
      <c r="I241" s="7" t="str">
        <f>IF('Anvendte oplysninger'!I241="Nej","",Beregningsark!AD241*Beregningsark!G241*Beregningsark!I241*Beregningsark!J241*Beregningsark!L241*Beregningsark!N241*Beregningsark!O241*Beregningsark!Q241*Beregningsark!V241*Beregningsark!W241*Beregningsark!X241)</f>
        <v/>
      </c>
      <c r="J241" s="7" t="str">
        <f>IF('Anvendte oplysninger'!I241="Nej","",Beregningsark!AE241*Beregningsark!G241*Beregningsark!I241*Beregningsark!K241*Beregningsark!M241*Beregningsark!N241*Beregningsark!O241*Beregningsark!P241*Beregningsark!R241*Beregningsark!V241*Beregningsark!W241*Beregningsark!Y241)</f>
        <v/>
      </c>
      <c r="K241" s="7" t="str">
        <f>IF('Anvendte oplysninger'!I241="Nej","",Beregningsark!AF241*Beregningsark!G241*Beregningsark!I241*Beregningsark!K241*Beregningsark!M241*Beregningsark!N241*Beregningsark!O241*Beregningsark!P241*Beregningsark!R241*Beregningsark!V241*Beregningsark!W241*Beregningsark!Y241)</f>
        <v/>
      </c>
      <c r="L241" s="7" t="str">
        <f>IF('Anvendte oplysninger'!I241="Nej","",SUM(I241:K241))</f>
        <v/>
      </c>
      <c r="M241" s="7" t="str">
        <f>IF('Anvendte oplysninger'!I241="Nej","",Beregningsark!AG241*Beregningsark!G241*Beregningsark!I241*Beregningsark!J241*Beregningsark!L241*Beregningsark!N241*Beregningsark!O241*Beregningsark!S241*Beregningsark!V241*Beregningsark!W241*Beregningsark!Z241)</f>
        <v/>
      </c>
      <c r="N241" s="7" t="str">
        <f>IF('Anvendte oplysninger'!I241="Nej","",Beregningsark!AH241*Beregningsark!G241*Beregningsark!I241*Beregningsark!J241*Beregningsark!L241*Beregningsark!N241*Beregningsark!O241*Beregningsark!T241*Beregningsark!V241*Beregningsark!W241*Beregningsark!AA241)</f>
        <v/>
      </c>
      <c r="O241" s="7" t="str">
        <f>IF('Anvendte oplysninger'!I241="Nej","",Beregningsark!AI241*Beregningsark!G241*Beregningsark!I241*Beregningsark!J241*Beregningsark!L241*Beregningsark!N241*Beregningsark!O241*Beregningsark!U241*Beregningsark!V241*Beregningsark!W241*Beregningsark!AB241)</f>
        <v/>
      </c>
      <c r="P241" s="7" t="str">
        <f>IF('Anvendte oplysninger'!I241="Nej","",SUM(M241:O241))</f>
        <v/>
      </c>
      <c r="Q241" s="9" t="str">
        <f>IF('Anvendte oplysninger'!I241="Nej","",SUM(I241:J241)*740934+M241*29492829+N241*4654307+O241*608667)</f>
        <v/>
      </c>
    </row>
    <row r="242" spans="1:17" x14ac:dyDescent="0.3">
      <c r="A242" s="4" t="str">
        <f>IF(Inddata!A248="","",Inddata!A248)</f>
        <v/>
      </c>
      <c r="B242" s="4" t="str">
        <f>IF(Inddata!B248="","",Inddata!B248)</f>
        <v/>
      </c>
      <c r="C242" s="4" t="str">
        <f>IF(Inddata!C248="","",Inddata!C248)</f>
        <v/>
      </c>
      <c r="D242" s="4" t="str">
        <f>IF(Inddata!D248="","",Inddata!D248)</f>
        <v/>
      </c>
      <c r="E242" s="4" t="str">
        <f>IF(Inddata!E248="","",Inddata!E248)</f>
        <v/>
      </c>
      <c r="F242" s="4" t="str">
        <f>IF(Inddata!F248="","",Inddata!F248)</f>
        <v/>
      </c>
      <c r="G242" s="20" t="str">
        <f>IF(Inddata!G248=0,"",Inddata!G248)</f>
        <v/>
      </c>
      <c r="H242" s="9" t="str">
        <f>IF(Inddata!H248="","",Inddata!H248)</f>
        <v/>
      </c>
      <c r="I242" s="7" t="str">
        <f>IF('Anvendte oplysninger'!I242="Nej","",Beregningsark!AD242*Beregningsark!G242*Beregningsark!I242*Beregningsark!J242*Beregningsark!L242*Beregningsark!N242*Beregningsark!O242*Beregningsark!Q242*Beregningsark!V242*Beregningsark!W242*Beregningsark!X242)</f>
        <v/>
      </c>
      <c r="J242" s="7" t="str">
        <f>IF('Anvendte oplysninger'!I242="Nej","",Beregningsark!AE242*Beregningsark!G242*Beregningsark!I242*Beregningsark!K242*Beregningsark!M242*Beregningsark!N242*Beregningsark!O242*Beregningsark!P242*Beregningsark!R242*Beregningsark!V242*Beregningsark!W242*Beregningsark!Y242)</f>
        <v/>
      </c>
      <c r="K242" s="7" t="str">
        <f>IF('Anvendte oplysninger'!I242="Nej","",Beregningsark!AF242*Beregningsark!G242*Beregningsark!I242*Beregningsark!K242*Beregningsark!M242*Beregningsark!N242*Beregningsark!O242*Beregningsark!P242*Beregningsark!R242*Beregningsark!V242*Beregningsark!W242*Beregningsark!Y242)</f>
        <v/>
      </c>
      <c r="L242" s="7" t="str">
        <f>IF('Anvendte oplysninger'!I242="Nej","",SUM(I242:K242))</f>
        <v/>
      </c>
      <c r="M242" s="7" t="str">
        <f>IF('Anvendte oplysninger'!I242="Nej","",Beregningsark!AG242*Beregningsark!G242*Beregningsark!I242*Beregningsark!J242*Beregningsark!L242*Beregningsark!N242*Beregningsark!O242*Beregningsark!S242*Beregningsark!V242*Beregningsark!W242*Beregningsark!Z242)</f>
        <v/>
      </c>
      <c r="N242" s="7" t="str">
        <f>IF('Anvendte oplysninger'!I242="Nej","",Beregningsark!AH242*Beregningsark!G242*Beregningsark!I242*Beregningsark!J242*Beregningsark!L242*Beregningsark!N242*Beregningsark!O242*Beregningsark!T242*Beregningsark!V242*Beregningsark!W242*Beregningsark!AA242)</f>
        <v/>
      </c>
      <c r="O242" s="7" t="str">
        <f>IF('Anvendte oplysninger'!I242="Nej","",Beregningsark!AI242*Beregningsark!G242*Beregningsark!I242*Beregningsark!J242*Beregningsark!L242*Beregningsark!N242*Beregningsark!O242*Beregningsark!U242*Beregningsark!V242*Beregningsark!W242*Beregningsark!AB242)</f>
        <v/>
      </c>
      <c r="P242" s="7" t="str">
        <f>IF('Anvendte oplysninger'!I242="Nej","",SUM(M242:O242))</f>
        <v/>
      </c>
      <c r="Q242" s="9" t="str">
        <f>IF('Anvendte oplysninger'!I242="Nej","",SUM(I242:J242)*740934+M242*29492829+N242*4654307+O242*608667)</f>
        <v/>
      </c>
    </row>
    <row r="243" spans="1:17" x14ac:dyDescent="0.3">
      <c r="A243" s="4" t="str">
        <f>IF(Inddata!A249="","",Inddata!A249)</f>
        <v/>
      </c>
      <c r="B243" s="4" t="str">
        <f>IF(Inddata!B249="","",Inddata!B249)</f>
        <v/>
      </c>
      <c r="C243" s="4" t="str">
        <f>IF(Inddata!C249="","",Inddata!C249)</f>
        <v/>
      </c>
      <c r="D243" s="4" t="str">
        <f>IF(Inddata!D249="","",Inddata!D249)</f>
        <v/>
      </c>
      <c r="E243" s="4" t="str">
        <f>IF(Inddata!E249="","",Inddata!E249)</f>
        <v/>
      </c>
      <c r="F243" s="4" t="str">
        <f>IF(Inddata!F249="","",Inddata!F249)</f>
        <v/>
      </c>
      <c r="G243" s="20" t="str">
        <f>IF(Inddata!G249=0,"",Inddata!G249)</f>
        <v/>
      </c>
      <c r="H243" s="9" t="str">
        <f>IF(Inddata!H249="","",Inddata!H249)</f>
        <v/>
      </c>
      <c r="I243" s="7" t="str">
        <f>IF('Anvendte oplysninger'!I243="Nej","",Beregningsark!AD243*Beregningsark!G243*Beregningsark!I243*Beregningsark!J243*Beregningsark!L243*Beregningsark!N243*Beregningsark!O243*Beregningsark!Q243*Beregningsark!V243*Beregningsark!W243*Beregningsark!X243)</f>
        <v/>
      </c>
      <c r="J243" s="7" t="str">
        <f>IF('Anvendte oplysninger'!I243="Nej","",Beregningsark!AE243*Beregningsark!G243*Beregningsark!I243*Beregningsark!K243*Beregningsark!M243*Beregningsark!N243*Beregningsark!O243*Beregningsark!P243*Beregningsark!R243*Beregningsark!V243*Beregningsark!W243*Beregningsark!Y243)</f>
        <v/>
      </c>
      <c r="K243" s="7" t="str">
        <f>IF('Anvendte oplysninger'!I243="Nej","",Beregningsark!AF243*Beregningsark!G243*Beregningsark!I243*Beregningsark!K243*Beregningsark!M243*Beregningsark!N243*Beregningsark!O243*Beregningsark!P243*Beregningsark!R243*Beregningsark!V243*Beregningsark!W243*Beregningsark!Y243)</f>
        <v/>
      </c>
      <c r="L243" s="7" t="str">
        <f>IF('Anvendte oplysninger'!I243="Nej","",SUM(I243:K243))</f>
        <v/>
      </c>
      <c r="M243" s="7" t="str">
        <f>IF('Anvendte oplysninger'!I243="Nej","",Beregningsark!AG243*Beregningsark!G243*Beregningsark!I243*Beregningsark!J243*Beregningsark!L243*Beregningsark!N243*Beregningsark!O243*Beregningsark!S243*Beregningsark!V243*Beregningsark!W243*Beregningsark!Z243)</f>
        <v/>
      </c>
      <c r="N243" s="7" t="str">
        <f>IF('Anvendte oplysninger'!I243="Nej","",Beregningsark!AH243*Beregningsark!G243*Beregningsark!I243*Beregningsark!J243*Beregningsark!L243*Beregningsark!N243*Beregningsark!O243*Beregningsark!T243*Beregningsark!V243*Beregningsark!W243*Beregningsark!AA243)</f>
        <v/>
      </c>
      <c r="O243" s="7" t="str">
        <f>IF('Anvendte oplysninger'!I243="Nej","",Beregningsark!AI243*Beregningsark!G243*Beregningsark!I243*Beregningsark!J243*Beregningsark!L243*Beregningsark!N243*Beregningsark!O243*Beregningsark!U243*Beregningsark!V243*Beregningsark!W243*Beregningsark!AB243)</f>
        <v/>
      </c>
      <c r="P243" s="7" t="str">
        <f>IF('Anvendte oplysninger'!I243="Nej","",SUM(M243:O243))</f>
        <v/>
      </c>
      <c r="Q243" s="9" t="str">
        <f>IF('Anvendte oplysninger'!I243="Nej","",SUM(I243:J243)*740934+M243*29492829+N243*4654307+O243*608667)</f>
        <v/>
      </c>
    </row>
    <row r="244" spans="1:17" x14ac:dyDescent="0.3">
      <c r="A244" s="4" t="str">
        <f>IF(Inddata!A250="","",Inddata!A250)</f>
        <v/>
      </c>
      <c r="B244" s="4" t="str">
        <f>IF(Inddata!B250="","",Inddata!B250)</f>
        <v/>
      </c>
      <c r="C244" s="4" t="str">
        <f>IF(Inddata!C250="","",Inddata!C250)</f>
        <v/>
      </c>
      <c r="D244" s="4" t="str">
        <f>IF(Inddata!D250="","",Inddata!D250)</f>
        <v/>
      </c>
      <c r="E244" s="4" t="str">
        <f>IF(Inddata!E250="","",Inddata!E250)</f>
        <v/>
      </c>
      <c r="F244" s="4" t="str">
        <f>IF(Inddata!F250="","",Inddata!F250)</f>
        <v/>
      </c>
      <c r="G244" s="20" t="str">
        <f>IF(Inddata!G250=0,"",Inddata!G250)</f>
        <v/>
      </c>
      <c r="H244" s="9" t="str">
        <f>IF(Inddata!H250="","",Inddata!H250)</f>
        <v/>
      </c>
      <c r="I244" s="7" t="str">
        <f>IF('Anvendte oplysninger'!I244="Nej","",Beregningsark!AD244*Beregningsark!G244*Beregningsark!I244*Beregningsark!J244*Beregningsark!L244*Beregningsark!N244*Beregningsark!O244*Beregningsark!Q244*Beregningsark!V244*Beregningsark!W244*Beregningsark!X244)</f>
        <v/>
      </c>
      <c r="J244" s="7" t="str">
        <f>IF('Anvendte oplysninger'!I244="Nej","",Beregningsark!AE244*Beregningsark!G244*Beregningsark!I244*Beregningsark!K244*Beregningsark!M244*Beregningsark!N244*Beregningsark!O244*Beregningsark!P244*Beregningsark!R244*Beregningsark!V244*Beregningsark!W244*Beregningsark!Y244)</f>
        <v/>
      </c>
      <c r="K244" s="7" t="str">
        <f>IF('Anvendte oplysninger'!I244="Nej","",Beregningsark!AF244*Beregningsark!G244*Beregningsark!I244*Beregningsark!K244*Beregningsark!M244*Beregningsark!N244*Beregningsark!O244*Beregningsark!P244*Beregningsark!R244*Beregningsark!V244*Beregningsark!W244*Beregningsark!Y244)</f>
        <v/>
      </c>
      <c r="L244" s="7" t="str">
        <f>IF('Anvendte oplysninger'!I244="Nej","",SUM(I244:K244))</f>
        <v/>
      </c>
      <c r="M244" s="7" t="str">
        <f>IF('Anvendte oplysninger'!I244="Nej","",Beregningsark!AG244*Beregningsark!G244*Beregningsark!I244*Beregningsark!J244*Beregningsark!L244*Beregningsark!N244*Beregningsark!O244*Beregningsark!S244*Beregningsark!V244*Beregningsark!W244*Beregningsark!Z244)</f>
        <v/>
      </c>
      <c r="N244" s="7" t="str">
        <f>IF('Anvendte oplysninger'!I244="Nej","",Beregningsark!AH244*Beregningsark!G244*Beregningsark!I244*Beregningsark!J244*Beregningsark!L244*Beregningsark!N244*Beregningsark!O244*Beregningsark!T244*Beregningsark!V244*Beregningsark!W244*Beregningsark!AA244)</f>
        <v/>
      </c>
      <c r="O244" s="7" t="str">
        <f>IF('Anvendte oplysninger'!I244="Nej","",Beregningsark!AI244*Beregningsark!G244*Beregningsark!I244*Beregningsark!J244*Beregningsark!L244*Beregningsark!N244*Beregningsark!O244*Beregningsark!U244*Beregningsark!V244*Beregningsark!W244*Beregningsark!AB244)</f>
        <v/>
      </c>
      <c r="P244" s="7" t="str">
        <f>IF('Anvendte oplysninger'!I244="Nej","",SUM(M244:O244))</f>
        <v/>
      </c>
      <c r="Q244" s="9" t="str">
        <f>IF('Anvendte oplysninger'!I244="Nej","",SUM(I244:J244)*740934+M244*29492829+N244*4654307+O244*608667)</f>
        <v/>
      </c>
    </row>
    <row r="245" spans="1:17" x14ac:dyDescent="0.3">
      <c r="A245" s="4" t="str">
        <f>IF(Inddata!A251="","",Inddata!A251)</f>
        <v/>
      </c>
      <c r="B245" s="4" t="str">
        <f>IF(Inddata!B251="","",Inddata!B251)</f>
        <v/>
      </c>
      <c r="C245" s="4" t="str">
        <f>IF(Inddata!C251="","",Inddata!C251)</f>
        <v/>
      </c>
      <c r="D245" s="4" t="str">
        <f>IF(Inddata!D251="","",Inddata!D251)</f>
        <v/>
      </c>
      <c r="E245" s="4" t="str">
        <f>IF(Inddata!E251="","",Inddata!E251)</f>
        <v/>
      </c>
      <c r="F245" s="4" t="str">
        <f>IF(Inddata!F251="","",Inddata!F251)</f>
        <v/>
      </c>
      <c r="G245" s="20" t="str">
        <f>IF(Inddata!G251=0,"",Inddata!G251)</f>
        <v/>
      </c>
      <c r="H245" s="9" t="str">
        <f>IF(Inddata!H251="","",Inddata!H251)</f>
        <v/>
      </c>
      <c r="I245" s="7" t="str">
        <f>IF('Anvendte oplysninger'!I245="Nej","",Beregningsark!AD245*Beregningsark!G245*Beregningsark!I245*Beregningsark!J245*Beregningsark!L245*Beregningsark!N245*Beregningsark!O245*Beregningsark!Q245*Beregningsark!V245*Beregningsark!W245*Beregningsark!X245)</f>
        <v/>
      </c>
      <c r="J245" s="7" t="str">
        <f>IF('Anvendte oplysninger'!I245="Nej","",Beregningsark!AE245*Beregningsark!G245*Beregningsark!I245*Beregningsark!K245*Beregningsark!M245*Beregningsark!N245*Beregningsark!O245*Beregningsark!P245*Beregningsark!R245*Beregningsark!V245*Beregningsark!W245*Beregningsark!Y245)</f>
        <v/>
      </c>
      <c r="K245" s="7" t="str">
        <f>IF('Anvendte oplysninger'!I245="Nej","",Beregningsark!AF245*Beregningsark!G245*Beregningsark!I245*Beregningsark!K245*Beregningsark!M245*Beregningsark!N245*Beregningsark!O245*Beregningsark!P245*Beregningsark!R245*Beregningsark!V245*Beregningsark!W245*Beregningsark!Y245)</f>
        <v/>
      </c>
      <c r="L245" s="7" t="str">
        <f>IF('Anvendte oplysninger'!I245="Nej","",SUM(I245:K245))</f>
        <v/>
      </c>
      <c r="M245" s="7" t="str">
        <f>IF('Anvendte oplysninger'!I245="Nej","",Beregningsark!AG245*Beregningsark!G245*Beregningsark!I245*Beregningsark!J245*Beregningsark!L245*Beregningsark!N245*Beregningsark!O245*Beregningsark!S245*Beregningsark!V245*Beregningsark!W245*Beregningsark!Z245)</f>
        <v/>
      </c>
      <c r="N245" s="7" t="str">
        <f>IF('Anvendte oplysninger'!I245="Nej","",Beregningsark!AH245*Beregningsark!G245*Beregningsark!I245*Beregningsark!J245*Beregningsark!L245*Beregningsark!N245*Beregningsark!O245*Beregningsark!T245*Beregningsark!V245*Beregningsark!W245*Beregningsark!AA245)</f>
        <v/>
      </c>
      <c r="O245" s="7" t="str">
        <f>IF('Anvendte oplysninger'!I245="Nej","",Beregningsark!AI245*Beregningsark!G245*Beregningsark!I245*Beregningsark!J245*Beregningsark!L245*Beregningsark!N245*Beregningsark!O245*Beregningsark!U245*Beregningsark!V245*Beregningsark!W245*Beregningsark!AB245)</f>
        <v/>
      </c>
      <c r="P245" s="7" t="str">
        <f>IF('Anvendte oplysninger'!I245="Nej","",SUM(M245:O245))</f>
        <v/>
      </c>
      <c r="Q245" s="9" t="str">
        <f>IF('Anvendte oplysninger'!I245="Nej","",SUM(I245:J245)*740934+M245*29492829+N245*4654307+O245*608667)</f>
        <v/>
      </c>
    </row>
    <row r="246" spans="1:17" x14ac:dyDescent="0.3">
      <c r="A246" s="4" t="str">
        <f>IF(Inddata!A252="","",Inddata!A252)</f>
        <v/>
      </c>
      <c r="B246" s="4" t="str">
        <f>IF(Inddata!B252="","",Inddata!B252)</f>
        <v/>
      </c>
      <c r="C246" s="4" t="str">
        <f>IF(Inddata!C252="","",Inddata!C252)</f>
        <v/>
      </c>
      <c r="D246" s="4" t="str">
        <f>IF(Inddata!D252="","",Inddata!D252)</f>
        <v/>
      </c>
      <c r="E246" s="4" t="str">
        <f>IF(Inddata!E252="","",Inddata!E252)</f>
        <v/>
      </c>
      <c r="F246" s="4" t="str">
        <f>IF(Inddata!F252="","",Inddata!F252)</f>
        <v/>
      </c>
      <c r="G246" s="20" t="str">
        <f>IF(Inddata!G252=0,"",Inddata!G252)</f>
        <v/>
      </c>
      <c r="H246" s="9" t="str">
        <f>IF(Inddata!H252="","",Inddata!H252)</f>
        <v/>
      </c>
      <c r="I246" s="7" t="str">
        <f>IF('Anvendte oplysninger'!I246="Nej","",Beregningsark!AD246*Beregningsark!G246*Beregningsark!I246*Beregningsark!J246*Beregningsark!L246*Beregningsark!N246*Beregningsark!O246*Beregningsark!Q246*Beregningsark!V246*Beregningsark!W246*Beregningsark!X246)</f>
        <v/>
      </c>
      <c r="J246" s="7" t="str">
        <f>IF('Anvendte oplysninger'!I246="Nej","",Beregningsark!AE246*Beregningsark!G246*Beregningsark!I246*Beregningsark!K246*Beregningsark!M246*Beregningsark!N246*Beregningsark!O246*Beregningsark!P246*Beregningsark!R246*Beregningsark!V246*Beregningsark!W246*Beregningsark!Y246)</f>
        <v/>
      </c>
      <c r="K246" s="7" t="str">
        <f>IF('Anvendte oplysninger'!I246="Nej","",Beregningsark!AF246*Beregningsark!G246*Beregningsark!I246*Beregningsark!K246*Beregningsark!M246*Beregningsark!N246*Beregningsark!O246*Beregningsark!P246*Beregningsark!R246*Beregningsark!V246*Beregningsark!W246*Beregningsark!Y246)</f>
        <v/>
      </c>
      <c r="L246" s="7" t="str">
        <f>IF('Anvendte oplysninger'!I246="Nej","",SUM(I246:K246))</f>
        <v/>
      </c>
      <c r="M246" s="7" t="str">
        <f>IF('Anvendte oplysninger'!I246="Nej","",Beregningsark!AG246*Beregningsark!G246*Beregningsark!I246*Beregningsark!J246*Beregningsark!L246*Beregningsark!N246*Beregningsark!O246*Beregningsark!S246*Beregningsark!V246*Beregningsark!W246*Beregningsark!Z246)</f>
        <v/>
      </c>
      <c r="N246" s="7" t="str">
        <f>IF('Anvendte oplysninger'!I246="Nej","",Beregningsark!AH246*Beregningsark!G246*Beregningsark!I246*Beregningsark!J246*Beregningsark!L246*Beregningsark!N246*Beregningsark!O246*Beregningsark!T246*Beregningsark!V246*Beregningsark!W246*Beregningsark!AA246)</f>
        <v/>
      </c>
      <c r="O246" s="7" t="str">
        <f>IF('Anvendte oplysninger'!I246="Nej","",Beregningsark!AI246*Beregningsark!G246*Beregningsark!I246*Beregningsark!J246*Beregningsark!L246*Beregningsark!N246*Beregningsark!O246*Beregningsark!U246*Beregningsark!V246*Beregningsark!W246*Beregningsark!AB246)</f>
        <v/>
      </c>
      <c r="P246" s="7" t="str">
        <f>IF('Anvendte oplysninger'!I246="Nej","",SUM(M246:O246))</f>
        <v/>
      </c>
      <c r="Q246" s="9" t="str">
        <f>IF('Anvendte oplysninger'!I246="Nej","",SUM(I246:J246)*740934+M246*29492829+N246*4654307+O246*608667)</f>
        <v/>
      </c>
    </row>
    <row r="247" spans="1:17" x14ac:dyDescent="0.3">
      <c r="A247" s="4" t="str">
        <f>IF(Inddata!A253="","",Inddata!A253)</f>
        <v/>
      </c>
      <c r="B247" s="4" t="str">
        <f>IF(Inddata!B253="","",Inddata!B253)</f>
        <v/>
      </c>
      <c r="C247" s="4" t="str">
        <f>IF(Inddata!C253="","",Inddata!C253)</f>
        <v/>
      </c>
      <c r="D247" s="4" t="str">
        <f>IF(Inddata!D253="","",Inddata!D253)</f>
        <v/>
      </c>
      <c r="E247" s="4" t="str">
        <f>IF(Inddata!E253="","",Inddata!E253)</f>
        <v/>
      </c>
      <c r="F247" s="4" t="str">
        <f>IF(Inddata!F253="","",Inddata!F253)</f>
        <v/>
      </c>
      <c r="G247" s="20" t="str">
        <f>IF(Inddata!G253=0,"",Inddata!G253)</f>
        <v/>
      </c>
      <c r="H247" s="9" t="str">
        <f>IF(Inddata!H253="","",Inddata!H253)</f>
        <v/>
      </c>
      <c r="I247" s="7" t="str">
        <f>IF('Anvendte oplysninger'!I247="Nej","",Beregningsark!AD247*Beregningsark!G247*Beregningsark!I247*Beregningsark!J247*Beregningsark!L247*Beregningsark!N247*Beregningsark!O247*Beregningsark!Q247*Beregningsark!V247*Beregningsark!W247*Beregningsark!X247)</f>
        <v/>
      </c>
      <c r="J247" s="7" t="str">
        <f>IF('Anvendte oplysninger'!I247="Nej","",Beregningsark!AE247*Beregningsark!G247*Beregningsark!I247*Beregningsark!K247*Beregningsark!M247*Beregningsark!N247*Beregningsark!O247*Beregningsark!P247*Beregningsark!R247*Beregningsark!V247*Beregningsark!W247*Beregningsark!Y247)</f>
        <v/>
      </c>
      <c r="K247" s="7" t="str">
        <f>IF('Anvendte oplysninger'!I247="Nej","",Beregningsark!AF247*Beregningsark!G247*Beregningsark!I247*Beregningsark!K247*Beregningsark!M247*Beregningsark!N247*Beregningsark!O247*Beregningsark!P247*Beregningsark!R247*Beregningsark!V247*Beregningsark!W247*Beregningsark!Y247)</f>
        <v/>
      </c>
      <c r="L247" s="7" t="str">
        <f>IF('Anvendte oplysninger'!I247="Nej","",SUM(I247:K247))</f>
        <v/>
      </c>
      <c r="M247" s="7" t="str">
        <f>IF('Anvendte oplysninger'!I247="Nej","",Beregningsark!AG247*Beregningsark!G247*Beregningsark!I247*Beregningsark!J247*Beregningsark!L247*Beregningsark!N247*Beregningsark!O247*Beregningsark!S247*Beregningsark!V247*Beregningsark!W247*Beregningsark!Z247)</f>
        <v/>
      </c>
      <c r="N247" s="7" t="str">
        <f>IF('Anvendte oplysninger'!I247="Nej","",Beregningsark!AH247*Beregningsark!G247*Beregningsark!I247*Beregningsark!J247*Beregningsark!L247*Beregningsark!N247*Beregningsark!O247*Beregningsark!T247*Beregningsark!V247*Beregningsark!W247*Beregningsark!AA247)</f>
        <v/>
      </c>
      <c r="O247" s="7" t="str">
        <f>IF('Anvendte oplysninger'!I247="Nej","",Beregningsark!AI247*Beregningsark!G247*Beregningsark!I247*Beregningsark!J247*Beregningsark!L247*Beregningsark!N247*Beregningsark!O247*Beregningsark!U247*Beregningsark!V247*Beregningsark!W247*Beregningsark!AB247)</f>
        <v/>
      </c>
      <c r="P247" s="7" t="str">
        <f>IF('Anvendte oplysninger'!I247="Nej","",SUM(M247:O247))</f>
        <v/>
      </c>
      <c r="Q247" s="9" t="str">
        <f>IF('Anvendte oplysninger'!I247="Nej","",SUM(I247:J247)*740934+M247*29492829+N247*4654307+O247*608667)</f>
        <v/>
      </c>
    </row>
    <row r="248" spans="1:17" x14ac:dyDescent="0.3">
      <c r="A248" s="4" t="str">
        <f>IF(Inddata!A254="","",Inddata!A254)</f>
        <v/>
      </c>
      <c r="B248" s="4" t="str">
        <f>IF(Inddata!B254="","",Inddata!B254)</f>
        <v/>
      </c>
      <c r="C248" s="4" t="str">
        <f>IF(Inddata!C254="","",Inddata!C254)</f>
        <v/>
      </c>
      <c r="D248" s="4" t="str">
        <f>IF(Inddata!D254="","",Inddata!D254)</f>
        <v/>
      </c>
      <c r="E248" s="4" t="str">
        <f>IF(Inddata!E254="","",Inddata!E254)</f>
        <v/>
      </c>
      <c r="F248" s="4" t="str">
        <f>IF(Inddata!F254="","",Inddata!F254)</f>
        <v/>
      </c>
      <c r="G248" s="20" t="str">
        <f>IF(Inddata!G254=0,"",Inddata!G254)</f>
        <v/>
      </c>
      <c r="H248" s="9" t="str">
        <f>IF(Inddata!H254="","",Inddata!H254)</f>
        <v/>
      </c>
      <c r="I248" s="7" t="str">
        <f>IF('Anvendte oplysninger'!I248="Nej","",Beregningsark!AD248*Beregningsark!G248*Beregningsark!I248*Beregningsark!J248*Beregningsark!L248*Beregningsark!N248*Beregningsark!O248*Beregningsark!Q248*Beregningsark!V248*Beregningsark!W248*Beregningsark!X248)</f>
        <v/>
      </c>
      <c r="J248" s="7" t="str">
        <f>IF('Anvendte oplysninger'!I248="Nej","",Beregningsark!AE248*Beregningsark!G248*Beregningsark!I248*Beregningsark!K248*Beregningsark!M248*Beregningsark!N248*Beregningsark!O248*Beregningsark!P248*Beregningsark!R248*Beregningsark!V248*Beregningsark!W248*Beregningsark!Y248)</f>
        <v/>
      </c>
      <c r="K248" s="7" t="str">
        <f>IF('Anvendte oplysninger'!I248="Nej","",Beregningsark!AF248*Beregningsark!G248*Beregningsark!I248*Beregningsark!K248*Beregningsark!M248*Beregningsark!N248*Beregningsark!O248*Beregningsark!P248*Beregningsark!R248*Beregningsark!V248*Beregningsark!W248*Beregningsark!Y248)</f>
        <v/>
      </c>
      <c r="L248" s="7" t="str">
        <f>IF('Anvendte oplysninger'!I248="Nej","",SUM(I248:K248))</f>
        <v/>
      </c>
      <c r="M248" s="7" t="str">
        <f>IF('Anvendte oplysninger'!I248="Nej","",Beregningsark!AG248*Beregningsark!G248*Beregningsark!I248*Beregningsark!J248*Beregningsark!L248*Beregningsark!N248*Beregningsark!O248*Beregningsark!S248*Beregningsark!V248*Beregningsark!W248*Beregningsark!Z248)</f>
        <v/>
      </c>
      <c r="N248" s="7" t="str">
        <f>IF('Anvendte oplysninger'!I248="Nej","",Beregningsark!AH248*Beregningsark!G248*Beregningsark!I248*Beregningsark!J248*Beregningsark!L248*Beregningsark!N248*Beregningsark!O248*Beregningsark!T248*Beregningsark!V248*Beregningsark!W248*Beregningsark!AA248)</f>
        <v/>
      </c>
      <c r="O248" s="7" t="str">
        <f>IF('Anvendte oplysninger'!I248="Nej","",Beregningsark!AI248*Beregningsark!G248*Beregningsark!I248*Beregningsark!J248*Beregningsark!L248*Beregningsark!N248*Beregningsark!O248*Beregningsark!U248*Beregningsark!V248*Beregningsark!W248*Beregningsark!AB248)</f>
        <v/>
      </c>
      <c r="P248" s="7" t="str">
        <f>IF('Anvendte oplysninger'!I248="Nej","",SUM(M248:O248))</f>
        <v/>
      </c>
      <c r="Q248" s="9" t="str">
        <f>IF('Anvendte oplysninger'!I248="Nej","",SUM(I248:J248)*740934+M248*29492829+N248*4654307+O248*608667)</f>
        <v/>
      </c>
    </row>
    <row r="249" spans="1:17" x14ac:dyDescent="0.3">
      <c r="A249" s="4" t="str">
        <f>IF(Inddata!A255="","",Inddata!A255)</f>
        <v/>
      </c>
      <c r="B249" s="4" t="str">
        <f>IF(Inddata!B255="","",Inddata!B255)</f>
        <v/>
      </c>
      <c r="C249" s="4" t="str">
        <f>IF(Inddata!C255="","",Inddata!C255)</f>
        <v/>
      </c>
      <c r="D249" s="4" t="str">
        <f>IF(Inddata!D255="","",Inddata!D255)</f>
        <v/>
      </c>
      <c r="E249" s="4" t="str">
        <f>IF(Inddata!E255="","",Inddata!E255)</f>
        <v/>
      </c>
      <c r="F249" s="4" t="str">
        <f>IF(Inddata!F255="","",Inddata!F255)</f>
        <v/>
      </c>
      <c r="G249" s="20" t="str">
        <f>IF(Inddata!G255=0,"",Inddata!G255)</f>
        <v/>
      </c>
      <c r="H249" s="9" t="str">
        <f>IF(Inddata!H255="","",Inddata!H255)</f>
        <v/>
      </c>
      <c r="I249" s="7" t="str">
        <f>IF('Anvendte oplysninger'!I249="Nej","",Beregningsark!AD249*Beregningsark!G249*Beregningsark!I249*Beregningsark!J249*Beregningsark!L249*Beregningsark!N249*Beregningsark!O249*Beregningsark!Q249*Beregningsark!V249*Beregningsark!W249*Beregningsark!X249)</f>
        <v/>
      </c>
      <c r="J249" s="7" t="str">
        <f>IF('Anvendte oplysninger'!I249="Nej","",Beregningsark!AE249*Beregningsark!G249*Beregningsark!I249*Beregningsark!K249*Beregningsark!M249*Beregningsark!N249*Beregningsark!O249*Beregningsark!P249*Beregningsark!R249*Beregningsark!V249*Beregningsark!W249*Beregningsark!Y249)</f>
        <v/>
      </c>
      <c r="K249" s="7" t="str">
        <f>IF('Anvendte oplysninger'!I249="Nej","",Beregningsark!AF249*Beregningsark!G249*Beregningsark!I249*Beregningsark!K249*Beregningsark!M249*Beregningsark!N249*Beregningsark!O249*Beregningsark!P249*Beregningsark!R249*Beregningsark!V249*Beregningsark!W249*Beregningsark!Y249)</f>
        <v/>
      </c>
      <c r="L249" s="7" t="str">
        <f>IF('Anvendte oplysninger'!I249="Nej","",SUM(I249:K249))</f>
        <v/>
      </c>
      <c r="M249" s="7" t="str">
        <f>IF('Anvendte oplysninger'!I249="Nej","",Beregningsark!AG249*Beregningsark!G249*Beregningsark!I249*Beregningsark!J249*Beregningsark!L249*Beregningsark!N249*Beregningsark!O249*Beregningsark!S249*Beregningsark!V249*Beregningsark!W249*Beregningsark!Z249)</f>
        <v/>
      </c>
      <c r="N249" s="7" t="str">
        <f>IF('Anvendte oplysninger'!I249="Nej","",Beregningsark!AH249*Beregningsark!G249*Beregningsark!I249*Beregningsark!J249*Beregningsark!L249*Beregningsark!N249*Beregningsark!O249*Beregningsark!T249*Beregningsark!V249*Beregningsark!W249*Beregningsark!AA249)</f>
        <v/>
      </c>
      <c r="O249" s="7" t="str">
        <f>IF('Anvendte oplysninger'!I249="Nej","",Beregningsark!AI249*Beregningsark!G249*Beregningsark!I249*Beregningsark!J249*Beregningsark!L249*Beregningsark!N249*Beregningsark!O249*Beregningsark!U249*Beregningsark!V249*Beregningsark!W249*Beregningsark!AB249)</f>
        <v/>
      </c>
      <c r="P249" s="7" t="str">
        <f>IF('Anvendte oplysninger'!I249="Nej","",SUM(M249:O249))</f>
        <v/>
      </c>
      <c r="Q249" s="9" t="str">
        <f>IF('Anvendte oplysninger'!I249="Nej","",SUM(I249:J249)*740934+M249*29492829+N249*4654307+O249*608667)</f>
        <v/>
      </c>
    </row>
    <row r="250" spans="1:17" x14ac:dyDescent="0.3">
      <c r="A250" s="4" t="str">
        <f>IF(Inddata!A256="","",Inddata!A256)</f>
        <v/>
      </c>
      <c r="B250" s="4" t="str">
        <f>IF(Inddata!B256="","",Inddata!B256)</f>
        <v/>
      </c>
      <c r="C250" s="4" t="str">
        <f>IF(Inddata!C256="","",Inddata!C256)</f>
        <v/>
      </c>
      <c r="D250" s="4" t="str">
        <f>IF(Inddata!D256="","",Inddata!D256)</f>
        <v/>
      </c>
      <c r="E250" s="4" t="str">
        <f>IF(Inddata!E256="","",Inddata!E256)</f>
        <v/>
      </c>
      <c r="F250" s="4" t="str">
        <f>IF(Inddata!F256="","",Inddata!F256)</f>
        <v/>
      </c>
      <c r="G250" s="20" t="str">
        <f>IF(Inddata!G256=0,"",Inddata!G256)</f>
        <v/>
      </c>
      <c r="H250" s="9" t="str">
        <f>IF(Inddata!H256="","",Inddata!H256)</f>
        <v/>
      </c>
      <c r="I250" s="7" t="str">
        <f>IF('Anvendte oplysninger'!I250="Nej","",Beregningsark!AD250*Beregningsark!G250*Beregningsark!I250*Beregningsark!J250*Beregningsark!L250*Beregningsark!N250*Beregningsark!O250*Beregningsark!Q250*Beregningsark!V250*Beregningsark!W250*Beregningsark!X250)</f>
        <v/>
      </c>
      <c r="J250" s="7" t="str">
        <f>IF('Anvendte oplysninger'!I250="Nej","",Beregningsark!AE250*Beregningsark!G250*Beregningsark!I250*Beregningsark!K250*Beregningsark!M250*Beregningsark!N250*Beregningsark!O250*Beregningsark!P250*Beregningsark!R250*Beregningsark!V250*Beregningsark!W250*Beregningsark!Y250)</f>
        <v/>
      </c>
      <c r="K250" s="7" t="str">
        <f>IF('Anvendte oplysninger'!I250="Nej","",Beregningsark!AF250*Beregningsark!G250*Beregningsark!I250*Beregningsark!K250*Beregningsark!M250*Beregningsark!N250*Beregningsark!O250*Beregningsark!P250*Beregningsark!R250*Beregningsark!V250*Beregningsark!W250*Beregningsark!Y250)</f>
        <v/>
      </c>
      <c r="L250" s="7" t="str">
        <f>IF('Anvendte oplysninger'!I250="Nej","",SUM(I250:K250))</f>
        <v/>
      </c>
      <c r="M250" s="7" t="str">
        <f>IF('Anvendte oplysninger'!I250="Nej","",Beregningsark!AG250*Beregningsark!G250*Beregningsark!I250*Beregningsark!J250*Beregningsark!L250*Beregningsark!N250*Beregningsark!O250*Beregningsark!S250*Beregningsark!V250*Beregningsark!W250*Beregningsark!Z250)</f>
        <v/>
      </c>
      <c r="N250" s="7" t="str">
        <f>IF('Anvendte oplysninger'!I250="Nej","",Beregningsark!AH250*Beregningsark!G250*Beregningsark!I250*Beregningsark!J250*Beregningsark!L250*Beregningsark!N250*Beregningsark!O250*Beregningsark!T250*Beregningsark!V250*Beregningsark!W250*Beregningsark!AA250)</f>
        <v/>
      </c>
      <c r="O250" s="7" t="str">
        <f>IF('Anvendte oplysninger'!I250="Nej","",Beregningsark!AI250*Beregningsark!G250*Beregningsark!I250*Beregningsark!J250*Beregningsark!L250*Beregningsark!N250*Beregningsark!O250*Beregningsark!U250*Beregningsark!V250*Beregningsark!W250*Beregningsark!AB250)</f>
        <v/>
      </c>
      <c r="P250" s="7" t="str">
        <f>IF('Anvendte oplysninger'!I250="Nej","",SUM(M250:O250))</f>
        <v/>
      </c>
      <c r="Q250" s="9" t="str">
        <f>IF('Anvendte oplysninger'!I250="Nej","",SUM(I250:J250)*740934+M250*29492829+N250*4654307+O250*608667)</f>
        <v/>
      </c>
    </row>
    <row r="251" spans="1:17" x14ac:dyDescent="0.3">
      <c r="A251" s="4" t="str">
        <f>IF(Inddata!A257="","",Inddata!A257)</f>
        <v/>
      </c>
      <c r="B251" s="4" t="str">
        <f>IF(Inddata!B257="","",Inddata!B257)</f>
        <v/>
      </c>
      <c r="C251" s="4" t="str">
        <f>IF(Inddata!C257="","",Inddata!C257)</f>
        <v/>
      </c>
      <c r="D251" s="4" t="str">
        <f>IF(Inddata!D257="","",Inddata!D257)</f>
        <v/>
      </c>
      <c r="E251" s="4" t="str">
        <f>IF(Inddata!E257="","",Inddata!E257)</f>
        <v/>
      </c>
      <c r="F251" s="4" t="str">
        <f>IF(Inddata!F257="","",Inddata!F257)</f>
        <v/>
      </c>
      <c r="G251" s="20" t="str">
        <f>IF(Inddata!G257=0,"",Inddata!G257)</f>
        <v/>
      </c>
      <c r="H251" s="9" t="str">
        <f>IF(Inddata!H257="","",Inddata!H257)</f>
        <v/>
      </c>
      <c r="I251" s="7" t="str">
        <f>IF('Anvendte oplysninger'!I251="Nej","",Beregningsark!AD251*Beregningsark!G251*Beregningsark!I251*Beregningsark!J251*Beregningsark!L251*Beregningsark!N251*Beregningsark!O251*Beregningsark!Q251*Beregningsark!V251*Beregningsark!W251*Beregningsark!X251)</f>
        <v/>
      </c>
      <c r="J251" s="7" t="str">
        <f>IF('Anvendte oplysninger'!I251="Nej","",Beregningsark!AE251*Beregningsark!G251*Beregningsark!I251*Beregningsark!K251*Beregningsark!M251*Beregningsark!N251*Beregningsark!O251*Beregningsark!P251*Beregningsark!R251*Beregningsark!V251*Beregningsark!W251*Beregningsark!Y251)</f>
        <v/>
      </c>
      <c r="K251" s="7" t="str">
        <f>IF('Anvendte oplysninger'!I251="Nej","",Beregningsark!AF251*Beregningsark!G251*Beregningsark!I251*Beregningsark!K251*Beregningsark!M251*Beregningsark!N251*Beregningsark!O251*Beregningsark!P251*Beregningsark!R251*Beregningsark!V251*Beregningsark!W251*Beregningsark!Y251)</f>
        <v/>
      </c>
      <c r="L251" s="7" t="str">
        <f>IF('Anvendte oplysninger'!I251="Nej","",SUM(I251:K251))</f>
        <v/>
      </c>
      <c r="M251" s="7" t="str">
        <f>IF('Anvendte oplysninger'!I251="Nej","",Beregningsark!AG251*Beregningsark!G251*Beregningsark!I251*Beregningsark!J251*Beregningsark!L251*Beregningsark!N251*Beregningsark!O251*Beregningsark!S251*Beregningsark!V251*Beregningsark!W251*Beregningsark!Z251)</f>
        <v/>
      </c>
      <c r="N251" s="7" t="str">
        <f>IF('Anvendte oplysninger'!I251="Nej","",Beregningsark!AH251*Beregningsark!G251*Beregningsark!I251*Beregningsark!J251*Beregningsark!L251*Beregningsark!N251*Beregningsark!O251*Beregningsark!T251*Beregningsark!V251*Beregningsark!W251*Beregningsark!AA251)</f>
        <v/>
      </c>
      <c r="O251" s="7" t="str">
        <f>IF('Anvendte oplysninger'!I251="Nej","",Beregningsark!AI251*Beregningsark!G251*Beregningsark!I251*Beregningsark!J251*Beregningsark!L251*Beregningsark!N251*Beregningsark!O251*Beregningsark!U251*Beregningsark!V251*Beregningsark!W251*Beregningsark!AB251)</f>
        <v/>
      </c>
      <c r="P251" s="7" t="str">
        <f>IF('Anvendte oplysninger'!I251="Nej","",SUM(M251:O251))</f>
        <v/>
      </c>
      <c r="Q251" s="9" t="str">
        <f>IF('Anvendte oplysninger'!I251="Nej","",SUM(I251:J251)*740934+M251*29492829+N251*4654307+O251*608667)</f>
        <v/>
      </c>
    </row>
    <row r="252" spans="1:17" x14ac:dyDescent="0.3">
      <c r="A252" s="4" t="str">
        <f>IF(Inddata!A258="","",Inddata!A258)</f>
        <v/>
      </c>
      <c r="B252" s="4" t="str">
        <f>IF(Inddata!B258="","",Inddata!B258)</f>
        <v/>
      </c>
      <c r="C252" s="4" t="str">
        <f>IF(Inddata!C258="","",Inddata!C258)</f>
        <v/>
      </c>
      <c r="D252" s="4" t="str">
        <f>IF(Inddata!D258="","",Inddata!D258)</f>
        <v/>
      </c>
      <c r="E252" s="4" t="str">
        <f>IF(Inddata!E258="","",Inddata!E258)</f>
        <v/>
      </c>
      <c r="F252" s="4" t="str">
        <f>IF(Inddata!F258="","",Inddata!F258)</f>
        <v/>
      </c>
      <c r="G252" s="20" t="str">
        <f>IF(Inddata!G258=0,"",Inddata!G258)</f>
        <v/>
      </c>
      <c r="H252" s="9" t="str">
        <f>IF(Inddata!H258="","",Inddata!H258)</f>
        <v/>
      </c>
      <c r="I252" s="7" t="str">
        <f>IF('Anvendte oplysninger'!I252="Nej","",Beregningsark!AD252*Beregningsark!G252*Beregningsark!I252*Beregningsark!J252*Beregningsark!L252*Beregningsark!N252*Beregningsark!O252*Beregningsark!Q252*Beregningsark!V252*Beregningsark!W252*Beregningsark!X252)</f>
        <v/>
      </c>
      <c r="J252" s="7" t="str">
        <f>IF('Anvendte oplysninger'!I252="Nej","",Beregningsark!AE252*Beregningsark!G252*Beregningsark!I252*Beregningsark!K252*Beregningsark!M252*Beregningsark!N252*Beregningsark!O252*Beregningsark!P252*Beregningsark!R252*Beregningsark!V252*Beregningsark!W252*Beregningsark!Y252)</f>
        <v/>
      </c>
      <c r="K252" s="7" t="str">
        <f>IF('Anvendte oplysninger'!I252="Nej","",Beregningsark!AF252*Beregningsark!G252*Beregningsark!I252*Beregningsark!K252*Beregningsark!M252*Beregningsark!N252*Beregningsark!O252*Beregningsark!P252*Beregningsark!R252*Beregningsark!V252*Beregningsark!W252*Beregningsark!Y252)</f>
        <v/>
      </c>
      <c r="L252" s="7" t="str">
        <f>IF('Anvendte oplysninger'!I252="Nej","",SUM(I252:K252))</f>
        <v/>
      </c>
      <c r="M252" s="7" t="str">
        <f>IF('Anvendte oplysninger'!I252="Nej","",Beregningsark!AG252*Beregningsark!G252*Beregningsark!I252*Beregningsark!J252*Beregningsark!L252*Beregningsark!N252*Beregningsark!O252*Beregningsark!S252*Beregningsark!V252*Beregningsark!W252*Beregningsark!Z252)</f>
        <v/>
      </c>
      <c r="N252" s="7" t="str">
        <f>IF('Anvendte oplysninger'!I252="Nej","",Beregningsark!AH252*Beregningsark!G252*Beregningsark!I252*Beregningsark!J252*Beregningsark!L252*Beregningsark!N252*Beregningsark!O252*Beregningsark!T252*Beregningsark!V252*Beregningsark!W252*Beregningsark!AA252)</f>
        <v/>
      </c>
      <c r="O252" s="7" t="str">
        <f>IF('Anvendte oplysninger'!I252="Nej","",Beregningsark!AI252*Beregningsark!G252*Beregningsark!I252*Beregningsark!J252*Beregningsark!L252*Beregningsark!N252*Beregningsark!O252*Beregningsark!U252*Beregningsark!V252*Beregningsark!W252*Beregningsark!AB252)</f>
        <v/>
      </c>
      <c r="P252" s="7" t="str">
        <f>IF('Anvendte oplysninger'!I252="Nej","",SUM(M252:O252))</f>
        <v/>
      </c>
      <c r="Q252" s="9" t="str">
        <f>IF('Anvendte oplysninger'!I252="Nej","",SUM(I252:J252)*740934+M252*29492829+N252*4654307+O252*608667)</f>
        <v/>
      </c>
    </row>
    <row r="253" spans="1:17" x14ac:dyDescent="0.3">
      <c r="A253" s="4" t="str">
        <f>IF(Inddata!A259="","",Inddata!A259)</f>
        <v/>
      </c>
      <c r="B253" s="4" t="str">
        <f>IF(Inddata!B259="","",Inddata!B259)</f>
        <v/>
      </c>
      <c r="C253" s="4" t="str">
        <f>IF(Inddata!C259="","",Inddata!C259)</f>
        <v/>
      </c>
      <c r="D253" s="4" t="str">
        <f>IF(Inddata!D259="","",Inddata!D259)</f>
        <v/>
      </c>
      <c r="E253" s="4" t="str">
        <f>IF(Inddata!E259="","",Inddata!E259)</f>
        <v/>
      </c>
      <c r="F253" s="4" t="str">
        <f>IF(Inddata!F259="","",Inddata!F259)</f>
        <v/>
      </c>
      <c r="G253" s="20" t="str">
        <f>IF(Inddata!G259=0,"",Inddata!G259)</f>
        <v/>
      </c>
      <c r="H253" s="9" t="str">
        <f>IF(Inddata!H259="","",Inddata!H259)</f>
        <v/>
      </c>
      <c r="I253" s="7" t="str">
        <f>IF('Anvendte oplysninger'!I253="Nej","",Beregningsark!AD253*Beregningsark!G253*Beregningsark!I253*Beregningsark!J253*Beregningsark!L253*Beregningsark!N253*Beregningsark!O253*Beregningsark!Q253*Beregningsark!V253*Beregningsark!W253*Beregningsark!X253)</f>
        <v/>
      </c>
      <c r="J253" s="7" t="str">
        <f>IF('Anvendte oplysninger'!I253="Nej","",Beregningsark!AE253*Beregningsark!G253*Beregningsark!I253*Beregningsark!K253*Beregningsark!M253*Beregningsark!N253*Beregningsark!O253*Beregningsark!P253*Beregningsark!R253*Beregningsark!V253*Beregningsark!W253*Beregningsark!Y253)</f>
        <v/>
      </c>
      <c r="K253" s="7" t="str">
        <f>IF('Anvendte oplysninger'!I253="Nej","",Beregningsark!AF253*Beregningsark!G253*Beregningsark!I253*Beregningsark!K253*Beregningsark!M253*Beregningsark!N253*Beregningsark!O253*Beregningsark!P253*Beregningsark!R253*Beregningsark!V253*Beregningsark!W253*Beregningsark!Y253)</f>
        <v/>
      </c>
      <c r="L253" s="7" t="str">
        <f>IF('Anvendte oplysninger'!I253="Nej","",SUM(I253:K253))</f>
        <v/>
      </c>
      <c r="M253" s="7" t="str">
        <f>IF('Anvendte oplysninger'!I253="Nej","",Beregningsark!AG253*Beregningsark!G253*Beregningsark!I253*Beregningsark!J253*Beregningsark!L253*Beregningsark!N253*Beregningsark!O253*Beregningsark!S253*Beregningsark!V253*Beregningsark!W253*Beregningsark!Z253)</f>
        <v/>
      </c>
      <c r="N253" s="7" t="str">
        <f>IF('Anvendte oplysninger'!I253="Nej","",Beregningsark!AH253*Beregningsark!G253*Beregningsark!I253*Beregningsark!J253*Beregningsark!L253*Beregningsark!N253*Beregningsark!O253*Beregningsark!T253*Beregningsark!V253*Beregningsark!W253*Beregningsark!AA253)</f>
        <v/>
      </c>
      <c r="O253" s="7" t="str">
        <f>IF('Anvendte oplysninger'!I253="Nej","",Beregningsark!AI253*Beregningsark!G253*Beregningsark!I253*Beregningsark!J253*Beregningsark!L253*Beregningsark!N253*Beregningsark!O253*Beregningsark!U253*Beregningsark!V253*Beregningsark!W253*Beregningsark!AB253)</f>
        <v/>
      </c>
      <c r="P253" s="7" t="str">
        <f>IF('Anvendte oplysninger'!I253="Nej","",SUM(M253:O253))</f>
        <v/>
      </c>
      <c r="Q253" s="9" t="str">
        <f>IF('Anvendte oplysninger'!I253="Nej","",SUM(I253:J253)*740934+M253*29492829+N253*4654307+O253*608667)</f>
        <v/>
      </c>
    </row>
    <row r="254" spans="1:17" x14ac:dyDescent="0.3">
      <c r="A254" s="4" t="str">
        <f>IF(Inddata!A260="","",Inddata!A260)</f>
        <v/>
      </c>
      <c r="B254" s="4" t="str">
        <f>IF(Inddata!B260="","",Inddata!B260)</f>
        <v/>
      </c>
      <c r="C254" s="4" t="str">
        <f>IF(Inddata!C260="","",Inddata!C260)</f>
        <v/>
      </c>
      <c r="D254" s="4" t="str">
        <f>IF(Inddata!D260="","",Inddata!D260)</f>
        <v/>
      </c>
      <c r="E254" s="4" t="str">
        <f>IF(Inddata!E260="","",Inddata!E260)</f>
        <v/>
      </c>
      <c r="F254" s="4" t="str">
        <f>IF(Inddata!F260="","",Inddata!F260)</f>
        <v/>
      </c>
      <c r="G254" s="20" t="str">
        <f>IF(Inddata!G260=0,"",Inddata!G260)</f>
        <v/>
      </c>
      <c r="H254" s="9" t="str">
        <f>IF(Inddata!H260="","",Inddata!H260)</f>
        <v/>
      </c>
      <c r="I254" s="7" t="str">
        <f>IF('Anvendte oplysninger'!I254="Nej","",Beregningsark!AD254*Beregningsark!G254*Beregningsark!I254*Beregningsark!J254*Beregningsark!L254*Beregningsark!N254*Beregningsark!O254*Beregningsark!Q254*Beregningsark!V254*Beregningsark!W254*Beregningsark!X254)</f>
        <v/>
      </c>
      <c r="J254" s="7" t="str">
        <f>IF('Anvendte oplysninger'!I254="Nej","",Beregningsark!AE254*Beregningsark!G254*Beregningsark!I254*Beregningsark!K254*Beregningsark!M254*Beregningsark!N254*Beregningsark!O254*Beregningsark!P254*Beregningsark!R254*Beregningsark!V254*Beregningsark!W254*Beregningsark!Y254)</f>
        <v/>
      </c>
      <c r="K254" s="7" t="str">
        <f>IF('Anvendte oplysninger'!I254="Nej","",Beregningsark!AF254*Beregningsark!G254*Beregningsark!I254*Beregningsark!K254*Beregningsark!M254*Beregningsark!N254*Beregningsark!O254*Beregningsark!P254*Beregningsark!R254*Beregningsark!V254*Beregningsark!W254*Beregningsark!Y254)</f>
        <v/>
      </c>
      <c r="L254" s="7" t="str">
        <f>IF('Anvendte oplysninger'!I254="Nej","",SUM(I254:K254))</f>
        <v/>
      </c>
      <c r="M254" s="7" t="str">
        <f>IF('Anvendte oplysninger'!I254="Nej","",Beregningsark!AG254*Beregningsark!G254*Beregningsark!I254*Beregningsark!J254*Beregningsark!L254*Beregningsark!N254*Beregningsark!O254*Beregningsark!S254*Beregningsark!V254*Beregningsark!W254*Beregningsark!Z254)</f>
        <v/>
      </c>
      <c r="N254" s="7" t="str">
        <f>IF('Anvendte oplysninger'!I254="Nej","",Beregningsark!AH254*Beregningsark!G254*Beregningsark!I254*Beregningsark!J254*Beregningsark!L254*Beregningsark!N254*Beregningsark!O254*Beregningsark!T254*Beregningsark!V254*Beregningsark!W254*Beregningsark!AA254)</f>
        <v/>
      </c>
      <c r="O254" s="7" t="str">
        <f>IF('Anvendte oplysninger'!I254="Nej","",Beregningsark!AI254*Beregningsark!G254*Beregningsark!I254*Beregningsark!J254*Beregningsark!L254*Beregningsark!N254*Beregningsark!O254*Beregningsark!U254*Beregningsark!V254*Beregningsark!W254*Beregningsark!AB254)</f>
        <v/>
      </c>
      <c r="P254" s="7" t="str">
        <f>IF('Anvendte oplysninger'!I254="Nej","",SUM(M254:O254))</f>
        <v/>
      </c>
      <c r="Q254" s="9" t="str">
        <f>IF('Anvendte oplysninger'!I254="Nej","",SUM(I254:J254)*740934+M254*29492829+N254*4654307+O254*608667)</f>
        <v/>
      </c>
    </row>
    <row r="255" spans="1:17" x14ac:dyDescent="0.3">
      <c r="A255" s="4" t="str">
        <f>IF(Inddata!A261="","",Inddata!A261)</f>
        <v/>
      </c>
      <c r="B255" s="4" t="str">
        <f>IF(Inddata!B261="","",Inddata!B261)</f>
        <v/>
      </c>
      <c r="C255" s="4" t="str">
        <f>IF(Inddata!C261="","",Inddata!C261)</f>
        <v/>
      </c>
      <c r="D255" s="4" t="str">
        <f>IF(Inddata!D261="","",Inddata!D261)</f>
        <v/>
      </c>
      <c r="E255" s="4" t="str">
        <f>IF(Inddata!E261="","",Inddata!E261)</f>
        <v/>
      </c>
      <c r="F255" s="4" t="str">
        <f>IF(Inddata!F261="","",Inddata!F261)</f>
        <v/>
      </c>
      <c r="G255" s="20" t="str">
        <f>IF(Inddata!G261=0,"",Inddata!G261)</f>
        <v/>
      </c>
      <c r="H255" s="9" t="str">
        <f>IF(Inddata!H261="","",Inddata!H261)</f>
        <v/>
      </c>
      <c r="I255" s="7" t="str">
        <f>IF('Anvendte oplysninger'!I255="Nej","",Beregningsark!AD255*Beregningsark!G255*Beregningsark!I255*Beregningsark!J255*Beregningsark!L255*Beregningsark!N255*Beregningsark!O255*Beregningsark!Q255*Beregningsark!V255*Beregningsark!W255*Beregningsark!X255)</f>
        <v/>
      </c>
      <c r="J255" s="7" t="str">
        <f>IF('Anvendte oplysninger'!I255="Nej","",Beregningsark!AE255*Beregningsark!G255*Beregningsark!I255*Beregningsark!K255*Beregningsark!M255*Beregningsark!N255*Beregningsark!O255*Beregningsark!P255*Beregningsark!R255*Beregningsark!V255*Beregningsark!W255*Beregningsark!Y255)</f>
        <v/>
      </c>
      <c r="K255" s="7" t="str">
        <f>IF('Anvendte oplysninger'!I255="Nej","",Beregningsark!AF255*Beregningsark!G255*Beregningsark!I255*Beregningsark!K255*Beregningsark!M255*Beregningsark!N255*Beregningsark!O255*Beregningsark!P255*Beregningsark!R255*Beregningsark!V255*Beregningsark!W255*Beregningsark!Y255)</f>
        <v/>
      </c>
      <c r="L255" s="7" t="str">
        <f>IF('Anvendte oplysninger'!I255="Nej","",SUM(I255:K255))</f>
        <v/>
      </c>
      <c r="M255" s="7" t="str">
        <f>IF('Anvendte oplysninger'!I255="Nej","",Beregningsark!AG255*Beregningsark!G255*Beregningsark!I255*Beregningsark!J255*Beregningsark!L255*Beregningsark!N255*Beregningsark!O255*Beregningsark!S255*Beregningsark!V255*Beregningsark!W255*Beregningsark!Z255)</f>
        <v/>
      </c>
      <c r="N255" s="7" t="str">
        <f>IF('Anvendte oplysninger'!I255="Nej","",Beregningsark!AH255*Beregningsark!G255*Beregningsark!I255*Beregningsark!J255*Beregningsark!L255*Beregningsark!N255*Beregningsark!O255*Beregningsark!T255*Beregningsark!V255*Beregningsark!W255*Beregningsark!AA255)</f>
        <v/>
      </c>
      <c r="O255" s="7" t="str">
        <f>IF('Anvendte oplysninger'!I255="Nej","",Beregningsark!AI255*Beregningsark!G255*Beregningsark!I255*Beregningsark!J255*Beregningsark!L255*Beregningsark!N255*Beregningsark!O255*Beregningsark!U255*Beregningsark!V255*Beregningsark!W255*Beregningsark!AB255)</f>
        <v/>
      </c>
      <c r="P255" s="7" t="str">
        <f>IF('Anvendte oplysninger'!I255="Nej","",SUM(M255:O255))</f>
        <v/>
      </c>
      <c r="Q255" s="9" t="str">
        <f>IF('Anvendte oplysninger'!I255="Nej","",SUM(I255:J255)*740934+M255*29492829+N255*4654307+O255*608667)</f>
        <v/>
      </c>
    </row>
    <row r="256" spans="1:17" x14ac:dyDescent="0.3">
      <c r="A256" s="4" t="str">
        <f>IF(Inddata!A262="","",Inddata!A262)</f>
        <v/>
      </c>
      <c r="B256" s="4" t="str">
        <f>IF(Inddata!B262="","",Inddata!B262)</f>
        <v/>
      </c>
      <c r="C256" s="4" t="str">
        <f>IF(Inddata!C262="","",Inddata!C262)</f>
        <v/>
      </c>
      <c r="D256" s="4" t="str">
        <f>IF(Inddata!D262="","",Inddata!D262)</f>
        <v/>
      </c>
      <c r="E256" s="4" t="str">
        <f>IF(Inddata!E262="","",Inddata!E262)</f>
        <v/>
      </c>
      <c r="F256" s="4" t="str">
        <f>IF(Inddata!F262="","",Inddata!F262)</f>
        <v/>
      </c>
      <c r="G256" s="20" t="str">
        <f>IF(Inddata!G262=0,"",Inddata!G262)</f>
        <v/>
      </c>
      <c r="H256" s="9" t="str">
        <f>IF(Inddata!H262="","",Inddata!H262)</f>
        <v/>
      </c>
      <c r="I256" s="7" t="str">
        <f>IF('Anvendte oplysninger'!I256="Nej","",Beregningsark!AD256*Beregningsark!G256*Beregningsark!I256*Beregningsark!J256*Beregningsark!L256*Beregningsark!N256*Beregningsark!O256*Beregningsark!Q256*Beregningsark!V256*Beregningsark!W256*Beregningsark!X256)</f>
        <v/>
      </c>
      <c r="J256" s="7" t="str">
        <f>IF('Anvendte oplysninger'!I256="Nej","",Beregningsark!AE256*Beregningsark!G256*Beregningsark!I256*Beregningsark!K256*Beregningsark!M256*Beregningsark!N256*Beregningsark!O256*Beregningsark!P256*Beregningsark!R256*Beregningsark!V256*Beregningsark!W256*Beregningsark!Y256)</f>
        <v/>
      </c>
      <c r="K256" s="7" t="str">
        <f>IF('Anvendte oplysninger'!I256="Nej","",Beregningsark!AF256*Beregningsark!G256*Beregningsark!I256*Beregningsark!K256*Beregningsark!M256*Beregningsark!N256*Beregningsark!O256*Beregningsark!P256*Beregningsark!R256*Beregningsark!V256*Beregningsark!W256*Beregningsark!Y256)</f>
        <v/>
      </c>
      <c r="L256" s="7" t="str">
        <f>IF('Anvendte oplysninger'!I256="Nej","",SUM(I256:K256))</f>
        <v/>
      </c>
      <c r="M256" s="7" t="str">
        <f>IF('Anvendte oplysninger'!I256="Nej","",Beregningsark!AG256*Beregningsark!G256*Beregningsark!I256*Beregningsark!J256*Beregningsark!L256*Beregningsark!N256*Beregningsark!O256*Beregningsark!S256*Beregningsark!V256*Beregningsark!W256*Beregningsark!Z256)</f>
        <v/>
      </c>
      <c r="N256" s="7" t="str">
        <f>IF('Anvendte oplysninger'!I256="Nej","",Beregningsark!AH256*Beregningsark!G256*Beregningsark!I256*Beregningsark!J256*Beregningsark!L256*Beregningsark!N256*Beregningsark!O256*Beregningsark!T256*Beregningsark!V256*Beregningsark!W256*Beregningsark!AA256)</f>
        <v/>
      </c>
      <c r="O256" s="7" t="str">
        <f>IF('Anvendte oplysninger'!I256="Nej","",Beregningsark!AI256*Beregningsark!G256*Beregningsark!I256*Beregningsark!J256*Beregningsark!L256*Beregningsark!N256*Beregningsark!O256*Beregningsark!U256*Beregningsark!V256*Beregningsark!W256*Beregningsark!AB256)</f>
        <v/>
      </c>
      <c r="P256" s="7" t="str">
        <f>IF('Anvendte oplysninger'!I256="Nej","",SUM(M256:O256))</f>
        <v/>
      </c>
      <c r="Q256" s="9" t="str">
        <f>IF('Anvendte oplysninger'!I256="Nej","",SUM(I256:J256)*740934+M256*29492829+N256*4654307+O256*608667)</f>
        <v/>
      </c>
    </row>
    <row r="257" spans="1:17" x14ac:dyDescent="0.3">
      <c r="A257" s="4" t="str">
        <f>IF(Inddata!A263="","",Inddata!A263)</f>
        <v/>
      </c>
      <c r="B257" s="4" t="str">
        <f>IF(Inddata!B263="","",Inddata!B263)</f>
        <v/>
      </c>
      <c r="C257" s="4" t="str">
        <f>IF(Inddata!C263="","",Inddata!C263)</f>
        <v/>
      </c>
      <c r="D257" s="4" t="str">
        <f>IF(Inddata!D263="","",Inddata!D263)</f>
        <v/>
      </c>
      <c r="E257" s="4" t="str">
        <f>IF(Inddata!E263="","",Inddata!E263)</f>
        <v/>
      </c>
      <c r="F257" s="4" t="str">
        <f>IF(Inddata!F263="","",Inddata!F263)</f>
        <v/>
      </c>
      <c r="G257" s="20" t="str">
        <f>IF(Inddata!G263=0,"",Inddata!G263)</f>
        <v/>
      </c>
      <c r="H257" s="9" t="str">
        <f>IF(Inddata!H263="","",Inddata!H263)</f>
        <v/>
      </c>
      <c r="I257" s="7" t="str">
        <f>IF('Anvendte oplysninger'!I257="Nej","",Beregningsark!AD257*Beregningsark!G257*Beregningsark!I257*Beregningsark!J257*Beregningsark!L257*Beregningsark!N257*Beregningsark!O257*Beregningsark!Q257*Beregningsark!V257*Beregningsark!W257*Beregningsark!X257)</f>
        <v/>
      </c>
      <c r="J257" s="7" t="str">
        <f>IF('Anvendte oplysninger'!I257="Nej","",Beregningsark!AE257*Beregningsark!G257*Beregningsark!I257*Beregningsark!K257*Beregningsark!M257*Beregningsark!N257*Beregningsark!O257*Beregningsark!P257*Beregningsark!R257*Beregningsark!V257*Beregningsark!W257*Beregningsark!Y257)</f>
        <v/>
      </c>
      <c r="K257" s="7" t="str">
        <f>IF('Anvendte oplysninger'!I257="Nej","",Beregningsark!AF257*Beregningsark!G257*Beregningsark!I257*Beregningsark!K257*Beregningsark!M257*Beregningsark!N257*Beregningsark!O257*Beregningsark!P257*Beregningsark!R257*Beregningsark!V257*Beregningsark!W257*Beregningsark!Y257)</f>
        <v/>
      </c>
      <c r="L257" s="7" t="str">
        <f>IF('Anvendte oplysninger'!I257="Nej","",SUM(I257:K257))</f>
        <v/>
      </c>
      <c r="M257" s="7" t="str">
        <f>IF('Anvendte oplysninger'!I257="Nej","",Beregningsark!AG257*Beregningsark!G257*Beregningsark!I257*Beregningsark!J257*Beregningsark!L257*Beregningsark!N257*Beregningsark!O257*Beregningsark!S257*Beregningsark!V257*Beregningsark!W257*Beregningsark!Z257)</f>
        <v/>
      </c>
      <c r="N257" s="7" t="str">
        <f>IF('Anvendte oplysninger'!I257="Nej","",Beregningsark!AH257*Beregningsark!G257*Beregningsark!I257*Beregningsark!J257*Beregningsark!L257*Beregningsark!N257*Beregningsark!O257*Beregningsark!T257*Beregningsark!V257*Beregningsark!W257*Beregningsark!AA257)</f>
        <v/>
      </c>
      <c r="O257" s="7" t="str">
        <f>IF('Anvendte oplysninger'!I257="Nej","",Beregningsark!AI257*Beregningsark!G257*Beregningsark!I257*Beregningsark!J257*Beregningsark!L257*Beregningsark!N257*Beregningsark!O257*Beregningsark!U257*Beregningsark!V257*Beregningsark!W257*Beregningsark!AB257)</f>
        <v/>
      </c>
      <c r="P257" s="7" t="str">
        <f>IF('Anvendte oplysninger'!I257="Nej","",SUM(M257:O257))</f>
        <v/>
      </c>
      <c r="Q257" s="9" t="str">
        <f>IF('Anvendte oplysninger'!I257="Nej","",SUM(I257:J257)*740934+M257*29492829+N257*4654307+O257*608667)</f>
        <v/>
      </c>
    </row>
    <row r="258" spans="1:17" x14ac:dyDescent="0.3">
      <c r="A258" s="4" t="str">
        <f>IF(Inddata!A264="","",Inddata!A264)</f>
        <v/>
      </c>
      <c r="B258" s="4" t="str">
        <f>IF(Inddata!B264="","",Inddata!B264)</f>
        <v/>
      </c>
      <c r="C258" s="4" t="str">
        <f>IF(Inddata!C264="","",Inddata!C264)</f>
        <v/>
      </c>
      <c r="D258" s="4" t="str">
        <f>IF(Inddata!D264="","",Inddata!D264)</f>
        <v/>
      </c>
      <c r="E258" s="4" t="str">
        <f>IF(Inddata!E264="","",Inddata!E264)</f>
        <v/>
      </c>
      <c r="F258" s="4" t="str">
        <f>IF(Inddata!F264="","",Inddata!F264)</f>
        <v/>
      </c>
      <c r="G258" s="20" t="str">
        <f>IF(Inddata!G264=0,"",Inddata!G264)</f>
        <v/>
      </c>
      <c r="H258" s="9" t="str">
        <f>IF(Inddata!H264="","",Inddata!H264)</f>
        <v/>
      </c>
      <c r="I258" s="7" t="str">
        <f>IF('Anvendte oplysninger'!I258="Nej","",Beregningsark!AD258*Beregningsark!G258*Beregningsark!I258*Beregningsark!J258*Beregningsark!L258*Beregningsark!N258*Beregningsark!O258*Beregningsark!Q258*Beregningsark!V258*Beregningsark!W258*Beregningsark!X258)</f>
        <v/>
      </c>
      <c r="J258" s="7" t="str">
        <f>IF('Anvendte oplysninger'!I258="Nej","",Beregningsark!AE258*Beregningsark!G258*Beregningsark!I258*Beregningsark!K258*Beregningsark!M258*Beregningsark!N258*Beregningsark!O258*Beregningsark!P258*Beregningsark!R258*Beregningsark!V258*Beregningsark!W258*Beregningsark!Y258)</f>
        <v/>
      </c>
      <c r="K258" s="7" t="str">
        <f>IF('Anvendte oplysninger'!I258="Nej","",Beregningsark!AF258*Beregningsark!G258*Beregningsark!I258*Beregningsark!K258*Beregningsark!M258*Beregningsark!N258*Beregningsark!O258*Beregningsark!P258*Beregningsark!R258*Beregningsark!V258*Beregningsark!W258*Beregningsark!Y258)</f>
        <v/>
      </c>
      <c r="L258" s="7" t="str">
        <f>IF('Anvendte oplysninger'!I258="Nej","",SUM(I258:K258))</f>
        <v/>
      </c>
      <c r="M258" s="7" t="str">
        <f>IF('Anvendte oplysninger'!I258="Nej","",Beregningsark!AG258*Beregningsark!G258*Beregningsark!I258*Beregningsark!J258*Beregningsark!L258*Beregningsark!N258*Beregningsark!O258*Beregningsark!S258*Beregningsark!V258*Beregningsark!W258*Beregningsark!Z258)</f>
        <v/>
      </c>
      <c r="N258" s="7" t="str">
        <f>IF('Anvendte oplysninger'!I258="Nej","",Beregningsark!AH258*Beregningsark!G258*Beregningsark!I258*Beregningsark!J258*Beregningsark!L258*Beregningsark!N258*Beregningsark!O258*Beregningsark!T258*Beregningsark!V258*Beregningsark!W258*Beregningsark!AA258)</f>
        <v/>
      </c>
      <c r="O258" s="7" t="str">
        <f>IF('Anvendte oplysninger'!I258="Nej","",Beregningsark!AI258*Beregningsark!G258*Beregningsark!I258*Beregningsark!J258*Beregningsark!L258*Beregningsark!N258*Beregningsark!O258*Beregningsark!U258*Beregningsark!V258*Beregningsark!W258*Beregningsark!AB258)</f>
        <v/>
      </c>
      <c r="P258" s="7" t="str">
        <f>IF('Anvendte oplysninger'!I258="Nej","",SUM(M258:O258))</f>
        <v/>
      </c>
      <c r="Q258" s="9" t="str">
        <f>IF('Anvendte oplysninger'!I258="Nej","",SUM(I258:J258)*740934+M258*29492829+N258*4654307+O258*608667)</f>
        <v/>
      </c>
    </row>
    <row r="259" spans="1:17" x14ac:dyDescent="0.3">
      <c r="A259" s="4" t="str">
        <f>IF(Inddata!A265="","",Inddata!A265)</f>
        <v/>
      </c>
      <c r="B259" s="4" t="str">
        <f>IF(Inddata!B265="","",Inddata!B265)</f>
        <v/>
      </c>
      <c r="C259" s="4" t="str">
        <f>IF(Inddata!C265="","",Inddata!C265)</f>
        <v/>
      </c>
      <c r="D259" s="4" t="str">
        <f>IF(Inddata!D265="","",Inddata!D265)</f>
        <v/>
      </c>
      <c r="E259" s="4" t="str">
        <f>IF(Inddata!E265="","",Inddata!E265)</f>
        <v/>
      </c>
      <c r="F259" s="4" t="str">
        <f>IF(Inddata!F265="","",Inddata!F265)</f>
        <v/>
      </c>
      <c r="G259" s="20" t="str">
        <f>IF(Inddata!G265=0,"",Inddata!G265)</f>
        <v/>
      </c>
      <c r="H259" s="9" t="str">
        <f>IF(Inddata!H265="","",Inddata!H265)</f>
        <v/>
      </c>
      <c r="I259" s="7" t="str">
        <f>IF('Anvendte oplysninger'!I259="Nej","",Beregningsark!AD259*Beregningsark!G259*Beregningsark!I259*Beregningsark!J259*Beregningsark!L259*Beregningsark!N259*Beregningsark!O259*Beregningsark!Q259*Beregningsark!V259*Beregningsark!W259*Beregningsark!X259)</f>
        <v/>
      </c>
      <c r="J259" s="7" t="str">
        <f>IF('Anvendte oplysninger'!I259="Nej","",Beregningsark!AE259*Beregningsark!G259*Beregningsark!I259*Beregningsark!K259*Beregningsark!M259*Beregningsark!N259*Beregningsark!O259*Beregningsark!P259*Beregningsark!R259*Beregningsark!V259*Beregningsark!W259*Beregningsark!Y259)</f>
        <v/>
      </c>
      <c r="K259" s="7" t="str">
        <f>IF('Anvendte oplysninger'!I259="Nej","",Beregningsark!AF259*Beregningsark!G259*Beregningsark!I259*Beregningsark!K259*Beregningsark!M259*Beregningsark!N259*Beregningsark!O259*Beregningsark!P259*Beregningsark!R259*Beregningsark!V259*Beregningsark!W259*Beregningsark!Y259)</f>
        <v/>
      </c>
      <c r="L259" s="7" t="str">
        <f>IF('Anvendte oplysninger'!I259="Nej","",SUM(I259:K259))</f>
        <v/>
      </c>
      <c r="M259" s="7" t="str">
        <f>IF('Anvendte oplysninger'!I259="Nej","",Beregningsark!AG259*Beregningsark!G259*Beregningsark!I259*Beregningsark!J259*Beregningsark!L259*Beregningsark!N259*Beregningsark!O259*Beregningsark!S259*Beregningsark!V259*Beregningsark!W259*Beregningsark!Z259)</f>
        <v/>
      </c>
      <c r="N259" s="7" t="str">
        <f>IF('Anvendte oplysninger'!I259="Nej","",Beregningsark!AH259*Beregningsark!G259*Beregningsark!I259*Beregningsark!J259*Beregningsark!L259*Beregningsark!N259*Beregningsark!O259*Beregningsark!T259*Beregningsark!V259*Beregningsark!W259*Beregningsark!AA259)</f>
        <v/>
      </c>
      <c r="O259" s="7" t="str">
        <f>IF('Anvendte oplysninger'!I259="Nej","",Beregningsark!AI259*Beregningsark!G259*Beregningsark!I259*Beregningsark!J259*Beregningsark!L259*Beregningsark!N259*Beregningsark!O259*Beregningsark!U259*Beregningsark!V259*Beregningsark!W259*Beregningsark!AB259)</f>
        <v/>
      </c>
      <c r="P259" s="7" t="str">
        <f>IF('Anvendte oplysninger'!I259="Nej","",SUM(M259:O259))</f>
        <v/>
      </c>
      <c r="Q259" s="9" t="str">
        <f>IF('Anvendte oplysninger'!I259="Nej","",SUM(I259:J259)*740934+M259*29492829+N259*4654307+O259*608667)</f>
        <v/>
      </c>
    </row>
    <row r="260" spans="1:17" x14ac:dyDescent="0.3">
      <c r="A260" s="4" t="str">
        <f>IF(Inddata!A266="","",Inddata!A266)</f>
        <v/>
      </c>
      <c r="B260" s="4" t="str">
        <f>IF(Inddata!B266="","",Inddata!B266)</f>
        <v/>
      </c>
      <c r="C260" s="4" t="str">
        <f>IF(Inddata!C266="","",Inddata!C266)</f>
        <v/>
      </c>
      <c r="D260" s="4" t="str">
        <f>IF(Inddata!D266="","",Inddata!D266)</f>
        <v/>
      </c>
      <c r="E260" s="4" t="str">
        <f>IF(Inddata!E266="","",Inddata!E266)</f>
        <v/>
      </c>
      <c r="F260" s="4" t="str">
        <f>IF(Inddata!F266="","",Inddata!F266)</f>
        <v/>
      </c>
      <c r="G260" s="20" t="str">
        <f>IF(Inddata!G266=0,"",Inddata!G266)</f>
        <v/>
      </c>
      <c r="H260" s="9" t="str">
        <f>IF(Inddata!H266="","",Inddata!H266)</f>
        <v/>
      </c>
      <c r="I260" s="7" t="str">
        <f>IF('Anvendte oplysninger'!I260="Nej","",Beregningsark!AD260*Beregningsark!G260*Beregningsark!I260*Beregningsark!J260*Beregningsark!L260*Beregningsark!N260*Beregningsark!O260*Beregningsark!Q260*Beregningsark!V260*Beregningsark!W260*Beregningsark!X260)</f>
        <v/>
      </c>
      <c r="J260" s="7" t="str">
        <f>IF('Anvendte oplysninger'!I260="Nej","",Beregningsark!AE260*Beregningsark!G260*Beregningsark!I260*Beregningsark!K260*Beregningsark!M260*Beregningsark!N260*Beregningsark!O260*Beregningsark!P260*Beregningsark!R260*Beregningsark!V260*Beregningsark!W260*Beregningsark!Y260)</f>
        <v/>
      </c>
      <c r="K260" s="7" t="str">
        <f>IF('Anvendte oplysninger'!I260="Nej","",Beregningsark!AF260*Beregningsark!G260*Beregningsark!I260*Beregningsark!K260*Beregningsark!M260*Beregningsark!N260*Beregningsark!O260*Beregningsark!P260*Beregningsark!R260*Beregningsark!V260*Beregningsark!W260*Beregningsark!Y260)</f>
        <v/>
      </c>
      <c r="L260" s="7" t="str">
        <f>IF('Anvendte oplysninger'!I260="Nej","",SUM(I260:K260))</f>
        <v/>
      </c>
      <c r="M260" s="7" t="str">
        <f>IF('Anvendte oplysninger'!I260="Nej","",Beregningsark!AG260*Beregningsark!G260*Beregningsark!I260*Beregningsark!J260*Beregningsark!L260*Beregningsark!N260*Beregningsark!O260*Beregningsark!S260*Beregningsark!V260*Beregningsark!W260*Beregningsark!Z260)</f>
        <v/>
      </c>
      <c r="N260" s="7" t="str">
        <f>IF('Anvendte oplysninger'!I260="Nej","",Beregningsark!AH260*Beregningsark!G260*Beregningsark!I260*Beregningsark!J260*Beregningsark!L260*Beregningsark!N260*Beregningsark!O260*Beregningsark!T260*Beregningsark!V260*Beregningsark!W260*Beregningsark!AA260)</f>
        <v/>
      </c>
      <c r="O260" s="7" t="str">
        <f>IF('Anvendte oplysninger'!I260="Nej","",Beregningsark!AI260*Beregningsark!G260*Beregningsark!I260*Beregningsark!J260*Beregningsark!L260*Beregningsark!N260*Beregningsark!O260*Beregningsark!U260*Beregningsark!V260*Beregningsark!W260*Beregningsark!AB260)</f>
        <v/>
      </c>
      <c r="P260" s="7" t="str">
        <f>IF('Anvendte oplysninger'!I260="Nej","",SUM(M260:O260))</f>
        <v/>
      </c>
      <c r="Q260" s="9" t="str">
        <f>IF('Anvendte oplysninger'!I260="Nej","",SUM(I260:J260)*740934+M260*29492829+N260*4654307+O260*608667)</f>
        <v/>
      </c>
    </row>
    <row r="261" spans="1:17" x14ac:dyDescent="0.3">
      <c r="A261" s="4" t="str">
        <f>IF(Inddata!A267="","",Inddata!A267)</f>
        <v/>
      </c>
      <c r="B261" s="4" t="str">
        <f>IF(Inddata!B267="","",Inddata!B267)</f>
        <v/>
      </c>
      <c r="C261" s="4" t="str">
        <f>IF(Inddata!C267="","",Inddata!C267)</f>
        <v/>
      </c>
      <c r="D261" s="4" t="str">
        <f>IF(Inddata!D267="","",Inddata!D267)</f>
        <v/>
      </c>
      <c r="E261" s="4" t="str">
        <f>IF(Inddata!E267="","",Inddata!E267)</f>
        <v/>
      </c>
      <c r="F261" s="4" t="str">
        <f>IF(Inddata!F267="","",Inddata!F267)</f>
        <v/>
      </c>
      <c r="G261" s="20" t="str">
        <f>IF(Inddata!G267=0,"",Inddata!G267)</f>
        <v/>
      </c>
      <c r="H261" s="9" t="str">
        <f>IF(Inddata!H267="","",Inddata!H267)</f>
        <v/>
      </c>
      <c r="I261" s="7" t="str">
        <f>IF('Anvendte oplysninger'!I261="Nej","",Beregningsark!AD261*Beregningsark!G261*Beregningsark!I261*Beregningsark!J261*Beregningsark!L261*Beregningsark!N261*Beregningsark!O261*Beregningsark!Q261*Beregningsark!V261*Beregningsark!W261*Beregningsark!X261)</f>
        <v/>
      </c>
      <c r="J261" s="7" t="str">
        <f>IF('Anvendte oplysninger'!I261="Nej","",Beregningsark!AE261*Beregningsark!G261*Beregningsark!I261*Beregningsark!K261*Beregningsark!M261*Beregningsark!N261*Beregningsark!O261*Beregningsark!P261*Beregningsark!R261*Beregningsark!V261*Beregningsark!W261*Beregningsark!Y261)</f>
        <v/>
      </c>
      <c r="K261" s="7" t="str">
        <f>IF('Anvendte oplysninger'!I261="Nej","",Beregningsark!AF261*Beregningsark!G261*Beregningsark!I261*Beregningsark!K261*Beregningsark!M261*Beregningsark!N261*Beregningsark!O261*Beregningsark!P261*Beregningsark!R261*Beregningsark!V261*Beregningsark!W261*Beregningsark!Y261)</f>
        <v/>
      </c>
      <c r="L261" s="7" t="str">
        <f>IF('Anvendte oplysninger'!I261="Nej","",SUM(I261:K261))</f>
        <v/>
      </c>
      <c r="M261" s="7" t="str">
        <f>IF('Anvendte oplysninger'!I261="Nej","",Beregningsark!AG261*Beregningsark!G261*Beregningsark!I261*Beregningsark!J261*Beregningsark!L261*Beregningsark!N261*Beregningsark!O261*Beregningsark!S261*Beregningsark!V261*Beregningsark!W261*Beregningsark!Z261)</f>
        <v/>
      </c>
      <c r="N261" s="7" t="str">
        <f>IF('Anvendte oplysninger'!I261="Nej","",Beregningsark!AH261*Beregningsark!G261*Beregningsark!I261*Beregningsark!J261*Beregningsark!L261*Beregningsark!N261*Beregningsark!O261*Beregningsark!T261*Beregningsark!V261*Beregningsark!W261*Beregningsark!AA261)</f>
        <v/>
      </c>
      <c r="O261" s="7" t="str">
        <f>IF('Anvendte oplysninger'!I261="Nej","",Beregningsark!AI261*Beregningsark!G261*Beregningsark!I261*Beregningsark!J261*Beregningsark!L261*Beregningsark!N261*Beregningsark!O261*Beregningsark!U261*Beregningsark!V261*Beregningsark!W261*Beregningsark!AB261)</f>
        <v/>
      </c>
      <c r="P261" s="7" t="str">
        <f>IF('Anvendte oplysninger'!I261="Nej","",SUM(M261:O261))</f>
        <v/>
      </c>
      <c r="Q261" s="9" t="str">
        <f>IF('Anvendte oplysninger'!I261="Nej","",SUM(I261:J261)*740934+M261*29492829+N261*4654307+O261*608667)</f>
        <v/>
      </c>
    </row>
    <row r="262" spans="1:17" x14ac:dyDescent="0.3">
      <c r="A262" s="4" t="str">
        <f>IF(Inddata!A268="","",Inddata!A268)</f>
        <v/>
      </c>
      <c r="B262" s="4" t="str">
        <f>IF(Inddata!B268="","",Inddata!B268)</f>
        <v/>
      </c>
      <c r="C262" s="4" t="str">
        <f>IF(Inddata!C268="","",Inddata!C268)</f>
        <v/>
      </c>
      <c r="D262" s="4" t="str">
        <f>IF(Inddata!D268="","",Inddata!D268)</f>
        <v/>
      </c>
      <c r="E262" s="4" t="str">
        <f>IF(Inddata!E268="","",Inddata!E268)</f>
        <v/>
      </c>
      <c r="F262" s="4" t="str">
        <f>IF(Inddata!F268="","",Inddata!F268)</f>
        <v/>
      </c>
      <c r="G262" s="20" t="str">
        <f>IF(Inddata!G268=0,"",Inddata!G268)</f>
        <v/>
      </c>
      <c r="H262" s="9" t="str">
        <f>IF(Inddata!H268="","",Inddata!H268)</f>
        <v/>
      </c>
      <c r="I262" s="7" t="str">
        <f>IF('Anvendte oplysninger'!I262="Nej","",Beregningsark!AD262*Beregningsark!G262*Beregningsark!I262*Beregningsark!J262*Beregningsark!L262*Beregningsark!N262*Beregningsark!O262*Beregningsark!Q262*Beregningsark!V262*Beregningsark!W262*Beregningsark!X262)</f>
        <v/>
      </c>
      <c r="J262" s="7" t="str">
        <f>IF('Anvendte oplysninger'!I262="Nej","",Beregningsark!AE262*Beregningsark!G262*Beregningsark!I262*Beregningsark!K262*Beregningsark!M262*Beregningsark!N262*Beregningsark!O262*Beregningsark!P262*Beregningsark!R262*Beregningsark!V262*Beregningsark!W262*Beregningsark!Y262)</f>
        <v/>
      </c>
      <c r="K262" s="7" t="str">
        <f>IF('Anvendte oplysninger'!I262="Nej","",Beregningsark!AF262*Beregningsark!G262*Beregningsark!I262*Beregningsark!K262*Beregningsark!M262*Beregningsark!N262*Beregningsark!O262*Beregningsark!P262*Beregningsark!R262*Beregningsark!V262*Beregningsark!W262*Beregningsark!Y262)</f>
        <v/>
      </c>
      <c r="L262" s="7" t="str">
        <f>IF('Anvendte oplysninger'!I262="Nej","",SUM(I262:K262))</f>
        <v/>
      </c>
      <c r="M262" s="7" t="str">
        <f>IF('Anvendte oplysninger'!I262="Nej","",Beregningsark!AG262*Beregningsark!G262*Beregningsark!I262*Beregningsark!J262*Beregningsark!L262*Beregningsark!N262*Beregningsark!O262*Beregningsark!S262*Beregningsark!V262*Beregningsark!W262*Beregningsark!Z262)</f>
        <v/>
      </c>
      <c r="N262" s="7" t="str">
        <f>IF('Anvendte oplysninger'!I262="Nej","",Beregningsark!AH262*Beregningsark!G262*Beregningsark!I262*Beregningsark!J262*Beregningsark!L262*Beregningsark!N262*Beregningsark!O262*Beregningsark!T262*Beregningsark!V262*Beregningsark!W262*Beregningsark!AA262)</f>
        <v/>
      </c>
      <c r="O262" s="7" t="str">
        <f>IF('Anvendte oplysninger'!I262="Nej","",Beregningsark!AI262*Beregningsark!G262*Beregningsark!I262*Beregningsark!J262*Beregningsark!L262*Beregningsark!N262*Beregningsark!O262*Beregningsark!U262*Beregningsark!V262*Beregningsark!W262*Beregningsark!AB262)</f>
        <v/>
      </c>
      <c r="P262" s="7" t="str">
        <f>IF('Anvendte oplysninger'!I262="Nej","",SUM(M262:O262))</f>
        <v/>
      </c>
      <c r="Q262" s="9" t="str">
        <f>IF('Anvendte oplysninger'!I262="Nej","",SUM(I262:J262)*740934+M262*29492829+N262*4654307+O262*608667)</f>
        <v/>
      </c>
    </row>
    <row r="263" spans="1:17" x14ac:dyDescent="0.3">
      <c r="A263" s="4" t="str">
        <f>IF(Inddata!A269="","",Inddata!A269)</f>
        <v/>
      </c>
      <c r="B263" s="4" t="str">
        <f>IF(Inddata!B269="","",Inddata!B269)</f>
        <v/>
      </c>
      <c r="C263" s="4" t="str">
        <f>IF(Inddata!C269="","",Inddata!C269)</f>
        <v/>
      </c>
      <c r="D263" s="4" t="str">
        <f>IF(Inddata!D269="","",Inddata!D269)</f>
        <v/>
      </c>
      <c r="E263" s="4" t="str">
        <f>IF(Inddata!E269="","",Inddata!E269)</f>
        <v/>
      </c>
      <c r="F263" s="4" t="str">
        <f>IF(Inddata!F269="","",Inddata!F269)</f>
        <v/>
      </c>
      <c r="G263" s="20" t="str">
        <f>IF(Inddata!G269=0,"",Inddata!G269)</f>
        <v/>
      </c>
      <c r="H263" s="9" t="str">
        <f>IF(Inddata!H269="","",Inddata!H269)</f>
        <v/>
      </c>
      <c r="I263" s="7" t="str">
        <f>IF('Anvendte oplysninger'!I263="Nej","",Beregningsark!AD263*Beregningsark!G263*Beregningsark!I263*Beregningsark!J263*Beregningsark!L263*Beregningsark!N263*Beregningsark!O263*Beregningsark!Q263*Beregningsark!V263*Beregningsark!W263*Beregningsark!X263)</f>
        <v/>
      </c>
      <c r="J263" s="7" t="str">
        <f>IF('Anvendte oplysninger'!I263="Nej","",Beregningsark!AE263*Beregningsark!G263*Beregningsark!I263*Beregningsark!K263*Beregningsark!M263*Beregningsark!N263*Beregningsark!O263*Beregningsark!P263*Beregningsark!R263*Beregningsark!V263*Beregningsark!W263*Beregningsark!Y263)</f>
        <v/>
      </c>
      <c r="K263" s="7" t="str">
        <f>IF('Anvendte oplysninger'!I263="Nej","",Beregningsark!AF263*Beregningsark!G263*Beregningsark!I263*Beregningsark!K263*Beregningsark!M263*Beregningsark!N263*Beregningsark!O263*Beregningsark!P263*Beregningsark!R263*Beregningsark!V263*Beregningsark!W263*Beregningsark!Y263)</f>
        <v/>
      </c>
      <c r="L263" s="7" t="str">
        <f>IF('Anvendte oplysninger'!I263="Nej","",SUM(I263:K263))</f>
        <v/>
      </c>
      <c r="M263" s="7" t="str">
        <f>IF('Anvendte oplysninger'!I263="Nej","",Beregningsark!AG263*Beregningsark!G263*Beregningsark!I263*Beregningsark!J263*Beregningsark!L263*Beregningsark!N263*Beregningsark!O263*Beregningsark!S263*Beregningsark!V263*Beregningsark!W263*Beregningsark!Z263)</f>
        <v/>
      </c>
      <c r="N263" s="7" t="str">
        <f>IF('Anvendte oplysninger'!I263="Nej","",Beregningsark!AH263*Beregningsark!G263*Beregningsark!I263*Beregningsark!J263*Beregningsark!L263*Beregningsark!N263*Beregningsark!O263*Beregningsark!T263*Beregningsark!V263*Beregningsark!W263*Beregningsark!AA263)</f>
        <v/>
      </c>
      <c r="O263" s="7" t="str">
        <f>IF('Anvendte oplysninger'!I263="Nej","",Beregningsark!AI263*Beregningsark!G263*Beregningsark!I263*Beregningsark!J263*Beregningsark!L263*Beregningsark!N263*Beregningsark!O263*Beregningsark!U263*Beregningsark!V263*Beregningsark!W263*Beregningsark!AB263)</f>
        <v/>
      </c>
      <c r="P263" s="7" t="str">
        <f>IF('Anvendte oplysninger'!I263="Nej","",SUM(M263:O263))</f>
        <v/>
      </c>
      <c r="Q263" s="9" t="str">
        <f>IF('Anvendte oplysninger'!I263="Nej","",SUM(I263:J263)*740934+M263*29492829+N263*4654307+O263*608667)</f>
        <v/>
      </c>
    </row>
    <row r="264" spans="1:17" x14ac:dyDescent="0.3">
      <c r="A264" s="4" t="str">
        <f>IF(Inddata!A270="","",Inddata!A270)</f>
        <v/>
      </c>
      <c r="B264" s="4" t="str">
        <f>IF(Inddata!B270="","",Inddata!B270)</f>
        <v/>
      </c>
      <c r="C264" s="4" t="str">
        <f>IF(Inddata!C270="","",Inddata!C270)</f>
        <v/>
      </c>
      <c r="D264" s="4" t="str">
        <f>IF(Inddata!D270="","",Inddata!D270)</f>
        <v/>
      </c>
      <c r="E264" s="4" t="str">
        <f>IF(Inddata!E270="","",Inddata!E270)</f>
        <v/>
      </c>
      <c r="F264" s="4" t="str">
        <f>IF(Inddata!F270="","",Inddata!F270)</f>
        <v/>
      </c>
      <c r="G264" s="20" t="str">
        <f>IF(Inddata!G270=0,"",Inddata!G270)</f>
        <v/>
      </c>
      <c r="H264" s="9" t="str">
        <f>IF(Inddata!H270="","",Inddata!H270)</f>
        <v/>
      </c>
      <c r="I264" s="7" t="str">
        <f>IF('Anvendte oplysninger'!I264="Nej","",Beregningsark!AD264*Beregningsark!G264*Beregningsark!I264*Beregningsark!J264*Beregningsark!L264*Beregningsark!N264*Beregningsark!O264*Beregningsark!Q264*Beregningsark!V264*Beregningsark!W264*Beregningsark!X264)</f>
        <v/>
      </c>
      <c r="J264" s="7" t="str">
        <f>IF('Anvendte oplysninger'!I264="Nej","",Beregningsark!AE264*Beregningsark!G264*Beregningsark!I264*Beregningsark!K264*Beregningsark!M264*Beregningsark!N264*Beregningsark!O264*Beregningsark!P264*Beregningsark!R264*Beregningsark!V264*Beregningsark!W264*Beregningsark!Y264)</f>
        <v/>
      </c>
      <c r="K264" s="7" t="str">
        <f>IF('Anvendte oplysninger'!I264="Nej","",Beregningsark!AF264*Beregningsark!G264*Beregningsark!I264*Beregningsark!K264*Beregningsark!M264*Beregningsark!N264*Beregningsark!O264*Beregningsark!P264*Beregningsark!R264*Beregningsark!V264*Beregningsark!W264*Beregningsark!Y264)</f>
        <v/>
      </c>
      <c r="L264" s="7" t="str">
        <f>IF('Anvendte oplysninger'!I264="Nej","",SUM(I264:K264))</f>
        <v/>
      </c>
      <c r="M264" s="7" t="str">
        <f>IF('Anvendte oplysninger'!I264="Nej","",Beregningsark!AG264*Beregningsark!G264*Beregningsark!I264*Beregningsark!J264*Beregningsark!L264*Beregningsark!N264*Beregningsark!O264*Beregningsark!S264*Beregningsark!V264*Beregningsark!W264*Beregningsark!Z264)</f>
        <v/>
      </c>
      <c r="N264" s="7" t="str">
        <f>IF('Anvendte oplysninger'!I264="Nej","",Beregningsark!AH264*Beregningsark!G264*Beregningsark!I264*Beregningsark!J264*Beregningsark!L264*Beregningsark!N264*Beregningsark!O264*Beregningsark!T264*Beregningsark!V264*Beregningsark!W264*Beregningsark!AA264)</f>
        <v/>
      </c>
      <c r="O264" s="7" t="str">
        <f>IF('Anvendte oplysninger'!I264="Nej","",Beregningsark!AI264*Beregningsark!G264*Beregningsark!I264*Beregningsark!J264*Beregningsark!L264*Beregningsark!N264*Beregningsark!O264*Beregningsark!U264*Beregningsark!V264*Beregningsark!W264*Beregningsark!AB264)</f>
        <v/>
      </c>
      <c r="P264" s="7" t="str">
        <f>IF('Anvendte oplysninger'!I264="Nej","",SUM(M264:O264))</f>
        <v/>
      </c>
      <c r="Q264" s="9" t="str">
        <f>IF('Anvendte oplysninger'!I264="Nej","",SUM(I264:J264)*740934+M264*29492829+N264*4654307+O264*608667)</f>
        <v/>
      </c>
    </row>
    <row r="265" spans="1:17" x14ac:dyDescent="0.3">
      <c r="A265" s="4" t="str">
        <f>IF(Inddata!A271="","",Inddata!A271)</f>
        <v/>
      </c>
      <c r="B265" s="4" t="str">
        <f>IF(Inddata!B271="","",Inddata!B271)</f>
        <v/>
      </c>
      <c r="C265" s="4" t="str">
        <f>IF(Inddata!C271="","",Inddata!C271)</f>
        <v/>
      </c>
      <c r="D265" s="4" t="str">
        <f>IF(Inddata!D271="","",Inddata!D271)</f>
        <v/>
      </c>
      <c r="E265" s="4" t="str">
        <f>IF(Inddata!E271="","",Inddata!E271)</f>
        <v/>
      </c>
      <c r="F265" s="4" t="str">
        <f>IF(Inddata!F271="","",Inddata!F271)</f>
        <v/>
      </c>
      <c r="G265" s="20" t="str">
        <f>IF(Inddata!G271=0,"",Inddata!G271)</f>
        <v/>
      </c>
      <c r="H265" s="9" t="str">
        <f>IF(Inddata!H271="","",Inddata!H271)</f>
        <v/>
      </c>
      <c r="I265" s="7" t="str">
        <f>IF('Anvendte oplysninger'!I265="Nej","",Beregningsark!AD265*Beregningsark!G265*Beregningsark!I265*Beregningsark!J265*Beregningsark!L265*Beregningsark!N265*Beregningsark!O265*Beregningsark!Q265*Beregningsark!V265*Beregningsark!W265*Beregningsark!X265)</f>
        <v/>
      </c>
      <c r="J265" s="7" t="str">
        <f>IF('Anvendte oplysninger'!I265="Nej","",Beregningsark!AE265*Beregningsark!G265*Beregningsark!I265*Beregningsark!K265*Beregningsark!M265*Beregningsark!N265*Beregningsark!O265*Beregningsark!P265*Beregningsark!R265*Beregningsark!V265*Beregningsark!W265*Beregningsark!Y265)</f>
        <v/>
      </c>
      <c r="K265" s="7" t="str">
        <f>IF('Anvendte oplysninger'!I265="Nej","",Beregningsark!AF265*Beregningsark!G265*Beregningsark!I265*Beregningsark!K265*Beregningsark!M265*Beregningsark!N265*Beregningsark!O265*Beregningsark!P265*Beregningsark!R265*Beregningsark!V265*Beregningsark!W265*Beregningsark!Y265)</f>
        <v/>
      </c>
      <c r="L265" s="7" t="str">
        <f>IF('Anvendte oplysninger'!I265="Nej","",SUM(I265:K265))</f>
        <v/>
      </c>
      <c r="M265" s="7" t="str">
        <f>IF('Anvendte oplysninger'!I265="Nej","",Beregningsark!AG265*Beregningsark!G265*Beregningsark!I265*Beregningsark!J265*Beregningsark!L265*Beregningsark!N265*Beregningsark!O265*Beregningsark!S265*Beregningsark!V265*Beregningsark!W265*Beregningsark!Z265)</f>
        <v/>
      </c>
      <c r="N265" s="7" t="str">
        <f>IF('Anvendte oplysninger'!I265="Nej","",Beregningsark!AH265*Beregningsark!G265*Beregningsark!I265*Beregningsark!J265*Beregningsark!L265*Beregningsark!N265*Beregningsark!O265*Beregningsark!T265*Beregningsark!V265*Beregningsark!W265*Beregningsark!AA265)</f>
        <v/>
      </c>
      <c r="O265" s="7" t="str">
        <f>IF('Anvendte oplysninger'!I265="Nej","",Beregningsark!AI265*Beregningsark!G265*Beregningsark!I265*Beregningsark!J265*Beregningsark!L265*Beregningsark!N265*Beregningsark!O265*Beregningsark!U265*Beregningsark!V265*Beregningsark!W265*Beregningsark!AB265)</f>
        <v/>
      </c>
      <c r="P265" s="7" t="str">
        <f>IF('Anvendte oplysninger'!I265="Nej","",SUM(M265:O265))</f>
        <v/>
      </c>
      <c r="Q265" s="9" t="str">
        <f>IF('Anvendte oplysninger'!I265="Nej","",SUM(I265:J265)*740934+M265*29492829+N265*4654307+O265*608667)</f>
        <v/>
      </c>
    </row>
    <row r="266" spans="1:17" x14ac:dyDescent="0.3">
      <c r="A266" s="4" t="str">
        <f>IF(Inddata!A272="","",Inddata!A272)</f>
        <v/>
      </c>
      <c r="B266" s="4" t="str">
        <f>IF(Inddata!B272="","",Inddata!B272)</f>
        <v/>
      </c>
      <c r="C266" s="4" t="str">
        <f>IF(Inddata!C272="","",Inddata!C272)</f>
        <v/>
      </c>
      <c r="D266" s="4" t="str">
        <f>IF(Inddata!D272="","",Inddata!D272)</f>
        <v/>
      </c>
      <c r="E266" s="4" t="str">
        <f>IF(Inddata!E272="","",Inddata!E272)</f>
        <v/>
      </c>
      <c r="F266" s="4" t="str">
        <f>IF(Inddata!F272="","",Inddata!F272)</f>
        <v/>
      </c>
      <c r="G266" s="20" t="str">
        <f>IF(Inddata!G272=0,"",Inddata!G272)</f>
        <v/>
      </c>
      <c r="H266" s="9" t="str">
        <f>IF(Inddata!H272="","",Inddata!H272)</f>
        <v/>
      </c>
      <c r="I266" s="7" t="str">
        <f>IF('Anvendte oplysninger'!I266="Nej","",Beregningsark!AD266*Beregningsark!G266*Beregningsark!I266*Beregningsark!J266*Beregningsark!L266*Beregningsark!N266*Beregningsark!O266*Beregningsark!Q266*Beregningsark!V266*Beregningsark!W266*Beregningsark!X266)</f>
        <v/>
      </c>
      <c r="J266" s="7" t="str">
        <f>IF('Anvendte oplysninger'!I266="Nej","",Beregningsark!AE266*Beregningsark!G266*Beregningsark!I266*Beregningsark!K266*Beregningsark!M266*Beregningsark!N266*Beregningsark!O266*Beregningsark!P266*Beregningsark!R266*Beregningsark!V266*Beregningsark!W266*Beregningsark!Y266)</f>
        <v/>
      </c>
      <c r="K266" s="7" t="str">
        <f>IF('Anvendte oplysninger'!I266="Nej","",Beregningsark!AF266*Beregningsark!G266*Beregningsark!I266*Beregningsark!K266*Beregningsark!M266*Beregningsark!N266*Beregningsark!O266*Beregningsark!P266*Beregningsark!R266*Beregningsark!V266*Beregningsark!W266*Beregningsark!Y266)</f>
        <v/>
      </c>
      <c r="L266" s="7" t="str">
        <f>IF('Anvendte oplysninger'!I266="Nej","",SUM(I266:K266))</f>
        <v/>
      </c>
      <c r="M266" s="7" t="str">
        <f>IF('Anvendte oplysninger'!I266="Nej","",Beregningsark!AG266*Beregningsark!G266*Beregningsark!I266*Beregningsark!J266*Beregningsark!L266*Beregningsark!N266*Beregningsark!O266*Beregningsark!S266*Beregningsark!V266*Beregningsark!W266*Beregningsark!Z266)</f>
        <v/>
      </c>
      <c r="N266" s="7" t="str">
        <f>IF('Anvendte oplysninger'!I266="Nej","",Beregningsark!AH266*Beregningsark!G266*Beregningsark!I266*Beregningsark!J266*Beregningsark!L266*Beregningsark!N266*Beregningsark!O266*Beregningsark!T266*Beregningsark!V266*Beregningsark!W266*Beregningsark!AA266)</f>
        <v/>
      </c>
      <c r="O266" s="7" t="str">
        <f>IF('Anvendte oplysninger'!I266="Nej","",Beregningsark!AI266*Beregningsark!G266*Beregningsark!I266*Beregningsark!J266*Beregningsark!L266*Beregningsark!N266*Beregningsark!O266*Beregningsark!U266*Beregningsark!V266*Beregningsark!W266*Beregningsark!AB266)</f>
        <v/>
      </c>
      <c r="P266" s="7" t="str">
        <f>IF('Anvendte oplysninger'!I266="Nej","",SUM(M266:O266))</f>
        <v/>
      </c>
      <c r="Q266" s="9" t="str">
        <f>IF('Anvendte oplysninger'!I266="Nej","",SUM(I266:J266)*740934+M266*29492829+N266*4654307+O266*608667)</f>
        <v/>
      </c>
    </row>
    <row r="267" spans="1:17" x14ac:dyDescent="0.3">
      <c r="A267" s="4" t="str">
        <f>IF(Inddata!A273="","",Inddata!A273)</f>
        <v/>
      </c>
      <c r="B267" s="4" t="str">
        <f>IF(Inddata!B273="","",Inddata!B273)</f>
        <v/>
      </c>
      <c r="C267" s="4" t="str">
        <f>IF(Inddata!C273="","",Inddata!C273)</f>
        <v/>
      </c>
      <c r="D267" s="4" t="str">
        <f>IF(Inddata!D273="","",Inddata!D273)</f>
        <v/>
      </c>
      <c r="E267" s="4" t="str">
        <f>IF(Inddata!E273="","",Inddata!E273)</f>
        <v/>
      </c>
      <c r="F267" s="4" t="str">
        <f>IF(Inddata!F273="","",Inddata!F273)</f>
        <v/>
      </c>
      <c r="G267" s="20" t="str">
        <f>IF(Inddata!G273=0,"",Inddata!G273)</f>
        <v/>
      </c>
      <c r="H267" s="9" t="str">
        <f>IF(Inddata!H273="","",Inddata!H273)</f>
        <v/>
      </c>
      <c r="I267" s="7" t="str">
        <f>IF('Anvendte oplysninger'!I267="Nej","",Beregningsark!AD267*Beregningsark!G267*Beregningsark!I267*Beregningsark!J267*Beregningsark!L267*Beregningsark!N267*Beregningsark!O267*Beregningsark!Q267*Beregningsark!V267*Beregningsark!W267*Beregningsark!X267)</f>
        <v/>
      </c>
      <c r="J267" s="7" t="str">
        <f>IF('Anvendte oplysninger'!I267="Nej","",Beregningsark!AE267*Beregningsark!G267*Beregningsark!I267*Beregningsark!K267*Beregningsark!M267*Beregningsark!N267*Beregningsark!O267*Beregningsark!P267*Beregningsark!R267*Beregningsark!V267*Beregningsark!W267*Beregningsark!Y267)</f>
        <v/>
      </c>
      <c r="K267" s="7" t="str">
        <f>IF('Anvendte oplysninger'!I267="Nej","",Beregningsark!AF267*Beregningsark!G267*Beregningsark!I267*Beregningsark!K267*Beregningsark!M267*Beregningsark!N267*Beregningsark!O267*Beregningsark!P267*Beregningsark!R267*Beregningsark!V267*Beregningsark!W267*Beregningsark!Y267)</f>
        <v/>
      </c>
      <c r="L267" s="7" t="str">
        <f>IF('Anvendte oplysninger'!I267="Nej","",SUM(I267:K267))</f>
        <v/>
      </c>
      <c r="M267" s="7" t="str">
        <f>IF('Anvendte oplysninger'!I267="Nej","",Beregningsark!AG267*Beregningsark!G267*Beregningsark!I267*Beregningsark!J267*Beregningsark!L267*Beregningsark!N267*Beregningsark!O267*Beregningsark!S267*Beregningsark!V267*Beregningsark!W267*Beregningsark!Z267)</f>
        <v/>
      </c>
      <c r="N267" s="7" t="str">
        <f>IF('Anvendte oplysninger'!I267="Nej","",Beregningsark!AH267*Beregningsark!G267*Beregningsark!I267*Beregningsark!J267*Beregningsark!L267*Beregningsark!N267*Beregningsark!O267*Beregningsark!T267*Beregningsark!V267*Beregningsark!W267*Beregningsark!AA267)</f>
        <v/>
      </c>
      <c r="O267" s="7" t="str">
        <f>IF('Anvendte oplysninger'!I267="Nej","",Beregningsark!AI267*Beregningsark!G267*Beregningsark!I267*Beregningsark!J267*Beregningsark!L267*Beregningsark!N267*Beregningsark!O267*Beregningsark!U267*Beregningsark!V267*Beregningsark!W267*Beregningsark!AB267)</f>
        <v/>
      </c>
      <c r="P267" s="7" t="str">
        <f>IF('Anvendte oplysninger'!I267="Nej","",SUM(M267:O267))</f>
        <v/>
      </c>
      <c r="Q267" s="9" t="str">
        <f>IF('Anvendte oplysninger'!I267="Nej","",SUM(I267:J267)*740934+M267*29492829+N267*4654307+O267*608667)</f>
        <v/>
      </c>
    </row>
    <row r="268" spans="1:17" x14ac:dyDescent="0.3">
      <c r="A268" s="4" t="str">
        <f>IF(Inddata!A274="","",Inddata!A274)</f>
        <v/>
      </c>
      <c r="B268" s="4" t="str">
        <f>IF(Inddata!B274="","",Inddata!B274)</f>
        <v/>
      </c>
      <c r="C268" s="4" t="str">
        <f>IF(Inddata!C274="","",Inddata!C274)</f>
        <v/>
      </c>
      <c r="D268" s="4" t="str">
        <f>IF(Inddata!D274="","",Inddata!D274)</f>
        <v/>
      </c>
      <c r="E268" s="4" t="str">
        <f>IF(Inddata!E274="","",Inddata!E274)</f>
        <v/>
      </c>
      <c r="F268" s="4" t="str">
        <f>IF(Inddata!F274="","",Inddata!F274)</f>
        <v/>
      </c>
      <c r="G268" s="20" t="str">
        <f>IF(Inddata!G274=0,"",Inddata!G274)</f>
        <v/>
      </c>
      <c r="H268" s="9" t="str">
        <f>IF(Inddata!H274="","",Inddata!H274)</f>
        <v/>
      </c>
      <c r="I268" s="7" t="str">
        <f>IF('Anvendte oplysninger'!I268="Nej","",Beregningsark!AD268*Beregningsark!G268*Beregningsark!I268*Beregningsark!J268*Beregningsark!L268*Beregningsark!N268*Beregningsark!O268*Beregningsark!Q268*Beregningsark!V268*Beregningsark!W268*Beregningsark!X268)</f>
        <v/>
      </c>
      <c r="J268" s="7" t="str">
        <f>IF('Anvendte oplysninger'!I268="Nej","",Beregningsark!AE268*Beregningsark!G268*Beregningsark!I268*Beregningsark!K268*Beregningsark!M268*Beregningsark!N268*Beregningsark!O268*Beregningsark!P268*Beregningsark!R268*Beregningsark!V268*Beregningsark!W268*Beregningsark!Y268)</f>
        <v/>
      </c>
      <c r="K268" s="7" t="str">
        <f>IF('Anvendte oplysninger'!I268="Nej","",Beregningsark!AF268*Beregningsark!G268*Beregningsark!I268*Beregningsark!K268*Beregningsark!M268*Beregningsark!N268*Beregningsark!O268*Beregningsark!P268*Beregningsark!R268*Beregningsark!V268*Beregningsark!W268*Beregningsark!Y268)</f>
        <v/>
      </c>
      <c r="L268" s="7" t="str">
        <f>IF('Anvendte oplysninger'!I268="Nej","",SUM(I268:K268))</f>
        <v/>
      </c>
      <c r="M268" s="7" t="str">
        <f>IF('Anvendte oplysninger'!I268="Nej","",Beregningsark!AG268*Beregningsark!G268*Beregningsark!I268*Beregningsark!J268*Beregningsark!L268*Beregningsark!N268*Beregningsark!O268*Beregningsark!S268*Beregningsark!V268*Beregningsark!W268*Beregningsark!Z268)</f>
        <v/>
      </c>
      <c r="N268" s="7" t="str">
        <f>IF('Anvendte oplysninger'!I268="Nej","",Beregningsark!AH268*Beregningsark!G268*Beregningsark!I268*Beregningsark!J268*Beregningsark!L268*Beregningsark!N268*Beregningsark!O268*Beregningsark!T268*Beregningsark!V268*Beregningsark!W268*Beregningsark!AA268)</f>
        <v/>
      </c>
      <c r="O268" s="7" t="str">
        <f>IF('Anvendte oplysninger'!I268="Nej","",Beregningsark!AI268*Beregningsark!G268*Beregningsark!I268*Beregningsark!J268*Beregningsark!L268*Beregningsark!N268*Beregningsark!O268*Beregningsark!U268*Beregningsark!V268*Beregningsark!W268*Beregningsark!AB268)</f>
        <v/>
      </c>
      <c r="P268" s="7" t="str">
        <f>IF('Anvendte oplysninger'!I268="Nej","",SUM(M268:O268))</f>
        <v/>
      </c>
      <c r="Q268" s="9" t="str">
        <f>IF('Anvendte oplysninger'!I268="Nej","",SUM(I268:J268)*740934+M268*29492829+N268*4654307+O268*608667)</f>
        <v/>
      </c>
    </row>
    <row r="269" spans="1:17" x14ac:dyDescent="0.3">
      <c r="A269" s="4" t="str">
        <f>IF(Inddata!A275="","",Inddata!A275)</f>
        <v/>
      </c>
      <c r="B269" s="4" t="str">
        <f>IF(Inddata!B275="","",Inddata!B275)</f>
        <v/>
      </c>
      <c r="C269" s="4" t="str">
        <f>IF(Inddata!C275="","",Inddata!C275)</f>
        <v/>
      </c>
      <c r="D269" s="4" t="str">
        <f>IF(Inddata!D275="","",Inddata!D275)</f>
        <v/>
      </c>
      <c r="E269" s="4" t="str">
        <f>IF(Inddata!E275="","",Inddata!E275)</f>
        <v/>
      </c>
      <c r="F269" s="4" t="str">
        <f>IF(Inddata!F275="","",Inddata!F275)</f>
        <v/>
      </c>
      <c r="G269" s="20" t="str">
        <f>IF(Inddata!G275=0,"",Inddata!G275)</f>
        <v/>
      </c>
      <c r="H269" s="9" t="str">
        <f>IF(Inddata!H275="","",Inddata!H275)</f>
        <v/>
      </c>
      <c r="I269" s="7" t="str">
        <f>IF('Anvendte oplysninger'!I269="Nej","",Beregningsark!AD269*Beregningsark!G269*Beregningsark!I269*Beregningsark!J269*Beregningsark!L269*Beregningsark!N269*Beregningsark!O269*Beregningsark!Q269*Beregningsark!V269*Beregningsark!W269*Beregningsark!X269)</f>
        <v/>
      </c>
      <c r="J269" s="7" t="str">
        <f>IF('Anvendte oplysninger'!I269="Nej","",Beregningsark!AE269*Beregningsark!G269*Beregningsark!I269*Beregningsark!K269*Beregningsark!M269*Beregningsark!N269*Beregningsark!O269*Beregningsark!P269*Beregningsark!R269*Beregningsark!V269*Beregningsark!W269*Beregningsark!Y269)</f>
        <v/>
      </c>
      <c r="K269" s="7" t="str">
        <f>IF('Anvendte oplysninger'!I269="Nej","",Beregningsark!AF269*Beregningsark!G269*Beregningsark!I269*Beregningsark!K269*Beregningsark!M269*Beregningsark!N269*Beregningsark!O269*Beregningsark!P269*Beregningsark!R269*Beregningsark!V269*Beregningsark!W269*Beregningsark!Y269)</f>
        <v/>
      </c>
      <c r="L269" s="7" t="str">
        <f>IF('Anvendte oplysninger'!I269="Nej","",SUM(I269:K269))</f>
        <v/>
      </c>
      <c r="M269" s="7" t="str">
        <f>IF('Anvendte oplysninger'!I269="Nej","",Beregningsark!AG269*Beregningsark!G269*Beregningsark!I269*Beregningsark!J269*Beregningsark!L269*Beregningsark!N269*Beregningsark!O269*Beregningsark!S269*Beregningsark!V269*Beregningsark!W269*Beregningsark!Z269)</f>
        <v/>
      </c>
      <c r="N269" s="7" t="str">
        <f>IF('Anvendte oplysninger'!I269="Nej","",Beregningsark!AH269*Beregningsark!G269*Beregningsark!I269*Beregningsark!J269*Beregningsark!L269*Beregningsark!N269*Beregningsark!O269*Beregningsark!T269*Beregningsark!V269*Beregningsark!W269*Beregningsark!AA269)</f>
        <v/>
      </c>
      <c r="O269" s="7" t="str">
        <f>IF('Anvendte oplysninger'!I269="Nej","",Beregningsark!AI269*Beregningsark!G269*Beregningsark!I269*Beregningsark!J269*Beregningsark!L269*Beregningsark!N269*Beregningsark!O269*Beregningsark!U269*Beregningsark!V269*Beregningsark!W269*Beregningsark!AB269)</f>
        <v/>
      </c>
      <c r="P269" s="7" t="str">
        <f>IF('Anvendte oplysninger'!I269="Nej","",SUM(M269:O269))</f>
        <v/>
      </c>
      <c r="Q269" s="9" t="str">
        <f>IF('Anvendte oplysninger'!I269="Nej","",SUM(I269:J269)*740934+M269*29492829+N269*4654307+O269*608667)</f>
        <v/>
      </c>
    </row>
    <row r="270" spans="1:17" x14ac:dyDescent="0.3">
      <c r="A270" s="4" t="str">
        <f>IF(Inddata!A276="","",Inddata!A276)</f>
        <v/>
      </c>
      <c r="B270" s="4" t="str">
        <f>IF(Inddata!B276="","",Inddata!B276)</f>
        <v/>
      </c>
      <c r="C270" s="4" t="str">
        <f>IF(Inddata!C276="","",Inddata!C276)</f>
        <v/>
      </c>
      <c r="D270" s="4" t="str">
        <f>IF(Inddata!D276="","",Inddata!D276)</f>
        <v/>
      </c>
      <c r="E270" s="4" t="str">
        <f>IF(Inddata!E276="","",Inddata!E276)</f>
        <v/>
      </c>
      <c r="F270" s="4" t="str">
        <f>IF(Inddata!F276="","",Inddata!F276)</f>
        <v/>
      </c>
      <c r="G270" s="20" t="str">
        <f>IF(Inddata!G276=0,"",Inddata!G276)</f>
        <v/>
      </c>
      <c r="H270" s="9" t="str">
        <f>IF(Inddata!H276="","",Inddata!H276)</f>
        <v/>
      </c>
      <c r="I270" s="7" t="str">
        <f>IF('Anvendte oplysninger'!I270="Nej","",Beregningsark!AD270*Beregningsark!G270*Beregningsark!I270*Beregningsark!J270*Beregningsark!L270*Beregningsark!N270*Beregningsark!O270*Beregningsark!Q270*Beregningsark!V270*Beregningsark!W270*Beregningsark!X270)</f>
        <v/>
      </c>
      <c r="J270" s="7" t="str">
        <f>IF('Anvendte oplysninger'!I270="Nej","",Beregningsark!AE270*Beregningsark!G270*Beregningsark!I270*Beregningsark!K270*Beregningsark!M270*Beregningsark!N270*Beregningsark!O270*Beregningsark!P270*Beregningsark!R270*Beregningsark!V270*Beregningsark!W270*Beregningsark!Y270)</f>
        <v/>
      </c>
      <c r="K270" s="7" t="str">
        <f>IF('Anvendte oplysninger'!I270="Nej","",Beregningsark!AF270*Beregningsark!G270*Beregningsark!I270*Beregningsark!K270*Beregningsark!M270*Beregningsark!N270*Beregningsark!O270*Beregningsark!P270*Beregningsark!R270*Beregningsark!V270*Beregningsark!W270*Beregningsark!Y270)</f>
        <v/>
      </c>
      <c r="L270" s="7" t="str">
        <f>IF('Anvendte oplysninger'!I270="Nej","",SUM(I270:K270))</f>
        <v/>
      </c>
      <c r="M270" s="7" t="str">
        <f>IF('Anvendte oplysninger'!I270="Nej","",Beregningsark!AG270*Beregningsark!G270*Beregningsark!I270*Beregningsark!J270*Beregningsark!L270*Beregningsark!N270*Beregningsark!O270*Beregningsark!S270*Beregningsark!V270*Beregningsark!W270*Beregningsark!Z270)</f>
        <v/>
      </c>
      <c r="N270" s="7" t="str">
        <f>IF('Anvendte oplysninger'!I270="Nej","",Beregningsark!AH270*Beregningsark!G270*Beregningsark!I270*Beregningsark!J270*Beregningsark!L270*Beregningsark!N270*Beregningsark!O270*Beregningsark!T270*Beregningsark!V270*Beregningsark!W270*Beregningsark!AA270)</f>
        <v/>
      </c>
      <c r="O270" s="7" t="str">
        <f>IF('Anvendte oplysninger'!I270="Nej","",Beregningsark!AI270*Beregningsark!G270*Beregningsark!I270*Beregningsark!J270*Beregningsark!L270*Beregningsark!N270*Beregningsark!O270*Beregningsark!U270*Beregningsark!V270*Beregningsark!W270*Beregningsark!AB270)</f>
        <v/>
      </c>
      <c r="P270" s="7" t="str">
        <f>IF('Anvendte oplysninger'!I270="Nej","",SUM(M270:O270))</f>
        <v/>
      </c>
      <c r="Q270" s="9" t="str">
        <f>IF('Anvendte oplysninger'!I270="Nej","",SUM(I270:J270)*740934+M270*29492829+N270*4654307+O270*608667)</f>
        <v/>
      </c>
    </row>
    <row r="271" spans="1:17" x14ac:dyDescent="0.3">
      <c r="A271" s="4" t="str">
        <f>IF(Inddata!A277="","",Inddata!A277)</f>
        <v/>
      </c>
      <c r="B271" s="4" t="str">
        <f>IF(Inddata!B277="","",Inddata!B277)</f>
        <v/>
      </c>
      <c r="C271" s="4" t="str">
        <f>IF(Inddata!C277="","",Inddata!C277)</f>
        <v/>
      </c>
      <c r="D271" s="4" t="str">
        <f>IF(Inddata!D277="","",Inddata!D277)</f>
        <v/>
      </c>
      <c r="E271" s="4" t="str">
        <f>IF(Inddata!E277="","",Inddata!E277)</f>
        <v/>
      </c>
      <c r="F271" s="4" t="str">
        <f>IF(Inddata!F277="","",Inddata!F277)</f>
        <v/>
      </c>
      <c r="G271" s="20" t="str">
        <f>IF(Inddata!G277=0,"",Inddata!G277)</f>
        <v/>
      </c>
      <c r="H271" s="9" t="str">
        <f>IF(Inddata!H277="","",Inddata!H277)</f>
        <v/>
      </c>
      <c r="I271" s="7" t="str">
        <f>IF('Anvendte oplysninger'!I271="Nej","",Beregningsark!AD271*Beregningsark!G271*Beregningsark!I271*Beregningsark!J271*Beregningsark!L271*Beregningsark!N271*Beregningsark!O271*Beregningsark!Q271*Beregningsark!V271*Beregningsark!W271*Beregningsark!X271)</f>
        <v/>
      </c>
      <c r="J271" s="7" t="str">
        <f>IF('Anvendte oplysninger'!I271="Nej","",Beregningsark!AE271*Beregningsark!G271*Beregningsark!I271*Beregningsark!K271*Beregningsark!M271*Beregningsark!N271*Beregningsark!O271*Beregningsark!P271*Beregningsark!R271*Beregningsark!V271*Beregningsark!W271*Beregningsark!Y271)</f>
        <v/>
      </c>
      <c r="K271" s="7" t="str">
        <f>IF('Anvendte oplysninger'!I271="Nej","",Beregningsark!AF271*Beregningsark!G271*Beregningsark!I271*Beregningsark!K271*Beregningsark!M271*Beregningsark!N271*Beregningsark!O271*Beregningsark!P271*Beregningsark!R271*Beregningsark!V271*Beregningsark!W271*Beregningsark!Y271)</f>
        <v/>
      </c>
      <c r="L271" s="7" t="str">
        <f>IF('Anvendte oplysninger'!I271="Nej","",SUM(I271:K271))</f>
        <v/>
      </c>
      <c r="M271" s="7" t="str">
        <f>IF('Anvendte oplysninger'!I271="Nej","",Beregningsark!AG271*Beregningsark!G271*Beregningsark!I271*Beregningsark!J271*Beregningsark!L271*Beregningsark!N271*Beregningsark!O271*Beregningsark!S271*Beregningsark!V271*Beregningsark!W271*Beregningsark!Z271)</f>
        <v/>
      </c>
      <c r="N271" s="7" t="str">
        <f>IF('Anvendte oplysninger'!I271="Nej","",Beregningsark!AH271*Beregningsark!G271*Beregningsark!I271*Beregningsark!J271*Beregningsark!L271*Beregningsark!N271*Beregningsark!O271*Beregningsark!T271*Beregningsark!V271*Beregningsark!W271*Beregningsark!AA271)</f>
        <v/>
      </c>
      <c r="O271" s="7" t="str">
        <f>IF('Anvendte oplysninger'!I271="Nej","",Beregningsark!AI271*Beregningsark!G271*Beregningsark!I271*Beregningsark!J271*Beregningsark!L271*Beregningsark!N271*Beregningsark!O271*Beregningsark!U271*Beregningsark!V271*Beregningsark!W271*Beregningsark!AB271)</f>
        <v/>
      </c>
      <c r="P271" s="7" t="str">
        <f>IF('Anvendte oplysninger'!I271="Nej","",SUM(M271:O271))</f>
        <v/>
      </c>
      <c r="Q271" s="9" t="str">
        <f>IF('Anvendte oplysninger'!I271="Nej","",SUM(I271:J271)*740934+M271*29492829+N271*4654307+O271*608667)</f>
        <v/>
      </c>
    </row>
    <row r="272" spans="1:17" x14ac:dyDescent="0.3">
      <c r="A272" s="4" t="str">
        <f>IF(Inddata!A278="","",Inddata!A278)</f>
        <v/>
      </c>
      <c r="B272" s="4" t="str">
        <f>IF(Inddata!B278="","",Inddata!B278)</f>
        <v/>
      </c>
      <c r="C272" s="4" t="str">
        <f>IF(Inddata!C278="","",Inddata!C278)</f>
        <v/>
      </c>
      <c r="D272" s="4" t="str">
        <f>IF(Inddata!D278="","",Inddata!D278)</f>
        <v/>
      </c>
      <c r="E272" s="4" t="str">
        <f>IF(Inddata!E278="","",Inddata!E278)</f>
        <v/>
      </c>
      <c r="F272" s="4" t="str">
        <f>IF(Inddata!F278="","",Inddata!F278)</f>
        <v/>
      </c>
      <c r="G272" s="20" t="str">
        <f>IF(Inddata!G278=0,"",Inddata!G278)</f>
        <v/>
      </c>
      <c r="H272" s="9" t="str">
        <f>IF(Inddata!H278="","",Inddata!H278)</f>
        <v/>
      </c>
      <c r="I272" s="7" t="str">
        <f>IF('Anvendte oplysninger'!I272="Nej","",Beregningsark!AD272*Beregningsark!G272*Beregningsark!I272*Beregningsark!J272*Beregningsark!L272*Beregningsark!N272*Beregningsark!O272*Beregningsark!Q272*Beregningsark!V272*Beregningsark!W272*Beregningsark!X272)</f>
        <v/>
      </c>
      <c r="J272" s="7" t="str">
        <f>IF('Anvendte oplysninger'!I272="Nej","",Beregningsark!AE272*Beregningsark!G272*Beregningsark!I272*Beregningsark!K272*Beregningsark!M272*Beregningsark!N272*Beregningsark!O272*Beregningsark!P272*Beregningsark!R272*Beregningsark!V272*Beregningsark!W272*Beregningsark!Y272)</f>
        <v/>
      </c>
      <c r="K272" s="7" t="str">
        <f>IF('Anvendte oplysninger'!I272="Nej","",Beregningsark!AF272*Beregningsark!G272*Beregningsark!I272*Beregningsark!K272*Beregningsark!M272*Beregningsark!N272*Beregningsark!O272*Beregningsark!P272*Beregningsark!R272*Beregningsark!V272*Beregningsark!W272*Beregningsark!Y272)</f>
        <v/>
      </c>
      <c r="L272" s="7" t="str">
        <f>IF('Anvendte oplysninger'!I272="Nej","",SUM(I272:K272))</f>
        <v/>
      </c>
      <c r="M272" s="7" t="str">
        <f>IF('Anvendte oplysninger'!I272="Nej","",Beregningsark!AG272*Beregningsark!G272*Beregningsark!I272*Beregningsark!J272*Beregningsark!L272*Beregningsark!N272*Beregningsark!O272*Beregningsark!S272*Beregningsark!V272*Beregningsark!W272*Beregningsark!Z272)</f>
        <v/>
      </c>
      <c r="N272" s="7" t="str">
        <f>IF('Anvendte oplysninger'!I272="Nej","",Beregningsark!AH272*Beregningsark!G272*Beregningsark!I272*Beregningsark!J272*Beregningsark!L272*Beregningsark!N272*Beregningsark!O272*Beregningsark!T272*Beregningsark!V272*Beregningsark!W272*Beregningsark!AA272)</f>
        <v/>
      </c>
      <c r="O272" s="7" t="str">
        <f>IF('Anvendte oplysninger'!I272="Nej","",Beregningsark!AI272*Beregningsark!G272*Beregningsark!I272*Beregningsark!J272*Beregningsark!L272*Beregningsark!N272*Beregningsark!O272*Beregningsark!U272*Beregningsark!V272*Beregningsark!W272*Beregningsark!AB272)</f>
        <v/>
      </c>
      <c r="P272" s="7" t="str">
        <f>IF('Anvendte oplysninger'!I272="Nej","",SUM(M272:O272))</f>
        <v/>
      </c>
      <c r="Q272" s="9" t="str">
        <f>IF('Anvendte oplysninger'!I272="Nej","",SUM(I272:J272)*740934+M272*29492829+N272*4654307+O272*608667)</f>
        <v/>
      </c>
    </row>
    <row r="273" spans="1:17" x14ac:dyDescent="0.3">
      <c r="A273" s="4" t="str">
        <f>IF(Inddata!A279="","",Inddata!A279)</f>
        <v/>
      </c>
      <c r="B273" s="4" t="str">
        <f>IF(Inddata!B279="","",Inddata!B279)</f>
        <v/>
      </c>
      <c r="C273" s="4" t="str">
        <f>IF(Inddata!C279="","",Inddata!C279)</f>
        <v/>
      </c>
      <c r="D273" s="4" t="str">
        <f>IF(Inddata!D279="","",Inddata!D279)</f>
        <v/>
      </c>
      <c r="E273" s="4" t="str">
        <f>IF(Inddata!E279="","",Inddata!E279)</f>
        <v/>
      </c>
      <c r="F273" s="4" t="str">
        <f>IF(Inddata!F279="","",Inddata!F279)</f>
        <v/>
      </c>
      <c r="G273" s="20" t="str">
        <f>IF(Inddata!G279=0,"",Inddata!G279)</f>
        <v/>
      </c>
      <c r="H273" s="9" t="str">
        <f>IF(Inddata!H279="","",Inddata!H279)</f>
        <v/>
      </c>
      <c r="I273" s="7" t="str">
        <f>IF('Anvendte oplysninger'!I273="Nej","",Beregningsark!AD273*Beregningsark!G273*Beregningsark!I273*Beregningsark!J273*Beregningsark!L273*Beregningsark!N273*Beregningsark!O273*Beregningsark!Q273*Beregningsark!V273*Beregningsark!W273*Beregningsark!X273)</f>
        <v/>
      </c>
      <c r="J273" s="7" t="str">
        <f>IF('Anvendte oplysninger'!I273="Nej","",Beregningsark!AE273*Beregningsark!G273*Beregningsark!I273*Beregningsark!K273*Beregningsark!M273*Beregningsark!N273*Beregningsark!O273*Beregningsark!P273*Beregningsark!R273*Beregningsark!V273*Beregningsark!W273*Beregningsark!Y273)</f>
        <v/>
      </c>
      <c r="K273" s="7" t="str">
        <f>IF('Anvendte oplysninger'!I273="Nej","",Beregningsark!AF273*Beregningsark!G273*Beregningsark!I273*Beregningsark!K273*Beregningsark!M273*Beregningsark!N273*Beregningsark!O273*Beregningsark!P273*Beregningsark!R273*Beregningsark!V273*Beregningsark!W273*Beregningsark!Y273)</f>
        <v/>
      </c>
      <c r="L273" s="7" t="str">
        <f>IF('Anvendte oplysninger'!I273="Nej","",SUM(I273:K273))</f>
        <v/>
      </c>
      <c r="M273" s="7" t="str">
        <f>IF('Anvendte oplysninger'!I273="Nej","",Beregningsark!AG273*Beregningsark!G273*Beregningsark!I273*Beregningsark!J273*Beregningsark!L273*Beregningsark!N273*Beregningsark!O273*Beregningsark!S273*Beregningsark!V273*Beregningsark!W273*Beregningsark!Z273)</f>
        <v/>
      </c>
      <c r="N273" s="7" t="str">
        <f>IF('Anvendte oplysninger'!I273="Nej","",Beregningsark!AH273*Beregningsark!G273*Beregningsark!I273*Beregningsark!J273*Beregningsark!L273*Beregningsark!N273*Beregningsark!O273*Beregningsark!T273*Beregningsark!V273*Beregningsark!W273*Beregningsark!AA273)</f>
        <v/>
      </c>
      <c r="O273" s="7" t="str">
        <f>IF('Anvendte oplysninger'!I273="Nej","",Beregningsark!AI273*Beregningsark!G273*Beregningsark!I273*Beregningsark!J273*Beregningsark!L273*Beregningsark!N273*Beregningsark!O273*Beregningsark!U273*Beregningsark!V273*Beregningsark!W273*Beregningsark!AB273)</f>
        <v/>
      </c>
      <c r="P273" s="7" t="str">
        <f>IF('Anvendte oplysninger'!I273="Nej","",SUM(M273:O273))</f>
        <v/>
      </c>
      <c r="Q273" s="9" t="str">
        <f>IF('Anvendte oplysninger'!I273="Nej","",SUM(I273:J273)*740934+M273*29492829+N273*4654307+O273*608667)</f>
        <v/>
      </c>
    </row>
    <row r="274" spans="1:17" x14ac:dyDescent="0.3">
      <c r="A274" s="4" t="str">
        <f>IF(Inddata!A280="","",Inddata!A280)</f>
        <v/>
      </c>
      <c r="B274" s="4" t="str">
        <f>IF(Inddata!B280="","",Inddata!B280)</f>
        <v/>
      </c>
      <c r="C274" s="4" t="str">
        <f>IF(Inddata!C280="","",Inddata!C280)</f>
        <v/>
      </c>
      <c r="D274" s="4" t="str">
        <f>IF(Inddata!D280="","",Inddata!D280)</f>
        <v/>
      </c>
      <c r="E274" s="4" t="str">
        <f>IF(Inddata!E280="","",Inddata!E280)</f>
        <v/>
      </c>
      <c r="F274" s="4" t="str">
        <f>IF(Inddata!F280="","",Inddata!F280)</f>
        <v/>
      </c>
      <c r="G274" s="20" t="str">
        <f>IF(Inddata!G280=0,"",Inddata!G280)</f>
        <v/>
      </c>
      <c r="H274" s="9" t="str">
        <f>IF(Inddata!H280="","",Inddata!H280)</f>
        <v/>
      </c>
      <c r="I274" s="7" t="str">
        <f>IF('Anvendte oplysninger'!I274="Nej","",Beregningsark!AD274*Beregningsark!G274*Beregningsark!I274*Beregningsark!J274*Beregningsark!L274*Beregningsark!N274*Beregningsark!O274*Beregningsark!Q274*Beregningsark!V274*Beregningsark!W274*Beregningsark!X274)</f>
        <v/>
      </c>
      <c r="J274" s="7" t="str">
        <f>IF('Anvendte oplysninger'!I274="Nej","",Beregningsark!AE274*Beregningsark!G274*Beregningsark!I274*Beregningsark!K274*Beregningsark!M274*Beregningsark!N274*Beregningsark!O274*Beregningsark!P274*Beregningsark!R274*Beregningsark!V274*Beregningsark!W274*Beregningsark!Y274)</f>
        <v/>
      </c>
      <c r="K274" s="7" t="str">
        <f>IF('Anvendte oplysninger'!I274="Nej","",Beregningsark!AF274*Beregningsark!G274*Beregningsark!I274*Beregningsark!K274*Beregningsark!M274*Beregningsark!N274*Beregningsark!O274*Beregningsark!P274*Beregningsark!R274*Beregningsark!V274*Beregningsark!W274*Beregningsark!Y274)</f>
        <v/>
      </c>
      <c r="L274" s="7" t="str">
        <f>IF('Anvendte oplysninger'!I274="Nej","",SUM(I274:K274))</f>
        <v/>
      </c>
      <c r="M274" s="7" t="str">
        <f>IF('Anvendte oplysninger'!I274="Nej","",Beregningsark!AG274*Beregningsark!G274*Beregningsark!I274*Beregningsark!J274*Beregningsark!L274*Beregningsark!N274*Beregningsark!O274*Beregningsark!S274*Beregningsark!V274*Beregningsark!W274*Beregningsark!Z274)</f>
        <v/>
      </c>
      <c r="N274" s="7" t="str">
        <f>IF('Anvendte oplysninger'!I274="Nej","",Beregningsark!AH274*Beregningsark!G274*Beregningsark!I274*Beregningsark!J274*Beregningsark!L274*Beregningsark!N274*Beregningsark!O274*Beregningsark!T274*Beregningsark!V274*Beregningsark!W274*Beregningsark!AA274)</f>
        <v/>
      </c>
      <c r="O274" s="7" t="str">
        <f>IF('Anvendte oplysninger'!I274="Nej","",Beregningsark!AI274*Beregningsark!G274*Beregningsark!I274*Beregningsark!J274*Beregningsark!L274*Beregningsark!N274*Beregningsark!O274*Beregningsark!U274*Beregningsark!V274*Beregningsark!W274*Beregningsark!AB274)</f>
        <v/>
      </c>
      <c r="P274" s="7" t="str">
        <f>IF('Anvendte oplysninger'!I274="Nej","",SUM(M274:O274))</f>
        <v/>
      </c>
      <c r="Q274" s="9" t="str">
        <f>IF('Anvendte oplysninger'!I274="Nej","",SUM(I274:J274)*740934+M274*29492829+N274*4654307+O274*608667)</f>
        <v/>
      </c>
    </row>
    <row r="275" spans="1:17" x14ac:dyDescent="0.3">
      <c r="A275" s="4" t="str">
        <f>IF(Inddata!A281="","",Inddata!A281)</f>
        <v/>
      </c>
      <c r="B275" s="4" t="str">
        <f>IF(Inddata!B281="","",Inddata!B281)</f>
        <v/>
      </c>
      <c r="C275" s="4" t="str">
        <f>IF(Inddata!C281="","",Inddata!C281)</f>
        <v/>
      </c>
      <c r="D275" s="4" t="str">
        <f>IF(Inddata!D281="","",Inddata!D281)</f>
        <v/>
      </c>
      <c r="E275" s="4" t="str">
        <f>IF(Inddata!E281="","",Inddata!E281)</f>
        <v/>
      </c>
      <c r="F275" s="4" t="str">
        <f>IF(Inddata!F281="","",Inddata!F281)</f>
        <v/>
      </c>
      <c r="G275" s="20" t="str">
        <f>IF(Inddata!G281=0,"",Inddata!G281)</f>
        <v/>
      </c>
      <c r="H275" s="9" t="str">
        <f>IF(Inddata!H281="","",Inddata!H281)</f>
        <v/>
      </c>
      <c r="I275" s="7" t="str">
        <f>IF('Anvendte oplysninger'!I275="Nej","",Beregningsark!AD275*Beregningsark!G275*Beregningsark!I275*Beregningsark!J275*Beregningsark!L275*Beregningsark!N275*Beregningsark!O275*Beregningsark!Q275*Beregningsark!V275*Beregningsark!W275*Beregningsark!X275)</f>
        <v/>
      </c>
      <c r="J275" s="7" t="str">
        <f>IF('Anvendte oplysninger'!I275="Nej","",Beregningsark!AE275*Beregningsark!G275*Beregningsark!I275*Beregningsark!K275*Beregningsark!M275*Beregningsark!N275*Beregningsark!O275*Beregningsark!P275*Beregningsark!R275*Beregningsark!V275*Beregningsark!W275*Beregningsark!Y275)</f>
        <v/>
      </c>
      <c r="K275" s="7" t="str">
        <f>IF('Anvendte oplysninger'!I275="Nej","",Beregningsark!AF275*Beregningsark!G275*Beregningsark!I275*Beregningsark!K275*Beregningsark!M275*Beregningsark!N275*Beregningsark!O275*Beregningsark!P275*Beregningsark!R275*Beregningsark!V275*Beregningsark!W275*Beregningsark!Y275)</f>
        <v/>
      </c>
      <c r="L275" s="7" t="str">
        <f>IF('Anvendte oplysninger'!I275="Nej","",SUM(I275:K275))</f>
        <v/>
      </c>
      <c r="M275" s="7" t="str">
        <f>IF('Anvendte oplysninger'!I275="Nej","",Beregningsark!AG275*Beregningsark!G275*Beregningsark!I275*Beregningsark!J275*Beregningsark!L275*Beregningsark!N275*Beregningsark!O275*Beregningsark!S275*Beregningsark!V275*Beregningsark!W275*Beregningsark!Z275)</f>
        <v/>
      </c>
      <c r="N275" s="7" t="str">
        <f>IF('Anvendte oplysninger'!I275="Nej","",Beregningsark!AH275*Beregningsark!G275*Beregningsark!I275*Beregningsark!J275*Beregningsark!L275*Beregningsark!N275*Beregningsark!O275*Beregningsark!T275*Beregningsark!V275*Beregningsark!W275*Beregningsark!AA275)</f>
        <v/>
      </c>
      <c r="O275" s="7" t="str">
        <f>IF('Anvendte oplysninger'!I275="Nej","",Beregningsark!AI275*Beregningsark!G275*Beregningsark!I275*Beregningsark!J275*Beregningsark!L275*Beregningsark!N275*Beregningsark!O275*Beregningsark!U275*Beregningsark!V275*Beregningsark!W275*Beregningsark!AB275)</f>
        <v/>
      </c>
      <c r="P275" s="7" t="str">
        <f>IF('Anvendte oplysninger'!I275="Nej","",SUM(M275:O275))</f>
        <v/>
      </c>
      <c r="Q275" s="9" t="str">
        <f>IF('Anvendte oplysninger'!I275="Nej","",SUM(I275:J275)*740934+M275*29492829+N275*4654307+O275*608667)</f>
        <v/>
      </c>
    </row>
    <row r="276" spans="1:17" x14ac:dyDescent="0.3">
      <c r="A276" s="4" t="str">
        <f>IF(Inddata!A282="","",Inddata!A282)</f>
        <v/>
      </c>
      <c r="B276" s="4" t="str">
        <f>IF(Inddata!B282="","",Inddata!B282)</f>
        <v/>
      </c>
      <c r="C276" s="4" t="str">
        <f>IF(Inddata!C282="","",Inddata!C282)</f>
        <v/>
      </c>
      <c r="D276" s="4" t="str">
        <f>IF(Inddata!D282="","",Inddata!D282)</f>
        <v/>
      </c>
      <c r="E276" s="4" t="str">
        <f>IF(Inddata!E282="","",Inddata!E282)</f>
        <v/>
      </c>
      <c r="F276" s="4" t="str">
        <f>IF(Inddata!F282="","",Inddata!F282)</f>
        <v/>
      </c>
      <c r="G276" s="20" t="str">
        <f>IF(Inddata!G282=0,"",Inddata!G282)</f>
        <v/>
      </c>
      <c r="H276" s="9" t="str">
        <f>IF(Inddata!H282="","",Inddata!H282)</f>
        <v/>
      </c>
      <c r="I276" s="7" t="str">
        <f>IF('Anvendte oplysninger'!I276="Nej","",Beregningsark!AD276*Beregningsark!G276*Beregningsark!I276*Beregningsark!J276*Beregningsark!L276*Beregningsark!N276*Beregningsark!O276*Beregningsark!Q276*Beregningsark!V276*Beregningsark!W276*Beregningsark!X276)</f>
        <v/>
      </c>
      <c r="J276" s="7" t="str">
        <f>IF('Anvendte oplysninger'!I276="Nej","",Beregningsark!AE276*Beregningsark!G276*Beregningsark!I276*Beregningsark!K276*Beregningsark!M276*Beregningsark!N276*Beregningsark!O276*Beregningsark!P276*Beregningsark!R276*Beregningsark!V276*Beregningsark!W276*Beregningsark!Y276)</f>
        <v/>
      </c>
      <c r="K276" s="7" t="str">
        <f>IF('Anvendte oplysninger'!I276="Nej","",Beregningsark!AF276*Beregningsark!G276*Beregningsark!I276*Beregningsark!K276*Beregningsark!M276*Beregningsark!N276*Beregningsark!O276*Beregningsark!P276*Beregningsark!R276*Beregningsark!V276*Beregningsark!W276*Beregningsark!Y276)</f>
        <v/>
      </c>
      <c r="L276" s="7" t="str">
        <f>IF('Anvendte oplysninger'!I276="Nej","",SUM(I276:K276))</f>
        <v/>
      </c>
      <c r="M276" s="7" t="str">
        <f>IF('Anvendte oplysninger'!I276="Nej","",Beregningsark!AG276*Beregningsark!G276*Beregningsark!I276*Beregningsark!J276*Beregningsark!L276*Beregningsark!N276*Beregningsark!O276*Beregningsark!S276*Beregningsark!V276*Beregningsark!W276*Beregningsark!Z276)</f>
        <v/>
      </c>
      <c r="N276" s="7" t="str">
        <f>IF('Anvendte oplysninger'!I276="Nej","",Beregningsark!AH276*Beregningsark!G276*Beregningsark!I276*Beregningsark!J276*Beregningsark!L276*Beregningsark!N276*Beregningsark!O276*Beregningsark!T276*Beregningsark!V276*Beregningsark!W276*Beregningsark!AA276)</f>
        <v/>
      </c>
      <c r="O276" s="7" t="str">
        <f>IF('Anvendte oplysninger'!I276="Nej","",Beregningsark!AI276*Beregningsark!G276*Beregningsark!I276*Beregningsark!J276*Beregningsark!L276*Beregningsark!N276*Beregningsark!O276*Beregningsark!U276*Beregningsark!V276*Beregningsark!W276*Beregningsark!AB276)</f>
        <v/>
      </c>
      <c r="P276" s="7" t="str">
        <f>IF('Anvendte oplysninger'!I276="Nej","",SUM(M276:O276))</f>
        <v/>
      </c>
      <c r="Q276" s="9" t="str">
        <f>IF('Anvendte oplysninger'!I276="Nej","",SUM(I276:J276)*740934+M276*29492829+N276*4654307+O276*608667)</f>
        <v/>
      </c>
    </row>
    <row r="277" spans="1:17" x14ac:dyDescent="0.3">
      <c r="A277" s="4" t="str">
        <f>IF(Inddata!A283="","",Inddata!A283)</f>
        <v/>
      </c>
      <c r="B277" s="4" t="str">
        <f>IF(Inddata!B283="","",Inddata!B283)</f>
        <v/>
      </c>
      <c r="C277" s="4" t="str">
        <f>IF(Inddata!C283="","",Inddata!C283)</f>
        <v/>
      </c>
      <c r="D277" s="4" t="str">
        <f>IF(Inddata!D283="","",Inddata!D283)</f>
        <v/>
      </c>
      <c r="E277" s="4" t="str">
        <f>IF(Inddata!E283="","",Inddata!E283)</f>
        <v/>
      </c>
      <c r="F277" s="4" t="str">
        <f>IF(Inddata!F283="","",Inddata!F283)</f>
        <v/>
      </c>
      <c r="G277" s="20" t="str">
        <f>IF(Inddata!G283=0,"",Inddata!G283)</f>
        <v/>
      </c>
      <c r="H277" s="9" t="str">
        <f>IF(Inddata!H283="","",Inddata!H283)</f>
        <v/>
      </c>
      <c r="I277" s="7" t="str">
        <f>IF('Anvendte oplysninger'!I277="Nej","",Beregningsark!AD277*Beregningsark!G277*Beregningsark!I277*Beregningsark!J277*Beregningsark!L277*Beregningsark!N277*Beregningsark!O277*Beregningsark!Q277*Beregningsark!V277*Beregningsark!W277*Beregningsark!X277)</f>
        <v/>
      </c>
      <c r="J277" s="7" t="str">
        <f>IF('Anvendte oplysninger'!I277="Nej","",Beregningsark!AE277*Beregningsark!G277*Beregningsark!I277*Beregningsark!K277*Beregningsark!M277*Beregningsark!N277*Beregningsark!O277*Beregningsark!P277*Beregningsark!R277*Beregningsark!V277*Beregningsark!W277*Beregningsark!Y277)</f>
        <v/>
      </c>
      <c r="K277" s="7" t="str">
        <f>IF('Anvendte oplysninger'!I277="Nej","",Beregningsark!AF277*Beregningsark!G277*Beregningsark!I277*Beregningsark!K277*Beregningsark!M277*Beregningsark!N277*Beregningsark!O277*Beregningsark!P277*Beregningsark!R277*Beregningsark!V277*Beregningsark!W277*Beregningsark!Y277)</f>
        <v/>
      </c>
      <c r="L277" s="7" t="str">
        <f>IF('Anvendte oplysninger'!I277="Nej","",SUM(I277:K277))</f>
        <v/>
      </c>
      <c r="M277" s="7" t="str">
        <f>IF('Anvendte oplysninger'!I277="Nej","",Beregningsark!AG277*Beregningsark!G277*Beregningsark!I277*Beregningsark!J277*Beregningsark!L277*Beregningsark!N277*Beregningsark!O277*Beregningsark!S277*Beregningsark!V277*Beregningsark!W277*Beregningsark!Z277)</f>
        <v/>
      </c>
      <c r="N277" s="7" t="str">
        <f>IF('Anvendte oplysninger'!I277="Nej","",Beregningsark!AH277*Beregningsark!G277*Beregningsark!I277*Beregningsark!J277*Beregningsark!L277*Beregningsark!N277*Beregningsark!O277*Beregningsark!T277*Beregningsark!V277*Beregningsark!W277*Beregningsark!AA277)</f>
        <v/>
      </c>
      <c r="O277" s="7" t="str">
        <f>IF('Anvendte oplysninger'!I277="Nej","",Beregningsark!AI277*Beregningsark!G277*Beregningsark!I277*Beregningsark!J277*Beregningsark!L277*Beregningsark!N277*Beregningsark!O277*Beregningsark!U277*Beregningsark!V277*Beregningsark!W277*Beregningsark!AB277)</f>
        <v/>
      </c>
      <c r="P277" s="7" t="str">
        <f>IF('Anvendte oplysninger'!I277="Nej","",SUM(M277:O277))</f>
        <v/>
      </c>
      <c r="Q277" s="9" t="str">
        <f>IF('Anvendte oplysninger'!I277="Nej","",SUM(I277:J277)*740934+M277*29492829+N277*4654307+O277*608667)</f>
        <v/>
      </c>
    </row>
    <row r="278" spans="1:17" x14ac:dyDescent="0.3">
      <c r="A278" s="4" t="str">
        <f>IF(Inddata!A284="","",Inddata!A284)</f>
        <v/>
      </c>
      <c r="B278" s="4" t="str">
        <f>IF(Inddata!B284="","",Inddata!B284)</f>
        <v/>
      </c>
      <c r="C278" s="4" t="str">
        <f>IF(Inddata!C284="","",Inddata!C284)</f>
        <v/>
      </c>
      <c r="D278" s="4" t="str">
        <f>IF(Inddata!D284="","",Inddata!D284)</f>
        <v/>
      </c>
      <c r="E278" s="4" t="str">
        <f>IF(Inddata!E284="","",Inddata!E284)</f>
        <v/>
      </c>
      <c r="F278" s="4" t="str">
        <f>IF(Inddata!F284="","",Inddata!F284)</f>
        <v/>
      </c>
      <c r="G278" s="20" t="str">
        <f>IF(Inddata!G284=0,"",Inddata!G284)</f>
        <v/>
      </c>
      <c r="H278" s="9" t="str">
        <f>IF(Inddata!H284="","",Inddata!H284)</f>
        <v/>
      </c>
      <c r="I278" s="7" t="str">
        <f>IF('Anvendte oplysninger'!I278="Nej","",Beregningsark!AD278*Beregningsark!G278*Beregningsark!I278*Beregningsark!J278*Beregningsark!L278*Beregningsark!N278*Beregningsark!O278*Beregningsark!Q278*Beregningsark!V278*Beregningsark!W278*Beregningsark!X278)</f>
        <v/>
      </c>
      <c r="J278" s="7" t="str">
        <f>IF('Anvendte oplysninger'!I278="Nej","",Beregningsark!AE278*Beregningsark!G278*Beregningsark!I278*Beregningsark!K278*Beregningsark!M278*Beregningsark!N278*Beregningsark!O278*Beregningsark!P278*Beregningsark!R278*Beregningsark!V278*Beregningsark!W278*Beregningsark!Y278)</f>
        <v/>
      </c>
      <c r="K278" s="7" t="str">
        <f>IF('Anvendte oplysninger'!I278="Nej","",Beregningsark!AF278*Beregningsark!G278*Beregningsark!I278*Beregningsark!K278*Beregningsark!M278*Beregningsark!N278*Beregningsark!O278*Beregningsark!P278*Beregningsark!R278*Beregningsark!V278*Beregningsark!W278*Beregningsark!Y278)</f>
        <v/>
      </c>
      <c r="L278" s="7" t="str">
        <f>IF('Anvendte oplysninger'!I278="Nej","",SUM(I278:K278))</f>
        <v/>
      </c>
      <c r="M278" s="7" t="str">
        <f>IF('Anvendte oplysninger'!I278="Nej","",Beregningsark!AG278*Beregningsark!G278*Beregningsark!I278*Beregningsark!J278*Beregningsark!L278*Beregningsark!N278*Beregningsark!O278*Beregningsark!S278*Beregningsark!V278*Beregningsark!W278*Beregningsark!Z278)</f>
        <v/>
      </c>
      <c r="N278" s="7" t="str">
        <f>IF('Anvendte oplysninger'!I278="Nej","",Beregningsark!AH278*Beregningsark!G278*Beregningsark!I278*Beregningsark!J278*Beregningsark!L278*Beregningsark!N278*Beregningsark!O278*Beregningsark!T278*Beregningsark!V278*Beregningsark!W278*Beregningsark!AA278)</f>
        <v/>
      </c>
      <c r="O278" s="7" t="str">
        <f>IF('Anvendte oplysninger'!I278="Nej","",Beregningsark!AI278*Beregningsark!G278*Beregningsark!I278*Beregningsark!J278*Beregningsark!L278*Beregningsark!N278*Beregningsark!O278*Beregningsark!U278*Beregningsark!V278*Beregningsark!W278*Beregningsark!AB278)</f>
        <v/>
      </c>
      <c r="P278" s="7" t="str">
        <f>IF('Anvendte oplysninger'!I278="Nej","",SUM(M278:O278))</f>
        <v/>
      </c>
      <c r="Q278" s="9" t="str">
        <f>IF('Anvendte oplysninger'!I278="Nej","",SUM(I278:J278)*740934+M278*29492829+N278*4654307+O278*608667)</f>
        <v/>
      </c>
    </row>
    <row r="279" spans="1:17" x14ac:dyDescent="0.3">
      <c r="A279" s="4" t="str">
        <f>IF(Inddata!A285="","",Inddata!A285)</f>
        <v/>
      </c>
      <c r="B279" s="4" t="str">
        <f>IF(Inddata!B285="","",Inddata!B285)</f>
        <v/>
      </c>
      <c r="C279" s="4" t="str">
        <f>IF(Inddata!C285="","",Inddata!C285)</f>
        <v/>
      </c>
      <c r="D279" s="4" t="str">
        <f>IF(Inddata!D285="","",Inddata!D285)</f>
        <v/>
      </c>
      <c r="E279" s="4" t="str">
        <f>IF(Inddata!E285="","",Inddata!E285)</f>
        <v/>
      </c>
      <c r="F279" s="4" t="str">
        <f>IF(Inddata!F285="","",Inddata!F285)</f>
        <v/>
      </c>
      <c r="G279" s="20" t="str">
        <f>IF(Inddata!G285=0,"",Inddata!G285)</f>
        <v/>
      </c>
      <c r="H279" s="9" t="str">
        <f>IF(Inddata!H285="","",Inddata!H285)</f>
        <v/>
      </c>
      <c r="I279" s="7" t="str">
        <f>IF('Anvendte oplysninger'!I279="Nej","",Beregningsark!AD279*Beregningsark!G279*Beregningsark!I279*Beregningsark!J279*Beregningsark!L279*Beregningsark!N279*Beregningsark!O279*Beregningsark!Q279*Beregningsark!V279*Beregningsark!W279*Beregningsark!X279)</f>
        <v/>
      </c>
      <c r="J279" s="7" t="str">
        <f>IF('Anvendte oplysninger'!I279="Nej","",Beregningsark!AE279*Beregningsark!G279*Beregningsark!I279*Beregningsark!K279*Beregningsark!M279*Beregningsark!N279*Beregningsark!O279*Beregningsark!P279*Beregningsark!R279*Beregningsark!V279*Beregningsark!W279*Beregningsark!Y279)</f>
        <v/>
      </c>
      <c r="K279" s="7" t="str">
        <f>IF('Anvendte oplysninger'!I279="Nej","",Beregningsark!AF279*Beregningsark!G279*Beregningsark!I279*Beregningsark!K279*Beregningsark!M279*Beregningsark!N279*Beregningsark!O279*Beregningsark!P279*Beregningsark!R279*Beregningsark!V279*Beregningsark!W279*Beregningsark!Y279)</f>
        <v/>
      </c>
      <c r="L279" s="7" t="str">
        <f>IF('Anvendte oplysninger'!I279="Nej","",SUM(I279:K279))</f>
        <v/>
      </c>
      <c r="M279" s="7" t="str">
        <f>IF('Anvendte oplysninger'!I279="Nej","",Beregningsark!AG279*Beregningsark!G279*Beregningsark!I279*Beregningsark!J279*Beregningsark!L279*Beregningsark!N279*Beregningsark!O279*Beregningsark!S279*Beregningsark!V279*Beregningsark!W279*Beregningsark!Z279)</f>
        <v/>
      </c>
      <c r="N279" s="7" t="str">
        <f>IF('Anvendte oplysninger'!I279="Nej","",Beregningsark!AH279*Beregningsark!G279*Beregningsark!I279*Beregningsark!J279*Beregningsark!L279*Beregningsark!N279*Beregningsark!O279*Beregningsark!T279*Beregningsark!V279*Beregningsark!W279*Beregningsark!AA279)</f>
        <v/>
      </c>
      <c r="O279" s="7" t="str">
        <f>IF('Anvendte oplysninger'!I279="Nej","",Beregningsark!AI279*Beregningsark!G279*Beregningsark!I279*Beregningsark!J279*Beregningsark!L279*Beregningsark!N279*Beregningsark!O279*Beregningsark!U279*Beregningsark!V279*Beregningsark!W279*Beregningsark!AB279)</f>
        <v/>
      </c>
      <c r="P279" s="7" t="str">
        <f>IF('Anvendte oplysninger'!I279="Nej","",SUM(M279:O279))</f>
        <v/>
      </c>
      <c r="Q279" s="9" t="str">
        <f>IF('Anvendte oplysninger'!I279="Nej","",SUM(I279:J279)*740934+M279*29492829+N279*4654307+O279*608667)</f>
        <v/>
      </c>
    </row>
    <row r="280" spans="1:17" x14ac:dyDescent="0.3">
      <c r="A280" s="4" t="str">
        <f>IF(Inddata!A286="","",Inddata!A286)</f>
        <v/>
      </c>
      <c r="B280" s="4" t="str">
        <f>IF(Inddata!B286="","",Inddata!B286)</f>
        <v/>
      </c>
      <c r="C280" s="4" t="str">
        <f>IF(Inddata!C286="","",Inddata!C286)</f>
        <v/>
      </c>
      <c r="D280" s="4" t="str">
        <f>IF(Inddata!D286="","",Inddata!D286)</f>
        <v/>
      </c>
      <c r="E280" s="4" t="str">
        <f>IF(Inddata!E286="","",Inddata!E286)</f>
        <v/>
      </c>
      <c r="F280" s="4" t="str">
        <f>IF(Inddata!F286="","",Inddata!F286)</f>
        <v/>
      </c>
      <c r="G280" s="20" t="str">
        <f>IF(Inddata!G286=0,"",Inddata!G286)</f>
        <v/>
      </c>
      <c r="H280" s="9" t="str">
        <f>IF(Inddata!H286="","",Inddata!H286)</f>
        <v/>
      </c>
      <c r="I280" s="7" t="str">
        <f>IF('Anvendte oplysninger'!I280="Nej","",Beregningsark!AD280*Beregningsark!G280*Beregningsark!I280*Beregningsark!J280*Beregningsark!L280*Beregningsark!N280*Beregningsark!O280*Beregningsark!Q280*Beregningsark!V280*Beregningsark!W280*Beregningsark!X280)</f>
        <v/>
      </c>
      <c r="J280" s="7" t="str">
        <f>IF('Anvendte oplysninger'!I280="Nej","",Beregningsark!AE280*Beregningsark!G280*Beregningsark!I280*Beregningsark!K280*Beregningsark!M280*Beregningsark!N280*Beregningsark!O280*Beregningsark!P280*Beregningsark!R280*Beregningsark!V280*Beregningsark!W280*Beregningsark!Y280)</f>
        <v/>
      </c>
      <c r="K280" s="7" t="str">
        <f>IF('Anvendte oplysninger'!I280="Nej","",Beregningsark!AF280*Beregningsark!G280*Beregningsark!I280*Beregningsark!K280*Beregningsark!M280*Beregningsark!N280*Beregningsark!O280*Beregningsark!P280*Beregningsark!R280*Beregningsark!V280*Beregningsark!W280*Beregningsark!Y280)</f>
        <v/>
      </c>
      <c r="L280" s="7" t="str">
        <f>IF('Anvendte oplysninger'!I280="Nej","",SUM(I280:K280))</f>
        <v/>
      </c>
      <c r="M280" s="7" t="str">
        <f>IF('Anvendte oplysninger'!I280="Nej","",Beregningsark!AG280*Beregningsark!G280*Beregningsark!I280*Beregningsark!J280*Beregningsark!L280*Beregningsark!N280*Beregningsark!O280*Beregningsark!S280*Beregningsark!V280*Beregningsark!W280*Beregningsark!Z280)</f>
        <v/>
      </c>
      <c r="N280" s="7" t="str">
        <f>IF('Anvendte oplysninger'!I280="Nej","",Beregningsark!AH280*Beregningsark!G280*Beregningsark!I280*Beregningsark!J280*Beregningsark!L280*Beregningsark!N280*Beregningsark!O280*Beregningsark!T280*Beregningsark!V280*Beregningsark!W280*Beregningsark!AA280)</f>
        <v/>
      </c>
      <c r="O280" s="7" t="str">
        <f>IF('Anvendte oplysninger'!I280="Nej","",Beregningsark!AI280*Beregningsark!G280*Beregningsark!I280*Beregningsark!J280*Beregningsark!L280*Beregningsark!N280*Beregningsark!O280*Beregningsark!U280*Beregningsark!V280*Beregningsark!W280*Beregningsark!AB280)</f>
        <v/>
      </c>
      <c r="P280" s="7" t="str">
        <f>IF('Anvendte oplysninger'!I280="Nej","",SUM(M280:O280))</f>
        <v/>
      </c>
      <c r="Q280" s="9" t="str">
        <f>IF('Anvendte oplysninger'!I280="Nej","",SUM(I280:J280)*740934+M280*29492829+N280*4654307+O280*608667)</f>
        <v/>
      </c>
    </row>
    <row r="281" spans="1:17" x14ac:dyDescent="0.3">
      <c r="A281" s="4" t="str">
        <f>IF(Inddata!A287="","",Inddata!A287)</f>
        <v/>
      </c>
      <c r="B281" s="4" t="str">
        <f>IF(Inddata!B287="","",Inddata!B287)</f>
        <v/>
      </c>
      <c r="C281" s="4" t="str">
        <f>IF(Inddata!C287="","",Inddata!C287)</f>
        <v/>
      </c>
      <c r="D281" s="4" t="str">
        <f>IF(Inddata!D287="","",Inddata!D287)</f>
        <v/>
      </c>
      <c r="E281" s="4" t="str">
        <f>IF(Inddata!E287="","",Inddata!E287)</f>
        <v/>
      </c>
      <c r="F281" s="4" t="str">
        <f>IF(Inddata!F287="","",Inddata!F287)</f>
        <v/>
      </c>
      <c r="G281" s="20" t="str">
        <f>IF(Inddata!G287=0,"",Inddata!G287)</f>
        <v/>
      </c>
      <c r="H281" s="9" t="str">
        <f>IF(Inddata!H287="","",Inddata!H287)</f>
        <v/>
      </c>
      <c r="I281" s="7" t="str">
        <f>IF('Anvendte oplysninger'!I281="Nej","",Beregningsark!AD281*Beregningsark!G281*Beregningsark!I281*Beregningsark!J281*Beregningsark!L281*Beregningsark!N281*Beregningsark!O281*Beregningsark!Q281*Beregningsark!V281*Beregningsark!W281*Beregningsark!X281)</f>
        <v/>
      </c>
      <c r="J281" s="7" t="str">
        <f>IF('Anvendte oplysninger'!I281="Nej","",Beregningsark!AE281*Beregningsark!G281*Beregningsark!I281*Beregningsark!K281*Beregningsark!M281*Beregningsark!N281*Beregningsark!O281*Beregningsark!P281*Beregningsark!R281*Beregningsark!V281*Beregningsark!W281*Beregningsark!Y281)</f>
        <v/>
      </c>
      <c r="K281" s="7" t="str">
        <f>IF('Anvendte oplysninger'!I281="Nej","",Beregningsark!AF281*Beregningsark!G281*Beregningsark!I281*Beregningsark!K281*Beregningsark!M281*Beregningsark!N281*Beregningsark!O281*Beregningsark!P281*Beregningsark!R281*Beregningsark!V281*Beregningsark!W281*Beregningsark!Y281)</f>
        <v/>
      </c>
      <c r="L281" s="7" t="str">
        <f>IF('Anvendte oplysninger'!I281="Nej","",SUM(I281:K281))</f>
        <v/>
      </c>
      <c r="M281" s="7" t="str">
        <f>IF('Anvendte oplysninger'!I281="Nej","",Beregningsark!AG281*Beregningsark!G281*Beregningsark!I281*Beregningsark!J281*Beregningsark!L281*Beregningsark!N281*Beregningsark!O281*Beregningsark!S281*Beregningsark!V281*Beregningsark!W281*Beregningsark!Z281)</f>
        <v/>
      </c>
      <c r="N281" s="7" t="str">
        <f>IF('Anvendte oplysninger'!I281="Nej","",Beregningsark!AH281*Beregningsark!G281*Beregningsark!I281*Beregningsark!J281*Beregningsark!L281*Beregningsark!N281*Beregningsark!O281*Beregningsark!T281*Beregningsark!V281*Beregningsark!W281*Beregningsark!AA281)</f>
        <v/>
      </c>
      <c r="O281" s="7" t="str">
        <f>IF('Anvendte oplysninger'!I281="Nej","",Beregningsark!AI281*Beregningsark!G281*Beregningsark!I281*Beregningsark!J281*Beregningsark!L281*Beregningsark!N281*Beregningsark!O281*Beregningsark!U281*Beregningsark!V281*Beregningsark!W281*Beregningsark!AB281)</f>
        <v/>
      </c>
      <c r="P281" s="7" t="str">
        <f>IF('Anvendte oplysninger'!I281="Nej","",SUM(M281:O281))</f>
        <v/>
      </c>
      <c r="Q281" s="9" t="str">
        <f>IF('Anvendte oplysninger'!I281="Nej","",SUM(I281:J281)*740934+M281*29492829+N281*4654307+O281*608667)</f>
        <v/>
      </c>
    </row>
    <row r="282" spans="1:17" x14ac:dyDescent="0.3">
      <c r="A282" s="4" t="str">
        <f>IF(Inddata!A288="","",Inddata!A288)</f>
        <v/>
      </c>
      <c r="B282" s="4" t="str">
        <f>IF(Inddata!B288="","",Inddata!B288)</f>
        <v/>
      </c>
      <c r="C282" s="4" t="str">
        <f>IF(Inddata!C288="","",Inddata!C288)</f>
        <v/>
      </c>
      <c r="D282" s="4" t="str">
        <f>IF(Inddata!D288="","",Inddata!D288)</f>
        <v/>
      </c>
      <c r="E282" s="4" t="str">
        <f>IF(Inddata!E288="","",Inddata!E288)</f>
        <v/>
      </c>
      <c r="F282" s="4" t="str">
        <f>IF(Inddata!F288="","",Inddata!F288)</f>
        <v/>
      </c>
      <c r="G282" s="20" t="str">
        <f>IF(Inddata!G288=0,"",Inddata!G288)</f>
        <v/>
      </c>
      <c r="H282" s="9" t="str">
        <f>IF(Inddata!H288="","",Inddata!H288)</f>
        <v/>
      </c>
      <c r="I282" s="7" t="str">
        <f>IF('Anvendte oplysninger'!I282="Nej","",Beregningsark!AD282*Beregningsark!G282*Beregningsark!I282*Beregningsark!J282*Beregningsark!L282*Beregningsark!N282*Beregningsark!O282*Beregningsark!Q282*Beregningsark!V282*Beregningsark!W282*Beregningsark!X282)</f>
        <v/>
      </c>
      <c r="J282" s="7" t="str">
        <f>IF('Anvendte oplysninger'!I282="Nej","",Beregningsark!AE282*Beregningsark!G282*Beregningsark!I282*Beregningsark!K282*Beregningsark!M282*Beregningsark!N282*Beregningsark!O282*Beregningsark!P282*Beregningsark!R282*Beregningsark!V282*Beregningsark!W282*Beregningsark!Y282)</f>
        <v/>
      </c>
      <c r="K282" s="7" t="str">
        <f>IF('Anvendte oplysninger'!I282="Nej","",Beregningsark!AF282*Beregningsark!G282*Beregningsark!I282*Beregningsark!K282*Beregningsark!M282*Beregningsark!N282*Beregningsark!O282*Beregningsark!P282*Beregningsark!R282*Beregningsark!V282*Beregningsark!W282*Beregningsark!Y282)</f>
        <v/>
      </c>
      <c r="L282" s="7" t="str">
        <f>IF('Anvendte oplysninger'!I282="Nej","",SUM(I282:K282))</f>
        <v/>
      </c>
      <c r="M282" s="7" t="str">
        <f>IF('Anvendte oplysninger'!I282="Nej","",Beregningsark!AG282*Beregningsark!G282*Beregningsark!I282*Beregningsark!J282*Beregningsark!L282*Beregningsark!N282*Beregningsark!O282*Beregningsark!S282*Beregningsark!V282*Beregningsark!W282*Beregningsark!Z282)</f>
        <v/>
      </c>
      <c r="N282" s="7" t="str">
        <f>IF('Anvendte oplysninger'!I282="Nej","",Beregningsark!AH282*Beregningsark!G282*Beregningsark!I282*Beregningsark!J282*Beregningsark!L282*Beregningsark!N282*Beregningsark!O282*Beregningsark!T282*Beregningsark!V282*Beregningsark!W282*Beregningsark!AA282)</f>
        <v/>
      </c>
      <c r="O282" s="7" t="str">
        <f>IF('Anvendte oplysninger'!I282="Nej","",Beregningsark!AI282*Beregningsark!G282*Beregningsark!I282*Beregningsark!J282*Beregningsark!L282*Beregningsark!N282*Beregningsark!O282*Beregningsark!U282*Beregningsark!V282*Beregningsark!W282*Beregningsark!AB282)</f>
        <v/>
      </c>
      <c r="P282" s="7" t="str">
        <f>IF('Anvendte oplysninger'!I282="Nej","",SUM(M282:O282))</f>
        <v/>
      </c>
      <c r="Q282" s="9" t="str">
        <f>IF('Anvendte oplysninger'!I282="Nej","",SUM(I282:J282)*740934+M282*29492829+N282*4654307+O282*608667)</f>
        <v/>
      </c>
    </row>
    <row r="283" spans="1:17" x14ac:dyDescent="0.3">
      <c r="A283" s="4" t="str">
        <f>IF(Inddata!A289="","",Inddata!A289)</f>
        <v/>
      </c>
      <c r="B283" s="4" t="str">
        <f>IF(Inddata!B289="","",Inddata!B289)</f>
        <v/>
      </c>
      <c r="C283" s="4" t="str">
        <f>IF(Inddata!C289="","",Inddata!C289)</f>
        <v/>
      </c>
      <c r="D283" s="4" t="str">
        <f>IF(Inddata!D289="","",Inddata!D289)</f>
        <v/>
      </c>
      <c r="E283" s="4" t="str">
        <f>IF(Inddata!E289="","",Inddata!E289)</f>
        <v/>
      </c>
      <c r="F283" s="4" t="str">
        <f>IF(Inddata!F289="","",Inddata!F289)</f>
        <v/>
      </c>
      <c r="G283" s="20" t="str">
        <f>IF(Inddata!G289=0,"",Inddata!G289)</f>
        <v/>
      </c>
      <c r="H283" s="9" t="str">
        <f>IF(Inddata!H289="","",Inddata!H289)</f>
        <v/>
      </c>
      <c r="I283" s="7" t="str">
        <f>IF('Anvendte oplysninger'!I283="Nej","",Beregningsark!AD283*Beregningsark!G283*Beregningsark!I283*Beregningsark!J283*Beregningsark!L283*Beregningsark!N283*Beregningsark!O283*Beregningsark!Q283*Beregningsark!V283*Beregningsark!W283*Beregningsark!X283)</f>
        <v/>
      </c>
      <c r="J283" s="7" t="str">
        <f>IF('Anvendte oplysninger'!I283="Nej","",Beregningsark!AE283*Beregningsark!G283*Beregningsark!I283*Beregningsark!K283*Beregningsark!M283*Beregningsark!N283*Beregningsark!O283*Beregningsark!P283*Beregningsark!R283*Beregningsark!V283*Beregningsark!W283*Beregningsark!Y283)</f>
        <v/>
      </c>
      <c r="K283" s="7" t="str">
        <f>IF('Anvendte oplysninger'!I283="Nej","",Beregningsark!AF283*Beregningsark!G283*Beregningsark!I283*Beregningsark!K283*Beregningsark!M283*Beregningsark!N283*Beregningsark!O283*Beregningsark!P283*Beregningsark!R283*Beregningsark!V283*Beregningsark!W283*Beregningsark!Y283)</f>
        <v/>
      </c>
      <c r="L283" s="7" t="str">
        <f>IF('Anvendte oplysninger'!I283="Nej","",SUM(I283:K283))</f>
        <v/>
      </c>
      <c r="M283" s="7" t="str">
        <f>IF('Anvendte oplysninger'!I283="Nej","",Beregningsark!AG283*Beregningsark!G283*Beregningsark!I283*Beregningsark!J283*Beregningsark!L283*Beregningsark!N283*Beregningsark!O283*Beregningsark!S283*Beregningsark!V283*Beregningsark!W283*Beregningsark!Z283)</f>
        <v/>
      </c>
      <c r="N283" s="7" t="str">
        <f>IF('Anvendte oplysninger'!I283="Nej","",Beregningsark!AH283*Beregningsark!G283*Beregningsark!I283*Beregningsark!J283*Beregningsark!L283*Beregningsark!N283*Beregningsark!O283*Beregningsark!T283*Beregningsark!V283*Beregningsark!W283*Beregningsark!AA283)</f>
        <v/>
      </c>
      <c r="O283" s="7" t="str">
        <f>IF('Anvendte oplysninger'!I283="Nej","",Beregningsark!AI283*Beregningsark!G283*Beregningsark!I283*Beregningsark!J283*Beregningsark!L283*Beregningsark!N283*Beregningsark!O283*Beregningsark!U283*Beregningsark!V283*Beregningsark!W283*Beregningsark!AB283)</f>
        <v/>
      </c>
      <c r="P283" s="7" t="str">
        <f>IF('Anvendte oplysninger'!I283="Nej","",SUM(M283:O283))</f>
        <v/>
      </c>
      <c r="Q283" s="9" t="str">
        <f>IF('Anvendte oplysninger'!I283="Nej","",SUM(I283:J283)*740934+M283*29492829+N283*4654307+O283*608667)</f>
        <v/>
      </c>
    </row>
    <row r="284" spans="1:17" x14ac:dyDescent="0.3">
      <c r="A284" s="4" t="str">
        <f>IF(Inddata!A290="","",Inddata!A290)</f>
        <v/>
      </c>
      <c r="B284" s="4" t="str">
        <f>IF(Inddata!B290="","",Inddata!B290)</f>
        <v/>
      </c>
      <c r="C284" s="4" t="str">
        <f>IF(Inddata!C290="","",Inddata!C290)</f>
        <v/>
      </c>
      <c r="D284" s="4" t="str">
        <f>IF(Inddata!D290="","",Inddata!D290)</f>
        <v/>
      </c>
      <c r="E284" s="4" t="str">
        <f>IF(Inddata!E290="","",Inddata!E290)</f>
        <v/>
      </c>
      <c r="F284" s="4" t="str">
        <f>IF(Inddata!F290="","",Inddata!F290)</f>
        <v/>
      </c>
      <c r="G284" s="20" t="str">
        <f>IF(Inddata!G290=0,"",Inddata!G290)</f>
        <v/>
      </c>
      <c r="H284" s="9" t="str">
        <f>IF(Inddata!H290="","",Inddata!H290)</f>
        <v/>
      </c>
      <c r="I284" s="7" t="str">
        <f>IF('Anvendte oplysninger'!I284="Nej","",Beregningsark!AD284*Beregningsark!G284*Beregningsark!I284*Beregningsark!J284*Beregningsark!L284*Beregningsark!N284*Beregningsark!O284*Beregningsark!Q284*Beregningsark!V284*Beregningsark!W284*Beregningsark!X284)</f>
        <v/>
      </c>
      <c r="J284" s="7" t="str">
        <f>IF('Anvendte oplysninger'!I284="Nej","",Beregningsark!AE284*Beregningsark!G284*Beregningsark!I284*Beregningsark!K284*Beregningsark!M284*Beregningsark!N284*Beregningsark!O284*Beregningsark!P284*Beregningsark!R284*Beregningsark!V284*Beregningsark!W284*Beregningsark!Y284)</f>
        <v/>
      </c>
      <c r="K284" s="7" t="str">
        <f>IF('Anvendte oplysninger'!I284="Nej","",Beregningsark!AF284*Beregningsark!G284*Beregningsark!I284*Beregningsark!K284*Beregningsark!M284*Beregningsark!N284*Beregningsark!O284*Beregningsark!P284*Beregningsark!R284*Beregningsark!V284*Beregningsark!W284*Beregningsark!Y284)</f>
        <v/>
      </c>
      <c r="L284" s="7" t="str">
        <f>IF('Anvendte oplysninger'!I284="Nej","",SUM(I284:K284))</f>
        <v/>
      </c>
      <c r="M284" s="7" t="str">
        <f>IF('Anvendte oplysninger'!I284="Nej","",Beregningsark!AG284*Beregningsark!G284*Beregningsark!I284*Beregningsark!J284*Beregningsark!L284*Beregningsark!N284*Beregningsark!O284*Beregningsark!S284*Beregningsark!V284*Beregningsark!W284*Beregningsark!Z284)</f>
        <v/>
      </c>
      <c r="N284" s="7" t="str">
        <f>IF('Anvendte oplysninger'!I284="Nej","",Beregningsark!AH284*Beregningsark!G284*Beregningsark!I284*Beregningsark!J284*Beregningsark!L284*Beregningsark!N284*Beregningsark!O284*Beregningsark!T284*Beregningsark!V284*Beregningsark!W284*Beregningsark!AA284)</f>
        <v/>
      </c>
      <c r="O284" s="7" t="str">
        <f>IF('Anvendte oplysninger'!I284="Nej","",Beregningsark!AI284*Beregningsark!G284*Beregningsark!I284*Beregningsark!J284*Beregningsark!L284*Beregningsark!N284*Beregningsark!O284*Beregningsark!U284*Beregningsark!V284*Beregningsark!W284*Beregningsark!AB284)</f>
        <v/>
      </c>
      <c r="P284" s="7" t="str">
        <f>IF('Anvendte oplysninger'!I284="Nej","",SUM(M284:O284))</f>
        <v/>
      </c>
      <c r="Q284" s="9" t="str">
        <f>IF('Anvendte oplysninger'!I284="Nej","",SUM(I284:J284)*740934+M284*29492829+N284*4654307+O284*608667)</f>
        <v/>
      </c>
    </row>
    <row r="285" spans="1:17" x14ac:dyDescent="0.3">
      <c r="A285" s="4" t="str">
        <f>IF(Inddata!A291="","",Inddata!A291)</f>
        <v/>
      </c>
      <c r="B285" s="4" t="str">
        <f>IF(Inddata!B291="","",Inddata!B291)</f>
        <v/>
      </c>
      <c r="C285" s="4" t="str">
        <f>IF(Inddata!C291="","",Inddata!C291)</f>
        <v/>
      </c>
      <c r="D285" s="4" t="str">
        <f>IF(Inddata!D291="","",Inddata!D291)</f>
        <v/>
      </c>
      <c r="E285" s="4" t="str">
        <f>IF(Inddata!E291="","",Inddata!E291)</f>
        <v/>
      </c>
      <c r="F285" s="4" t="str">
        <f>IF(Inddata!F291="","",Inddata!F291)</f>
        <v/>
      </c>
      <c r="G285" s="20" t="str">
        <f>IF(Inddata!G291=0,"",Inddata!G291)</f>
        <v/>
      </c>
      <c r="H285" s="9" t="str">
        <f>IF(Inddata!H291="","",Inddata!H291)</f>
        <v/>
      </c>
      <c r="I285" s="7" t="str">
        <f>IF('Anvendte oplysninger'!I285="Nej","",Beregningsark!AD285*Beregningsark!G285*Beregningsark!I285*Beregningsark!J285*Beregningsark!L285*Beregningsark!N285*Beregningsark!O285*Beregningsark!Q285*Beregningsark!V285*Beregningsark!W285*Beregningsark!X285)</f>
        <v/>
      </c>
      <c r="J285" s="7" t="str">
        <f>IF('Anvendte oplysninger'!I285="Nej","",Beregningsark!AE285*Beregningsark!G285*Beregningsark!I285*Beregningsark!K285*Beregningsark!M285*Beregningsark!N285*Beregningsark!O285*Beregningsark!P285*Beregningsark!R285*Beregningsark!V285*Beregningsark!W285*Beregningsark!Y285)</f>
        <v/>
      </c>
      <c r="K285" s="7" t="str">
        <f>IF('Anvendte oplysninger'!I285="Nej","",Beregningsark!AF285*Beregningsark!G285*Beregningsark!I285*Beregningsark!K285*Beregningsark!M285*Beregningsark!N285*Beregningsark!O285*Beregningsark!P285*Beregningsark!R285*Beregningsark!V285*Beregningsark!W285*Beregningsark!Y285)</f>
        <v/>
      </c>
      <c r="L285" s="7" t="str">
        <f>IF('Anvendte oplysninger'!I285="Nej","",SUM(I285:K285))</f>
        <v/>
      </c>
      <c r="M285" s="7" t="str">
        <f>IF('Anvendte oplysninger'!I285="Nej","",Beregningsark!AG285*Beregningsark!G285*Beregningsark!I285*Beregningsark!J285*Beregningsark!L285*Beregningsark!N285*Beregningsark!O285*Beregningsark!S285*Beregningsark!V285*Beregningsark!W285*Beregningsark!Z285)</f>
        <v/>
      </c>
      <c r="N285" s="7" t="str">
        <f>IF('Anvendte oplysninger'!I285="Nej","",Beregningsark!AH285*Beregningsark!G285*Beregningsark!I285*Beregningsark!J285*Beregningsark!L285*Beregningsark!N285*Beregningsark!O285*Beregningsark!T285*Beregningsark!V285*Beregningsark!W285*Beregningsark!AA285)</f>
        <v/>
      </c>
      <c r="O285" s="7" t="str">
        <f>IF('Anvendte oplysninger'!I285="Nej","",Beregningsark!AI285*Beregningsark!G285*Beregningsark!I285*Beregningsark!J285*Beregningsark!L285*Beregningsark!N285*Beregningsark!O285*Beregningsark!U285*Beregningsark!V285*Beregningsark!W285*Beregningsark!AB285)</f>
        <v/>
      </c>
      <c r="P285" s="7" t="str">
        <f>IF('Anvendte oplysninger'!I285="Nej","",SUM(M285:O285))</f>
        <v/>
      </c>
      <c r="Q285" s="9" t="str">
        <f>IF('Anvendte oplysninger'!I285="Nej","",SUM(I285:J285)*740934+M285*29492829+N285*4654307+O285*608667)</f>
        <v/>
      </c>
    </row>
    <row r="286" spans="1:17" x14ac:dyDescent="0.3">
      <c r="A286" s="4" t="str">
        <f>IF(Inddata!A292="","",Inddata!A292)</f>
        <v/>
      </c>
      <c r="B286" s="4" t="str">
        <f>IF(Inddata!B292="","",Inddata!B292)</f>
        <v/>
      </c>
      <c r="C286" s="4" t="str">
        <f>IF(Inddata!C292="","",Inddata!C292)</f>
        <v/>
      </c>
      <c r="D286" s="4" t="str">
        <f>IF(Inddata!D292="","",Inddata!D292)</f>
        <v/>
      </c>
      <c r="E286" s="4" t="str">
        <f>IF(Inddata!E292="","",Inddata!E292)</f>
        <v/>
      </c>
      <c r="F286" s="4" t="str">
        <f>IF(Inddata!F292="","",Inddata!F292)</f>
        <v/>
      </c>
      <c r="G286" s="20" t="str">
        <f>IF(Inddata!G292=0,"",Inddata!G292)</f>
        <v/>
      </c>
      <c r="H286" s="9" t="str">
        <f>IF(Inddata!H292="","",Inddata!H292)</f>
        <v/>
      </c>
      <c r="I286" s="7" t="str">
        <f>IF('Anvendte oplysninger'!I286="Nej","",Beregningsark!AD286*Beregningsark!G286*Beregningsark!I286*Beregningsark!J286*Beregningsark!L286*Beregningsark!N286*Beregningsark!O286*Beregningsark!Q286*Beregningsark!V286*Beregningsark!W286*Beregningsark!X286)</f>
        <v/>
      </c>
      <c r="J286" s="7" t="str">
        <f>IF('Anvendte oplysninger'!I286="Nej","",Beregningsark!AE286*Beregningsark!G286*Beregningsark!I286*Beregningsark!K286*Beregningsark!M286*Beregningsark!N286*Beregningsark!O286*Beregningsark!P286*Beregningsark!R286*Beregningsark!V286*Beregningsark!W286*Beregningsark!Y286)</f>
        <v/>
      </c>
      <c r="K286" s="7" t="str">
        <f>IF('Anvendte oplysninger'!I286="Nej","",Beregningsark!AF286*Beregningsark!G286*Beregningsark!I286*Beregningsark!K286*Beregningsark!M286*Beregningsark!N286*Beregningsark!O286*Beregningsark!P286*Beregningsark!R286*Beregningsark!V286*Beregningsark!W286*Beregningsark!Y286)</f>
        <v/>
      </c>
      <c r="L286" s="7" t="str">
        <f>IF('Anvendte oplysninger'!I286="Nej","",SUM(I286:K286))</f>
        <v/>
      </c>
      <c r="M286" s="7" t="str">
        <f>IF('Anvendte oplysninger'!I286="Nej","",Beregningsark!AG286*Beregningsark!G286*Beregningsark!I286*Beregningsark!J286*Beregningsark!L286*Beregningsark!N286*Beregningsark!O286*Beregningsark!S286*Beregningsark!V286*Beregningsark!W286*Beregningsark!Z286)</f>
        <v/>
      </c>
      <c r="N286" s="7" t="str">
        <f>IF('Anvendte oplysninger'!I286="Nej","",Beregningsark!AH286*Beregningsark!G286*Beregningsark!I286*Beregningsark!J286*Beregningsark!L286*Beregningsark!N286*Beregningsark!O286*Beregningsark!T286*Beregningsark!V286*Beregningsark!W286*Beregningsark!AA286)</f>
        <v/>
      </c>
      <c r="O286" s="7" t="str">
        <f>IF('Anvendte oplysninger'!I286="Nej","",Beregningsark!AI286*Beregningsark!G286*Beregningsark!I286*Beregningsark!J286*Beregningsark!L286*Beregningsark!N286*Beregningsark!O286*Beregningsark!U286*Beregningsark!V286*Beregningsark!W286*Beregningsark!AB286)</f>
        <v/>
      </c>
      <c r="P286" s="7" t="str">
        <f>IF('Anvendte oplysninger'!I286="Nej","",SUM(M286:O286))</f>
        <v/>
      </c>
      <c r="Q286" s="9" t="str">
        <f>IF('Anvendte oplysninger'!I286="Nej","",SUM(I286:J286)*740934+M286*29492829+N286*4654307+O286*608667)</f>
        <v/>
      </c>
    </row>
    <row r="287" spans="1:17" x14ac:dyDescent="0.3">
      <c r="A287" s="4" t="str">
        <f>IF(Inddata!A293="","",Inddata!A293)</f>
        <v/>
      </c>
      <c r="B287" s="4" t="str">
        <f>IF(Inddata!B293="","",Inddata!B293)</f>
        <v/>
      </c>
      <c r="C287" s="4" t="str">
        <f>IF(Inddata!C293="","",Inddata!C293)</f>
        <v/>
      </c>
      <c r="D287" s="4" t="str">
        <f>IF(Inddata!D293="","",Inddata!D293)</f>
        <v/>
      </c>
      <c r="E287" s="4" t="str">
        <f>IF(Inddata!E293="","",Inddata!E293)</f>
        <v/>
      </c>
      <c r="F287" s="4" t="str">
        <f>IF(Inddata!F293="","",Inddata!F293)</f>
        <v/>
      </c>
      <c r="G287" s="20" t="str">
        <f>IF(Inddata!G293=0,"",Inddata!G293)</f>
        <v/>
      </c>
      <c r="H287" s="9" t="str">
        <f>IF(Inddata!H293="","",Inddata!H293)</f>
        <v/>
      </c>
      <c r="I287" s="7" t="str">
        <f>IF('Anvendte oplysninger'!I287="Nej","",Beregningsark!AD287*Beregningsark!G287*Beregningsark!I287*Beregningsark!J287*Beregningsark!L287*Beregningsark!N287*Beregningsark!O287*Beregningsark!Q287*Beregningsark!V287*Beregningsark!W287*Beregningsark!X287)</f>
        <v/>
      </c>
      <c r="J287" s="7" t="str">
        <f>IF('Anvendte oplysninger'!I287="Nej","",Beregningsark!AE287*Beregningsark!G287*Beregningsark!I287*Beregningsark!K287*Beregningsark!M287*Beregningsark!N287*Beregningsark!O287*Beregningsark!P287*Beregningsark!R287*Beregningsark!V287*Beregningsark!W287*Beregningsark!Y287)</f>
        <v/>
      </c>
      <c r="K287" s="7" t="str">
        <f>IF('Anvendte oplysninger'!I287="Nej","",Beregningsark!AF287*Beregningsark!G287*Beregningsark!I287*Beregningsark!K287*Beregningsark!M287*Beregningsark!N287*Beregningsark!O287*Beregningsark!P287*Beregningsark!R287*Beregningsark!V287*Beregningsark!W287*Beregningsark!Y287)</f>
        <v/>
      </c>
      <c r="L287" s="7" t="str">
        <f>IF('Anvendte oplysninger'!I287="Nej","",SUM(I287:K287))</f>
        <v/>
      </c>
      <c r="M287" s="7" t="str">
        <f>IF('Anvendte oplysninger'!I287="Nej","",Beregningsark!AG287*Beregningsark!G287*Beregningsark!I287*Beregningsark!J287*Beregningsark!L287*Beregningsark!N287*Beregningsark!O287*Beregningsark!S287*Beregningsark!V287*Beregningsark!W287*Beregningsark!Z287)</f>
        <v/>
      </c>
      <c r="N287" s="7" t="str">
        <f>IF('Anvendte oplysninger'!I287="Nej","",Beregningsark!AH287*Beregningsark!G287*Beregningsark!I287*Beregningsark!J287*Beregningsark!L287*Beregningsark!N287*Beregningsark!O287*Beregningsark!T287*Beregningsark!V287*Beregningsark!W287*Beregningsark!AA287)</f>
        <v/>
      </c>
      <c r="O287" s="7" t="str">
        <f>IF('Anvendte oplysninger'!I287="Nej","",Beregningsark!AI287*Beregningsark!G287*Beregningsark!I287*Beregningsark!J287*Beregningsark!L287*Beregningsark!N287*Beregningsark!O287*Beregningsark!U287*Beregningsark!V287*Beregningsark!W287*Beregningsark!AB287)</f>
        <v/>
      </c>
      <c r="P287" s="7" t="str">
        <f>IF('Anvendte oplysninger'!I287="Nej","",SUM(M287:O287))</f>
        <v/>
      </c>
      <c r="Q287" s="9" t="str">
        <f>IF('Anvendte oplysninger'!I287="Nej","",SUM(I287:J287)*740934+M287*29492829+N287*4654307+O287*608667)</f>
        <v/>
      </c>
    </row>
    <row r="288" spans="1:17" x14ac:dyDescent="0.3">
      <c r="A288" s="4" t="str">
        <f>IF(Inddata!A294="","",Inddata!A294)</f>
        <v/>
      </c>
      <c r="B288" s="4" t="str">
        <f>IF(Inddata!B294="","",Inddata!B294)</f>
        <v/>
      </c>
      <c r="C288" s="4" t="str">
        <f>IF(Inddata!C294="","",Inddata!C294)</f>
        <v/>
      </c>
      <c r="D288" s="4" t="str">
        <f>IF(Inddata!D294="","",Inddata!D294)</f>
        <v/>
      </c>
      <c r="E288" s="4" t="str">
        <f>IF(Inddata!E294="","",Inddata!E294)</f>
        <v/>
      </c>
      <c r="F288" s="4" t="str">
        <f>IF(Inddata!F294="","",Inddata!F294)</f>
        <v/>
      </c>
      <c r="G288" s="20" t="str">
        <f>IF(Inddata!G294=0,"",Inddata!G294)</f>
        <v/>
      </c>
      <c r="H288" s="9" t="str">
        <f>IF(Inddata!H294="","",Inddata!H294)</f>
        <v/>
      </c>
      <c r="I288" s="7" t="str">
        <f>IF('Anvendte oplysninger'!I288="Nej","",Beregningsark!AD288*Beregningsark!G288*Beregningsark!I288*Beregningsark!J288*Beregningsark!L288*Beregningsark!N288*Beregningsark!O288*Beregningsark!Q288*Beregningsark!V288*Beregningsark!W288*Beregningsark!X288)</f>
        <v/>
      </c>
      <c r="J288" s="7" t="str">
        <f>IF('Anvendte oplysninger'!I288="Nej","",Beregningsark!AE288*Beregningsark!G288*Beregningsark!I288*Beregningsark!K288*Beregningsark!M288*Beregningsark!N288*Beregningsark!O288*Beregningsark!P288*Beregningsark!R288*Beregningsark!V288*Beregningsark!W288*Beregningsark!Y288)</f>
        <v/>
      </c>
      <c r="K288" s="7" t="str">
        <f>IF('Anvendte oplysninger'!I288="Nej","",Beregningsark!AF288*Beregningsark!G288*Beregningsark!I288*Beregningsark!K288*Beregningsark!M288*Beregningsark!N288*Beregningsark!O288*Beregningsark!P288*Beregningsark!R288*Beregningsark!V288*Beregningsark!W288*Beregningsark!Y288)</f>
        <v/>
      </c>
      <c r="L288" s="7" t="str">
        <f>IF('Anvendte oplysninger'!I288="Nej","",SUM(I288:K288))</f>
        <v/>
      </c>
      <c r="M288" s="7" t="str">
        <f>IF('Anvendte oplysninger'!I288="Nej","",Beregningsark!AG288*Beregningsark!G288*Beregningsark!I288*Beregningsark!J288*Beregningsark!L288*Beregningsark!N288*Beregningsark!O288*Beregningsark!S288*Beregningsark!V288*Beregningsark!W288*Beregningsark!Z288)</f>
        <v/>
      </c>
      <c r="N288" s="7" t="str">
        <f>IF('Anvendte oplysninger'!I288="Nej","",Beregningsark!AH288*Beregningsark!G288*Beregningsark!I288*Beregningsark!J288*Beregningsark!L288*Beregningsark!N288*Beregningsark!O288*Beregningsark!T288*Beregningsark!V288*Beregningsark!W288*Beregningsark!AA288)</f>
        <v/>
      </c>
      <c r="O288" s="7" t="str">
        <f>IF('Anvendte oplysninger'!I288="Nej","",Beregningsark!AI288*Beregningsark!G288*Beregningsark!I288*Beregningsark!J288*Beregningsark!L288*Beregningsark!N288*Beregningsark!O288*Beregningsark!U288*Beregningsark!V288*Beregningsark!W288*Beregningsark!AB288)</f>
        <v/>
      </c>
      <c r="P288" s="7" t="str">
        <f>IF('Anvendte oplysninger'!I288="Nej","",SUM(M288:O288))</f>
        <v/>
      </c>
      <c r="Q288" s="9" t="str">
        <f>IF('Anvendte oplysninger'!I288="Nej","",SUM(I288:J288)*740934+M288*29492829+N288*4654307+O288*608667)</f>
        <v/>
      </c>
    </row>
    <row r="289" spans="1:17" x14ac:dyDescent="0.3">
      <c r="A289" s="4" t="str">
        <f>IF(Inddata!A295="","",Inddata!A295)</f>
        <v/>
      </c>
      <c r="B289" s="4" t="str">
        <f>IF(Inddata!B295="","",Inddata!B295)</f>
        <v/>
      </c>
      <c r="C289" s="4" t="str">
        <f>IF(Inddata!C295="","",Inddata!C295)</f>
        <v/>
      </c>
      <c r="D289" s="4" t="str">
        <f>IF(Inddata!D295="","",Inddata!D295)</f>
        <v/>
      </c>
      <c r="E289" s="4" t="str">
        <f>IF(Inddata!E295="","",Inddata!E295)</f>
        <v/>
      </c>
      <c r="F289" s="4" t="str">
        <f>IF(Inddata!F295="","",Inddata!F295)</f>
        <v/>
      </c>
      <c r="G289" s="20" t="str">
        <f>IF(Inddata!G295=0,"",Inddata!G295)</f>
        <v/>
      </c>
      <c r="H289" s="9" t="str">
        <f>IF(Inddata!H295="","",Inddata!H295)</f>
        <v/>
      </c>
      <c r="I289" s="7" t="str">
        <f>IF('Anvendte oplysninger'!I289="Nej","",Beregningsark!AD289*Beregningsark!G289*Beregningsark!I289*Beregningsark!J289*Beregningsark!L289*Beregningsark!N289*Beregningsark!O289*Beregningsark!Q289*Beregningsark!V289*Beregningsark!W289*Beregningsark!X289)</f>
        <v/>
      </c>
      <c r="J289" s="7" t="str">
        <f>IF('Anvendte oplysninger'!I289="Nej","",Beregningsark!AE289*Beregningsark!G289*Beregningsark!I289*Beregningsark!K289*Beregningsark!M289*Beregningsark!N289*Beregningsark!O289*Beregningsark!P289*Beregningsark!R289*Beregningsark!V289*Beregningsark!W289*Beregningsark!Y289)</f>
        <v/>
      </c>
      <c r="K289" s="7" t="str">
        <f>IF('Anvendte oplysninger'!I289="Nej","",Beregningsark!AF289*Beregningsark!G289*Beregningsark!I289*Beregningsark!K289*Beregningsark!M289*Beregningsark!N289*Beregningsark!O289*Beregningsark!P289*Beregningsark!R289*Beregningsark!V289*Beregningsark!W289*Beregningsark!Y289)</f>
        <v/>
      </c>
      <c r="L289" s="7" t="str">
        <f>IF('Anvendte oplysninger'!I289="Nej","",SUM(I289:K289))</f>
        <v/>
      </c>
      <c r="M289" s="7" t="str">
        <f>IF('Anvendte oplysninger'!I289="Nej","",Beregningsark!AG289*Beregningsark!G289*Beregningsark!I289*Beregningsark!J289*Beregningsark!L289*Beregningsark!N289*Beregningsark!O289*Beregningsark!S289*Beregningsark!V289*Beregningsark!W289*Beregningsark!Z289)</f>
        <v/>
      </c>
      <c r="N289" s="7" t="str">
        <f>IF('Anvendte oplysninger'!I289="Nej","",Beregningsark!AH289*Beregningsark!G289*Beregningsark!I289*Beregningsark!J289*Beregningsark!L289*Beregningsark!N289*Beregningsark!O289*Beregningsark!T289*Beregningsark!V289*Beregningsark!W289*Beregningsark!AA289)</f>
        <v/>
      </c>
      <c r="O289" s="7" t="str">
        <f>IF('Anvendte oplysninger'!I289="Nej","",Beregningsark!AI289*Beregningsark!G289*Beregningsark!I289*Beregningsark!J289*Beregningsark!L289*Beregningsark!N289*Beregningsark!O289*Beregningsark!U289*Beregningsark!V289*Beregningsark!W289*Beregningsark!AB289)</f>
        <v/>
      </c>
      <c r="P289" s="7" t="str">
        <f>IF('Anvendte oplysninger'!I289="Nej","",SUM(M289:O289))</f>
        <v/>
      </c>
      <c r="Q289" s="9" t="str">
        <f>IF('Anvendte oplysninger'!I289="Nej","",SUM(I289:J289)*740934+M289*29492829+N289*4654307+O289*608667)</f>
        <v/>
      </c>
    </row>
    <row r="290" spans="1:17" x14ac:dyDescent="0.3">
      <c r="A290" s="4" t="str">
        <f>IF(Inddata!A296="","",Inddata!A296)</f>
        <v/>
      </c>
      <c r="B290" s="4" t="str">
        <f>IF(Inddata!B296="","",Inddata!B296)</f>
        <v/>
      </c>
      <c r="C290" s="4" t="str">
        <f>IF(Inddata!C296="","",Inddata!C296)</f>
        <v/>
      </c>
      <c r="D290" s="4" t="str">
        <f>IF(Inddata!D296="","",Inddata!D296)</f>
        <v/>
      </c>
      <c r="E290" s="4" t="str">
        <f>IF(Inddata!E296="","",Inddata!E296)</f>
        <v/>
      </c>
      <c r="F290" s="4" t="str">
        <f>IF(Inddata!F296="","",Inddata!F296)</f>
        <v/>
      </c>
      <c r="G290" s="20" t="str">
        <f>IF(Inddata!G296=0,"",Inddata!G296)</f>
        <v/>
      </c>
      <c r="H290" s="9" t="str">
        <f>IF(Inddata!H296="","",Inddata!H296)</f>
        <v/>
      </c>
      <c r="I290" s="7" t="str">
        <f>IF('Anvendte oplysninger'!I290="Nej","",Beregningsark!AD290*Beregningsark!G290*Beregningsark!I290*Beregningsark!J290*Beregningsark!L290*Beregningsark!N290*Beregningsark!O290*Beregningsark!Q290*Beregningsark!V290*Beregningsark!W290*Beregningsark!X290)</f>
        <v/>
      </c>
      <c r="J290" s="7" t="str">
        <f>IF('Anvendte oplysninger'!I290="Nej","",Beregningsark!AE290*Beregningsark!G290*Beregningsark!I290*Beregningsark!K290*Beregningsark!M290*Beregningsark!N290*Beregningsark!O290*Beregningsark!P290*Beregningsark!R290*Beregningsark!V290*Beregningsark!W290*Beregningsark!Y290)</f>
        <v/>
      </c>
      <c r="K290" s="7" t="str">
        <f>IF('Anvendte oplysninger'!I290="Nej","",Beregningsark!AF290*Beregningsark!G290*Beregningsark!I290*Beregningsark!K290*Beregningsark!M290*Beregningsark!N290*Beregningsark!O290*Beregningsark!P290*Beregningsark!R290*Beregningsark!V290*Beregningsark!W290*Beregningsark!Y290)</f>
        <v/>
      </c>
      <c r="L290" s="7" t="str">
        <f>IF('Anvendte oplysninger'!I290="Nej","",SUM(I290:K290))</f>
        <v/>
      </c>
      <c r="M290" s="7" t="str">
        <f>IF('Anvendte oplysninger'!I290="Nej","",Beregningsark!AG290*Beregningsark!G290*Beregningsark!I290*Beregningsark!J290*Beregningsark!L290*Beregningsark!N290*Beregningsark!O290*Beregningsark!S290*Beregningsark!V290*Beregningsark!W290*Beregningsark!Z290)</f>
        <v/>
      </c>
      <c r="N290" s="7" t="str">
        <f>IF('Anvendte oplysninger'!I290="Nej","",Beregningsark!AH290*Beregningsark!G290*Beregningsark!I290*Beregningsark!J290*Beregningsark!L290*Beregningsark!N290*Beregningsark!O290*Beregningsark!T290*Beregningsark!V290*Beregningsark!W290*Beregningsark!AA290)</f>
        <v/>
      </c>
      <c r="O290" s="7" t="str">
        <f>IF('Anvendte oplysninger'!I290="Nej","",Beregningsark!AI290*Beregningsark!G290*Beregningsark!I290*Beregningsark!J290*Beregningsark!L290*Beregningsark!N290*Beregningsark!O290*Beregningsark!U290*Beregningsark!V290*Beregningsark!W290*Beregningsark!AB290)</f>
        <v/>
      </c>
      <c r="P290" s="7" t="str">
        <f>IF('Anvendte oplysninger'!I290="Nej","",SUM(M290:O290))</f>
        <v/>
      </c>
      <c r="Q290" s="9" t="str">
        <f>IF('Anvendte oplysninger'!I290="Nej","",SUM(I290:J290)*740934+M290*29492829+N290*4654307+O290*608667)</f>
        <v/>
      </c>
    </row>
    <row r="291" spans="1:17" x14ac:dyDescent="0.3">
      <c r="A291" s="4" t="str">
        <f>IF(Inddata!A297="","",Inddata!A297)</f>
        <v/>
      </c>
      <c r="B291" s="4" t="str">
        <f>IF(Inddata!B297="","",Inddata!B297)</f>
        <v/>
      </c>
      <c r="C291" s="4" t="str">
        <f>IF(Inddata!C297="","",Inddata!C297)</f>
        <v/>
      </c>
      <c r="D291" s="4" t="str">
        <f>IF(Inddata!D297="","",Inddata!D297)</f>
        <v/>
      </c>
      <c r="E291" s="4" t="str">
        <f>IF(Inddata!E297="","",Inddata!E297)</f>
        <v/>
      </c>
      <c r="F291" s="4" t="str">
        <f>IF(Inddata!F297="","",Inddata!F297)</f>
        <v/>
      </c>
      <c r="G291" s="20" t="str">
        <f>IF(Inddata!G297=0,"",Inddata!G297)</f>
        <v/>
      </c>
      <c r="H291" s="9" t="str">
        <f>IF(Inddata!H297="","",Inddata!H297)</f>
        <v/>
      </c>
      <c r="I291" s="7" t="str">
        <f>IF('Anvendte oplysninger'!I291="Nej","",Beregningsark!AD291*Beregningsark!G291*Beregningsark!I291*Beregningsark!J291*Beregningsark!L291*Beregningsark!N291*Beregningsark!O291*Beregningsark!Q291*Beregningsark!V291*Beregningsark!W291*Beregningsark!X291)</f>
        <v/>
      </c>
      <c r="J291" s="7" t="str">
        <f>IF('Anvendte oplysninger'!I291="Nej","",Beregningsark!AE291*Beregningsark!G291*Beregningsark!I291*Beregningsark!K291*Beregningsark!M291*Beregningsark!N291*Beregningsark!O291*Beregningsark!P291*Beregningsark!R291*Beregningsark!V291*Beregningsark!W291*Beregningsark!Y291)</f>
        <v/>
      </c>
      <c r="K291" s="7" t="str">
        <f>IF('Anvendte oplysninger'!I291="Nej","",Beregningsark!AF291*Beregningsark!G291*Beregningsark!I291*Beregningsark!K291*Beregningsark!M291*Beregningsark!N291*Beregningsark!O291*Beregningsark!P291*Beregningsark!R291*Beregningsark!V291*Beregningsark!W291*Beregningsark!Y291)</f>
        <v/>
      </c>
      <c r="L291" s="7" t="str">
        <f>IF('Anvendte oplysninger'!I291="Nej","",SUM(I291:K291))</f>
        <v/>
      </c>
      <c r="M291" s="7" t="str">
        <f>IF('Anvendte oplysninger'!I291="Nej","",Beregningsark!AG291*Beregningsark!G291*Beregningsark!I291*Beregningsark!J291*Beregningsark!L291*Beregningsark!N291*Beregningsark!O291*Beregningsark!S291*Beregningsark!V291*Beregningsark!W291*Beregningsark!Z291)</f>
        <v/>
      </c>
      <c r="N291" s="7" t="str">
        <f>IF('Anvendte oplysninger'!I291="Nej","",Beregningsark!AH291*Beregningsark!G291*Beregningsark!I291*Beregningsark!J291*Beregningsark!L291*Beregningsark!N291*Beregningsark!O291*Beregningsark!T291*Beregningsark!V291*Beregningsark!W291*Beregningsark!AA291)</f>
        <v/>
      </c>
      <c r="O291" s="7" t="str">
        <f>IF('Anvendte oplysninger'!I291="Nej","",Beregningsark!AI291*Beregningsark!G291*Beregningsark!I291*Beregningsark!J291*Beregningsark!L291*Beregningsark!N291*Beregningsark!O291*Beregningsark!U291*Beregningsark!V291*Beregningsark!W291*Beregningsark!AB291)</f>
        <v/>
      </c>
      <c r="P291" s="7" t="str">
        <f>IF('Anvendte oplysninger'!I291="Nej","",SUM(M291:O291))</f>
        <v/>
      </c>
      <c r="Q291" s="9" t="str">
        <f>IF('Anvendte oplysninger'!I291="Nej","",SUM(I291:J291)*740934+M291*29492829+N291*4654307+O291*608667)</f>
        <v/>
      </c>
    </row>
    <row r="292" spans="1:17" x14ac:dyDescent="0.3">
      <c r="A292" s="4" t="str">
        <f>IF(Inddata!A298="","",Inddata!A298)</f>
        <v/>
      </c>
      <c r="B292" s="4" t="str">
        <f>IF(Inddata!B298="","",Inddata!B298)</f>
        <v/>
      </c>
      <c r="C292" s="4" t="str">
        <f>IF(Inddata!C298="","",Inddata!C298)</f>
        <v/>
      </c>
      <c r="D292" s="4" t="str">
        <f>IF(Inddata!D298="","",Inddata!D298)</f>
        <v/>
      </c>
      <c r="E292" s="4" t="str">
        <f>IF(Inddata!E298="","",Inddata!E298)</f>
        <v/>
      </c>
      <c r="F292" s="4" t="str">
        <f>IF(Inddata!F298="","",Inddata!F298)</f>
        <v/>
      </c>
      <c r="G292" s="20" t="str">
        <f>IF(Inddata!G298=0,"",Inddata!G298)</f>
        <v/>
      </c>
      <c r="H292" s="9" t="str">
        <f>IF(Inddata!H298="","",Inddata!H298)</f>
        <v/>
      </c>
      <c r="I292" s="7" t="str">
        <f>IF('Anvendte oplysninger'!I292="Nej","",Beregningsark!AD292*Beregningsark!G292*Beregningsark!I292*Beregningsark!J292*Beregningsark!L292*Beregningsark!N292*Beregningsark!O292*Beregningsark!Q292*Beregningsark!V292*Beregningsark!W292*Beregningsark!X292)</f>
        <v/>
      </c>
      <c r="J292" s="7" t="str">
        <f>IF('Anvendte oplysninger'!I292="Nej","",Beregningsark!AE292*Beregningsark!G292*Beregningsark!I292*Beregningsark!K292*Beregningsark!M292*Beregningsark!N292*Beregningsark!O292*Beregningsark!P292*Beregningsark!R292*Beregningsark!V292*Beregningsark!W292*Beregningsark!Y292)</f>
        <v/>
      </c>
      <c r="K292" s="7" t="str">
        <f>IF('Anvendte oplysninger'!I292="Nej","",Beregningsark!AF292*Beregningsark!G292*Beregningsark!I292*Beregningsark!K292*Beregningsark!M292*Beregningsark!N292*Beregningsark!O292*Beregningsark!P292*Beregningsark!R292*Beregningsark!V292*Beregningsark!W292*Beregningsark!Y292)</f>
        <v/>
      </c>
      <c r="L292" s="7" t="str">
        <f>IF('Anvendte oplysninger'!I292="Nej","",SUM(I292:K292))</f>
        <v/>
      </c>
      <c r="M292" s="7" t="str">
        <f>IF('Anvendte oplysninger'!I292="Nej","",Beregningsark!AG292*Beregningsark!G292*Beregningsark!I292*Beregningsark!J292*Beregningsark!L292*Beregningsark!N292*Beregningsark!O292*Beregningsark!S292*Beregningsark!V292*Beregningsark!W292*Beregningsark!Z292)</f>
        <v/>
      </c>
      <c r="N292" s="7" t="str">
        <f>IF('Anvendte oplysninger'!I292="Nej","",Beregningsark!AH292*Beregningsark!G292*Beregningsark!I292*Beregningsark!J292*Beregningsark!L292*Beregningsark!N292*Beregningsark!O292*Beregningsark!T292*Beregningsark!V292*Beregningsark!W292*Beregningsark!AA292)</f>
        <v/>
      </c>
      <c r="O292" s="7" t="str">
        <f>IF('Anvendte oplysninger'!I292="Nej","",Beregningsark!AI292*Beregningsark!G292*Beregningsark!I292*Beregningsark!J292*Beregningsark!L292*Beregningsark!N292*Beregningsark!O292*Beregningsark!U292*Beregningsark!V292*Beregningsark!W292*Beregningsark!AB292)</f>
        <v/>
      </c>
      <c r="P292" s="7" t="str">
        <f>IF('Anvendte oplysninger'!I292="Nej","",SUM(M292:O292))</f>
        <v/>
      </c>
      <c r="Q292" s="9" t="str">
        <f>IF('Anvendte oplysninger'!I292="Nej","",SUM(I292:J292)*740934+M292*29492829+N292*4654307+O292*608667)</f>
        <v/>
      </c>
    </row>
    <row r="293" spans="1:17" x14ac:dyDescent="0.3">
      <c r="A293" s="4" t="str">
        <f>IF(Inddata!A299="","",Inddata!A299)</f>
        <v/>
      </c>
      <c r="B293" s="4" t="str">
        <f>IF(Inddata!B299="","",Inddata!B299)</f>
        <v/>
      </c>
      <c r="C293" s="4" t="str">
        <f>IF(Inddata!C299="","",Inddata!C299)</f>
        <v/>
      </c>
      <c r="D293" s="4" t="str">
        <f>IF(Inddata!D299="","",Inddata!D299)</f>
        <v/>
      </c>
      <c r="E293" s="4" t="str">
        <f>IF(Inddata!E299="","",Inddata!E299)</f>
        <v/>
      </c>
      <c r="F293" s="4" t="str">
        <f>IF(Inddata!F299="","",Inddata!F299)</f>
        <v/>
      </c>
      <c r="G293" s="20" t="str">
        <f>IF(Inddata!G299=0,"",Inddata!G299)</f>
        <v/>
      </c>
      <c r="H293" s="9" t="str">
        <f>IF(Inddata!H299="","",Inddata!H299)</f>
        <v/>
      </c>
      <c r="I293" s="7" t="str">
        <f>IF('Anvendte oplysninger'!I293="Nej","",Beregningsark!AD293*Beregningsark!G293*Beregningsark!I293*Beregningsark!J293*Beregningsark!L293*Beregningsark!N293*Beregningsark!O293*Beregningsark!Q293*Beregningsark!V293*Beregningsark!W293*Beregningsark!X293)</f>
        <v/>
      </c>
      <c r="J293" s="7" t="str">
        <f>IF('Anvendte oplysninger'!I293="Nej","",Beregningsark!AE293*Beregningsark!G293*Beregningsark!I293*Beregningsark!K293*Beregningsark!M293*Beregningsark!N293*Beregningsark!O293*Beregningsark!P293*Beregningsark!R293*Beregningsark!V293*Beregningsark!W293*Beregningsark!Y293)</f>
        <v/>
      </c>
      <c r="K293" s="7" t="str">
        <f>IF('Anvendte oplysninger'!I293="Nej","",Beregningsark!AF293*Beregningsark!G293*Beregningsark!I293*Beregningsark!K293*Beregningsark!M293*Beregningsark!N293*Beregningsark!O293*Beregningsark!P293*Beregningsark!R293*Beregningsark!V293*Beregningsark!W293*Beregningsark!Y293)</f>
        <v/>
      </c>
      <c r="L293" s="7" t="str">
        <f>IF('Anvendte oplysninger'!I293="Nej","",SUM(I293:K293))</f>
        <v/>
      </c>
      <c r="M293" s="7" t="str">
        <f>IF('Anvendte oplysninger'!I293="Nej","",Beregningsark!AG293*Beregningsark!G293*Beregningsark!I293*Beregningsark!J293*Beregningsark!L293*Beregningsark!N293*Beregningsark!O293*Beregningsark!S293*Beregningsark!V293*Beregningsark!W293*Beregningsark!Z293)</f>
        <v/>
      </c>
      <c r="N293" s="7" t="str">
        <f>IF('Anvendte oplysninger'!I293="Nej","",Beregningsark!AH293*Beregningsark!G293*Beregningsark!I293*Beregningsark!J293*Beregningsark!L293*Beregningsark!N293*Beregningsark!O293*Beregningsark!T293*Beregningsark!V293*Beregningsark!W293*Beregningsark!AA293)</f>
        <v/>
      </c>
      <c r="O293" s="7" t="str">
        <f>IF('Anvendte oplysninger'!I293="Nej","",Beregningsark!AI293*Beregningsark!G293*Beregningsark!I293*Beregningsark!J293*Beregningsark!L293*Beregningsark!N293*Beregningsark!O293*Beregningsark!U293*Beregningsark!V293*Beregningsark!W293*Beregningsark!AB293)</f>
        <v/>
      </c>
      <c r="P293" s="7" t="str">
        <f>IF('Anvendte oplysninger'!I293="Nej","",SUM(M293:O293))</f>
        <v/>
      </c>
      <c r="Q293" s="9" t="str">
        <f>IF('Anvendte oplysninger'!I293="Nej","",SUM(I293:J293)*740934+M293*29492829+N293*4654307+O293*608667)</f>
        <v/>
      </c>
    </row>
    <row r="294" spans="1:17" x14ac:dyDescent="0.3">
      <c r="A294" s="4" t="str">
        <f>IF(Inddata!A300="","",Inddata!A300)</f>
        <v/>
      </c>
      <c r="B294" s="4" t="str">
        <f>IF(Inddata!B300="","",Inddata!B300)</f>
        <v/>
      </c>
      <c r="C294" s="4" t="str">
        <f>IF(Inddata!C300="","",Inddata!C300)</f>
        <v/>
      </c>
      <c r="D294" s="4" t="str">
        <f>IF(Inddata!D300="","",Inddata!D300)</f>
        <v/>
      </c>
      <c r="E294" s="4" t="str">
        <f>IF(Inddata!E300="","",Inddata!E300)</f>
        <v/>
      </c>
      <c r="F294" s="4" t="str">
        <f>IF(Inddata!F300="","",Inddata!F300)</f>
        <v/>
      </c>
      <c r="G294" s="20" t="str">
        <f>IF(Inddata!G300=0,"",Inddata!G300)</f>
        <v/>
      </c>
      <c r="H294" s="9" t="str">
        <f>IF(Inddata!H300="","",Inddata!H300)</f>
        <v/>
      </c>
      <c r="I294" s="7" t="str">
        <f>IF('Anvendte oplysninger'!I294="Nej","",Beregningsark!AD294*Beregningsark!G294*Beregningsark!I294*Beregningsark!J294*Beregningsark!L294*Beregningsark!N294*Beregningsark!O294*Beregningsark!Q294*Beregningsark!V294*Beregningsark!W294*Beregningsark!X294)</f>
        <v/>
      </c>
      <c r="J294" s="7" t="str">
        <f>IF('Anvendte oplysninger'!I294="Nej","",Beregningsark!AE294*Beregningsark!G294*Beregningsark!I294*Beregningsark!K294*Beregningsark!M294*Beregningsark!N294*Beregningsark!O294*Beregningsark!P294*Beregningsark!R294*Beregningsark!V294*Beregningsark!W294*Beregningsark!Y294)</f>
        <v/>
      </c>
      <c r="K294" s="7" t="str">
        <f>IF('Anvendte oplysninger'!I294="Nej","",Beregningsark!AF294*Beregningsark!G294*Beregningsark!I294*Beregningsark!K294*Beregningsark!M294*Beregningsark!N294*Beregningsark!O294*Beregningsark!P294*Beregningsark!R294*Beregningsark!V294*Beregningsark!W294*Beregningsark!Y294)</f>
        <v/>
      </c>
      <c r="L294" s="7" t="str">
        <f>IF('Anvendte oplysninger'!I294="Nej","",SUM(I294:K294))</f>
        <v/>
      </c>
      <c r="M294" s="7" t="str">
        <f>IF('Anvendte oplysninger'!I294="Nej","",Beregningsark!AG294*Beregningsark!G294*Beregningsark!I294*Beregningsark!J294*Beregningsark!L294*Beregningsark!N294*Beregningsark!O294*Beregningsark!S294*Beregningsark!V294*Beregningsark!W294*Beregningsark!Z294)</f>
        <v/>
      </c>
      <c r="N294" s="7" t="str">
        <f>IF('Anvendte oplysninger'!I294="Nej","",Beregningsark!AH294*Beregningsark!G294*Beregningsark!I294*Beregningsark!J294*Beregningsark!L294*Beregningsark!N294*Beregningsark!O294*Beregningsark!T294*Beregningsark!V294*Beregningsark!W294*Beregningsark!AA294)</f>
        <v/>
      </c>
      <c r="O294" s="7" t="str">
        <f>IF('Anvendte oplysninger'!I294="Nej","",Beregningsark!AI294*Beregningsark!G294*Beregningsark!I294*Beregningsark!J294*Beregningsark!L294*Beregningsark!N294*Beregningsark!O294*Beregningsark!U294*Beregningsark!V294*Beregningsark!W294*Beregningsark!AB294)</f>
        <v/>
      </c>
      <c r="P294" s="7" t="str">
        <f>IF('Anvendte oplysninger'!I294="Nej","",SUM(M294:O294))</f>
        <v/>
      </c>
      <c r="Q294" s="9" t="str">
        <f>IF('Anvendte oplysninger'!I294="Nej","",SUM(I294:J294)*740934+M294*29492829+N294*4654307+O294*608667)</f>
        <v/>
      </c>
    </row>
    <row r="295" spans="1:17" x14ac:dyDescent="0.3">
      <c r="A295" s="4" t="str">
        <f>IF(Inddata!A301="","",Inddata!A301)</f>
        <v/>
      </c>
      <c r="B295" s="4" t="str">
        <f>IF(Inddata!B301="","",Inddata!B301)</f>
        <v/>
      </c>
      <c r="C295" s="4" t="str">
        <f>IF(Inddata!C301="","",Inddata!C301)</f>
        <v/>
      </c>
      <c r="D295" s="4" t="str">
        <f>IF(Inddata!D301="","",Inddata!D301)</f>
        <v/>
      </c>
      <c r="E295" s="4" t="str">
        <f>IF(Inddata!E301="","",Inddata!E301)</f>
        <v/>
      </c>
      <c r="F295" s="4" t="str">
        <f>IF(Inddata!F301="","",Inddata!F301)</f>
        <v/>
      </c>
      <c r="G295" s="20" t="str">
        <f>IF(Inddata!G301=0,"",Inddata!G301)</f>
        <v/>
      </c>
      <c r="H295" s="9" t="str">
        <f>IF(Inddata!H301="","",Inddata!H301)</f>
        <v/>
      </c>
      <c r="I295" s="7" t="str">
        <f>IF('Anvendte oplysninger'!I295="Nej","",Beregningsark!AD295*Beregningsark!G295*Beregningsark!I295*Beregningsark!J295*Beregningsark!L295*Beregningsark!N295*Beregningsark!O295*Beregningsark!Q295*Beregningsark!V295*Beregningsark!W295*Beregningsark!X295)</f>
        <v/>
      </c>
      <c r="J295" s="7" t="str">
        <f>IF('Anvendte oplysninger'!I295="Nej","",Beregningsark!AE295*Beregningsark!G295*Beregningsark!I295*Beregningsark!K295*Beregningsark!M295*Beregningsark!N295*Beregningsark!O295*Beregningsark!P295*Beregningsark!R295*Beregningsark!V295*Beregningsark!W295*Beregningsark!Y295)</f>
        <v/>
      </c>
      <c r="K295" s="7" t="str">
        <f>IF('Anvendte oplysninger'!I295="Nej","",Beregningsark!AF295*Beregningsark!G295*Beregningsark!I295*Beregningsark!K295*Beregningsark!M295*Beregningsark!N295*Beregningsark!O295*Beregningsark!P295*Beregningsark!R295*Beregningsark!V295*Beregningsark!W295*Beregningsark!Y295)</f>
        <v/>
      </c>
      <c r="L295" s="7" t="str">
        <f>IF('Anvendte oplysninger'!I295="Nej","",SUM(I295:K295))</f>
        <v/>
      </c>
      <c r="M295" s="7" t="str">
        <f>IF('Anvendte oplysninger'!I295="Nej","",Beregningsark!AG295*Beregningsark!G295*Beregningsark!I295*Beregningsark!J295*Beregningsark!L295*Beregningsark!N295*Beregningsark!O295*Beregningsark!S295*Beregningsark!V295*Beregningsark!W295*Beregningsark!Z295)</f>
        <v/>
      </c>
      <c r="N295" s="7" t="str">
        <f>IF('Anvendte oplysninger'!I295="Nej","",Beregningsark!AH295*Beregningsark!G295*Beregningsark!I295*Beregningsark!J295*Beregningsark!L295*Beregningsark!N295*Beregningsark!O295*Beregningsark!T295*Beregningsark!V295*Beregningsark!W295*Beregningsark!AA295)</f>
        <v/>
      </c>
      <c r="O295" s="7" t="str">
        <f>IF('Anvendte oplysninger'!I295="Nej","",Beregningsark!AI295*Beregningsark!G295*Beregningsark!I295*Beregningsark!J295*Beregningsark!L295*Beregningsark!N295*Beregningsark!O295*Beregningsark!U295*Beregningsark!V295*Beregningsark!W295*Beregningsark!AB295)</f>
        <v/>
      </c>
      <c r="P295" s="7" t="str">
        <f>IF('Anvendte oplysninger'!I295="Nej","",SUM(M295:O295))</f>
        <v/>
      </c>
      <c r="Q295" s="9" t="str">
        <f>IF('Anvendte oplysninger'!I295="Nej","",SUM(I295:J295)*740934+M295*29492829+N295*4654307+O295*608667)</f>
        <v/>
      </c>
    </row>
    <row r="296" spans="1:17" x14ac:dyDescent="0.3">
      <c r="A296" s="4" t="str">
        <f>IF(Inddata!A302="","",Inddata!A302)</f>
        <v/>
      </c>
      <c r="B296" s="4" t="str">
        <f>IF(Inddata!B302="","",Inddata!B302)</f>
        <v/>
      </c>
      <c r="C296" s="4" t="str">
        <f>IF(Inddata!C302="","",Inddata!C302)</f>
        <v/>
      </c>
      <c r="D296" s="4" t="str">
        <f>IF(Inddata!D302="","",Inddata!D302)</f>
        <v/>
      </c>
      <c r="E296" s="4" t="str">
        <f>IF(Inddata!E302="","",Inddata!E302)</f>
        <v/>
      </c>
      <c r="F296" s="4" t="str">
        <f>IF(Inddata!F302="","",Inddata!F302)</f>
        <v/>
      </c>
      <c r="G296" s="20" t="str">
        <f>IF(Inddata!G302=0,"",Inddata!G302)</f>
        <v/>
      </c>
      <c r="H296" s="9" t="str">
        <f>IF(Inddata!H302="","",Inddata!H302)</f>
        <v/>
      </c>
      <c r="I296" s="7" t="str">
        <f>IF('Anvendte oplysninger'!I296="Nej","",Beregningsark!AD296*Beregningsark!G296*Beregningsark!I296*Beregningsark!J296*Beregningsark!L296*Beregningsark!N296*Beregningsark!O296*Beregningsark!Q296*Beregningsark!V296*Beregningsark!W296*Beregningsark!X296)</f>
        <v/>
      </c>
      <c r="J296" s="7" t="str">
        <f>IF('Anvendte oplysninger'!I296="Nej","",Beregningsark!AE296*Beregningsark!G296*Beregningsark!I296*Beregningsark!K296*Beregningsark!M296*Beregningsark!N296*Beregningsark!O296*Beregningsark!P296*Beregningsark!R296*Beregningsark!V296*Beregningsark!W296*Beregningsark!Y296)</f>
        <v/>
      </c>
      <c r="K296" s="7" t="str">
        <f>IF('Anvendte oplysninger'!I296="Nej","",Beregningsark!AF296*Beregningsark!G296*Beregningsark!I296*Beregningsark!K296*Beregningsark!M296*Beregningsark!N296*Beregningsark!O296*Beregningsark!P296*Beregningsark!R296*Beregningsark!V296*Beregningsark!W296*Beregningsark!Y296)</f>
        <v/>
      </c>
      <c r="L296" s="7" t="str">
        <f>IF('Anvendte oplysninger'!I296="Nej","",SUM(I296:K296))</f>
        <v/>
      </c>
      <c r="M296" s="7" t="str">
        <f>IF('Anvendte oplysninger'!I296="Nej","",Beregningsark!AG296*Beregningsark!G296*Beregningsark!I296*Beregningsark!J296*Beregningsark!L296*Beregningsark!N296*Beregningsark!O296*Beregningsark!S296*Beregningsark!V296*Beregningsark!W296*Beregningsark!Z296)</f>
        <v/>
      </c>
      <c r="N296" s="7" t="str">
        <f>IF('Anvendte oplysninger'!I296="Nej","",Beregningsark!AH296*Beregningsark!G296*Beregningsark!I296*Beregningsark!J296*Beregningsark!L296*Beregningsark!N296*Beregningsark!O296*Beregningsark!T296*Beregningsark!V296*Beregningsark!W296*Beregningsark!AA296)</f>
        <v/>
      </c>
      <c r="O296" s="7" t="str">
        <f>IF('Anvendte oplysninger'!I296="Nej","",Beregningsark!AI296*Beregningsark!G296*Beregningsark!I296*Beregningsark!J296*Beregningsark!L296*Beregningsark!N296*Beregningsark!O296*Beregningsark!U296*Beregningsark!V296*Beregningsark!W296*Beregningsark!AB296)</f>
        <v/>
      </c>
      <c r="P296" s="7" t="str">
        <f>IF('Anvendte oplysninger'!I296="Nej","",SUM(M296:O296))</f>
        <v/>
      </c>
      <c r="Q296" s="9" t="str">
        <f>IF('Anvendte oplysninger'!I296="Nej","",SUM(I296:J296)*740934+M296*29492829+N296*4654307+O296*608667)</f>
        <v/>
      </c>
    </row>
    <row r="297" spans="1:17" x14ac:dyDescent="0.3">
      <c r="A297" s="4" t="str">
        <f>IF(Inddata!A303="","",Inddata!A303)</f>
        <v/>
      </c>
      <c r="B297" s="4" t="str">
        <f>IF(Inddata!B303="","",Inddata!B303)</f>
        <v/>
      </c>
      <c r="C297" s="4" t="str">
        <f>IF(Inddata!C303="","",Inddata!C303)</f>
        <v/>
      </c>
      <c r="D297" s="4" t="str">
        <f>IF(Inddata!D303="","",Inddata!D303)</f>
        <v/>
      </c>
      <c r="E297" s="4" t="str">
        <f>IF(Inddata!E303="","",Inddata!E303)</f>
        <v/>
      </c>
      <c r="F297" s="4" t="str">
        <f>IF(Inddata!F303="","",Inddata!F303)</f>
        <v/>
      </c>
      <c r="G297" s="20" t="str">
        <f>IF(Inddata!G303=0,"",Inddata!G303)</f>
        <v/>
      </c>
      <c r="H297" s="9" t="str">
        <f>IF(Inddata!H303="","",Inddata!H303)</f>
        <v/>
      </c>
      <c r="I297" s="7" t="str">
        <f>IF('Anvendte oplysninger'!I297="Nej","",Beregningsark!AD297*Beregningsark!G297*Beregningsark!I297*Beregningsark!J297*Beregningsark!L297*Beregningsark!N297*Beregningsark!O297*Beregningsark!Q297*Beregningsark!V297*Beregningsark!W297*Beregningsark!X297)</f>
        <v/>
      </c>
      <c r="J297" s="7" t="str">
        <f>IF('Anvendte oplysninger'!I297="Nej","",Beregningsark!AE297*Beregningsark!G297*Beregningsark!I297*Beregningsark!K297*Beregningsark!M297*Beregningsark!N297*Beregningsark!O297*Beregningsark!P297*Beregningsark!R297*Beregningsark!V297*Beregningsark!W297*Beregningsark!Y297)</f>
        <v/>
      </c>
      <c r="K297" s="7" t="str">
        <f>IF('Anvendte oplysninger'!I297="Nej","",Beregningsark!AF297*Beregningsark!G297*Beregningsark!I297*Beregningsark!K297*Beregningsark!M297*Beregningsark!N297*Beregningsark!O297*Beregningsark!P297*Beregningsark!R297*Beregningsark!V297*Beregningsark!W297*Beregningsark!Y297)</f>
        <v/>
      </c>
      <c r="L297" s="7" t="str">
        <f>IF('Anvendte oplysninger'!I297="Nej","",SUM(I297:K297))</f>
        <v/>
      </c>
      <c r="M297" s="7" t="str">
        <f>IF('Anvendte oplysninger'!I297="Nej","",Beregningsark!AG297*Beregningsark!G297*Beregningsark!I297*Beregningsark!J297*Beregningsark!L297*Beregningsark!N297*Beregningsark!O297*Beregningsark!S297*Beregningsark!V297*Beregningsark!W297*Beregningsark!Z297)</f>
        <v/>
      </c>
      <c r="N297" s="7" t="str">
        <f>IF('Anvendte oplysninger'!I297="Nej","",Beregningsark!AH297*Beregningsark!G297*Beregningsark!I297*Beregningsark!J297*Beregningsark!L297*Beregningsark!N297*Beregningsark!O297*Beregningsark!T297*Beregningsark!V297*Beregningsark!W297*Beregningsark!AA297)</f>
        <v/>
      </c>
      <c r="O297" s="7" t="str">
        <f>IF('Anvendte oplysninger'!I297="Nej","",Beregningsark!AI297*Beregningsark!G297*Beregningsark!I297*Beregningsark!J297*Beregningsark!L297*Beregningsark!N297*Beregningsark!O297*Beregningsark!U297*Beregningsark!V297*Beregningsark!W297*Beregningsark!AB297)</f>
        <v/>
      </c>
      <c r="P297" s="7" t="str">
        <f>IF('Anvendte oplysninger'!I297="Nej","",SUM(M297:O297))</f>
        <v/>
      </c>
      <c r="Q297" s="9" t="str">
        <f>IF('Anvendte oplysninger'!I297="Nej","",SUM(I297:J297)*740934+M297*29492829+N297*4654307+O297*608667)</f>
        <v/>
      </c>
    </row>
    <row r="298" spans="1:17" x14ac:dyDescent="0.3">
      <c r="A298" s="4" t="str">
        <f>IF(Inddata!A304="","",Inddata!A304)</f>
        <v/>
      </c>
      <c r="B298" s="4" t="str">
        <f>IF(Inddata!B304="","",Inddata!B304)</f>
        <v/>
      </c>
      <c r="C298" s="4" t="str">
        <f>IF(Inddata!C304="","",Inddata!C304)</f>
        <v/>
      </c>
      <c r="D298" s="4" t="str">
        <f>IF(Inddata!D304="","",Inddata!D304)</f>
        <v/>
      </c>
      <c r="E298" s="4" t="str">
        <f>IF(Inddata!E304="","",Inddata!E304)</f>
        <v/>
      </c>
      <c r="F298" s="4" t="str">
        <f>IF(Inddata!F304="","",Inddata!F304)</f>
        <v/>
      </c>
      <c r="G298" s="20" t="str">
        <f>IF(Inddata!G304=0,"",Inddata!G304)</f>
        <v/>
      </c>
      <c r="H298" s="9" t="str">
        <f>IF(Inddata!H304="","",Inddata!H304)</f>
        <v/>
      </c>
      <c r="I298" s="7" t="str">
        <f>IF('Anvendte oplysninger'!I298="Nej","",Beregningsark!AD298*Beregningsark!G298*Beregningsark!I298*Beregningsark!J298*Beregningsark!L298*Beregningsark!N298*Beregningsark!O298*Beregningsark!Q298*Beregningsark!V298*Beregningsark!W298*Beregningsark!X298)</f>
        <v/>
      </c>
      <c r="J298" s="7" t="str">
        <f>IF('Anvendte oplysninger'!I298="Nej","",Beregningsark!AE298*Beregningsark!G298*Beregningsark!I298*Beregningsark!K298*Beregningsark!M298*Beregningsark!N298*Beregningsark!O298*Beregningsark!P298*Beregningsark!R298*Beregningsark!V298*Beregningsark!W298*Beregningsark!Y298)</f>
        <v/>
      </c>
      <c r="K298" s="7" t="str">
        <f>IF('Anvendte oplysninger'!I298="Nej","",Beregningsark!AF298*Beregningsark!G298*Beregningsark!I298*Beregningsark!K298*Beregningsark!M298*Beregningsark!N298*Beregningsark!O298*Beregningsark!P298*Beregningsark!R298*Beregningsark!V298*Beregningsark!W298*Beregningsark!Y298)</f>
        <v/>
      </c>
      <c r="L298" s="7" t="str">
        <f>IF('Anvendte oplysninger'!I298="Nej","",SUM(I298:K298))</f>
        <v/>
      </c>
      <c r="M298" s="7" t="str">
        <f>IF('Anvendte oplysninger'!I298="Nej","",Beregningsark!AG298*Beregningsark!G298*Beregningsark!I298*Beregningsark!J298*Beregningsark!L298*Beregningsark!N298*Beregningsark!O298*Beregningsark!S298*Beregningsark!V298*Beregningsark!W298*Beregningsark!Z298)</f>
        <v/>
      </c>
      <c r="N298" s="7" t="str">
        <f>IF('Anvendte oplysninger'!I298="Nej","",Beregningsark!AH298*Beregningsark!G298*Beregningsark!I298*Beregningsark!J298*Beregningsark!L298*Beregningsark!N298*Beregningsark!O298*Beregningsark!T298*Beregningsark!V298*Beregningsark!W298*Beregningsark!AA298)</f>
        <v/>
      </c>
      <c r="O298" s="7" t="str">
        <f>IF('Anvendte oplysninger'!I298="Nej","",Beregningsark!AI298*Beregningsark!G298*Beregningsark!I298*Beregningsark!J298*Beregningsark!L298*Beregningsark!N298*Beregningsark!O298*Beregningsark!U298*Beregningsark!V298*Beregningsark!W298*Beregningsark!AB298)</f>
        <v/>
      </c>
      <c r="P298" s="7" t="str">
        <f>IF('Anvendte oplysninger'!I298="Nej","",SUM(M298:O298))</f>
        <v/>
      </c>
      <c r="Q298" s="9" t="str">
        <f>IF('Anvendte oplysninger'!I298="Nej","",SUM(I298:J298)*740934+M298*29492829+N298*4654307+O298*608667)</f>
        <v/>
      </c>
    </row>
    <row r="299" spans="1:17" x14ac:dyDescent="0.3">
      <c r="A299" s="4" t="str">
        <f>IF(Inddata!A305="","",Inddata!A305)</f>
        <v/>
      </c>
      <c r="B299" s="4" t="str">
        <f>IF(Inddata!B305="","",Inddata!B305)</f>
        <v/>
      </c>
      <c r="C299" s="4" t="str">
        <f>IF(Inddata!C305="","",Inddata!C305)</f>
        <v/>
      </c>
      <c r="D299" s="4" t="str">
        <f>IF(Inddata!D305="","",Inddata!D305)</f>
        <v/>
      </c>
      <c r="E299" s="4" t="str">
        <f>IF(Inddata!E305="","",Inddata!E305)</f>
        <v/>
      </c>
      <c r="F299" s="4" t="str">
        <f>IF(Inddata!F305="","",Inddata!F305)</f>
        <v/>
      </c>
      <c r="G299" s="20" t="str">
        <f>IF(Inddata!G305=0,"",Inddata!G305)</f>
        <v/>
      </c>
      <c r="H299" s="9" t="str">
        <f>IF(Inddata!H305="","",Inddata!H305)</f>
        <v/>
      </c>
      <c r="I299" s="7" t="str">
        <f>IF('Anvendte oplysninger'!I299="Nej","",Beregningsark!AD299*Beregningsark!G299*Beregningsark!I299*Beregningsark!J299*Beregningsark!L299*Beregningsark!N299*Beregningsark!O299*Beregningsark!Q299*Beregningsark!V299*Beregningsark!W299*Beregningsark!X299)</f>
        <v/>
      </c>
      <c r="J299" s="7" t="str">
        <f>IF('Anvendte oplysninger'!I299="Nej","",Beregningsark!AE299*Beregningsark!G299*Beregningsark!I299*Beregningsark!K299*Beregningsark!M299*Beregningsark!N299*Beregningsark!O299*Beregningsark!P299*Beregningsark!R299*Beregningsark!V299*Beregningsark!W299*Beregningsark!Y299)</f>
        <v/>
      </c>
      <c r="K299" s="7" t="str">
        <f>IF('Anvendte oplysninger'!I299="Nej","",Beregningsark!AF299*Beregningsark!G299*Beregningsark!I299*Beregningsark!K299*Beregningsark!M299*Beregningsark!N299*Beregningsark!O299*Beregningsark!P299*Beregningsark!R299*Beregningsark!V299*Beregningsark!W299*Beregningsark!Y299)</f>
        <v/>
      </c>
      <c r="L299" s="7" t="str">
        <f>IF('Anvendte oplysninger'!I299="Nej","",SUM(I299:K299))</f>
        <v/>
      </c>
      <c r="M299" s="7" t="str">
        <f>IF('Anvendte oplysninger'!I299="Nej","",Beregningsark!AG299*Beregningsark!G299*Beregningsark!I299*Beregningsark!J299*Beregningsark!L299*Beregningsark!N299*Beregningsark!O299*Beregningsark!S299*Beregningsark!V299*Beregningsark!W299*Beregningsark!Z299)</f>
        <v/>
      </c>
      <c r="N299" s="7" t="str">
        <f>IF('Anvendte oplysninger'!I299="Nej","",Beregningsark!AH299*Beregningsark!G299*Beregningsark!I299*Beregningsark!J299*Beregningsark!L299*Beregningsark!N299*Beregningsark!O299*Beregningsark!T299*Beregningsark!V299*Beregningsark!W299*Beregningsark!AA299)</f>
        <v/>
      </c>
      <c r="O299" s="7" t="str">
        <f>IF('Anvendte oplysninger'!I299="Nej","",Beregningsark!AI299*Beregningsark!G299*Beregningsark!I299*Beregningsark!J299*Beregningsark!L299*Beregningsark!N299*Beregningsark!O299*Beregningsark!U299*Beregningsark!V299*Beregningsark!W299*Beregningsark!AB299)</f>
        <v/>
      </c>
      <c r="P299" s="7" t="str">
        <f>IF('Anvendte oplysninger'!I299="Nej","",SUM(M299:O299))</f>
        <v/>
      </c>
      <c r="Q299" s="9" t="str">
        <f>IF('Anvendte oplysninger'!I299="Nej","",SUM(I299:J299)*740934+M299*29492829+N299*4654307+O299*608667)</f>
        <v/>
      </c>
    </row>
    <row r="300" spans="1:17" x14ac:dyDescent="0.3">
      <c r="A300" s="4" t="str">
        <f>IF(Inddata!A306="","",Inddata!A306)</f>
        <v/>
      </c>
      <c r="B300" s="4" t="str">
        <f>IF(Inddata!B306="","",Inddata!B306)</f>
        <v/>
      </c>
      <c r="C300" s="4" t="str">
        <f>IF(Inddata!C306="","",Inddata!C306)</f>
        <v/>
      </c>
      <c r="D300" s="4" t="str">
        <f>IF(Inddata!D306="","",Inddata!D306)</f>
        <v/>
      </c>
      <c r="E300" s="4" t="str">
        <f>IF(Inddata!E306="","",Inddata!E306)</f>
        <v/>
      </c>
      <c r="F300" s="4" t="str">
        <f>IF(Inddata!F306="","",Inddata!F306)</f>
        <v/>
      </c>
      <c r="G300" s="20" t="str">
        <f>IF(Inddata!G306=0,"",Inddata!G306)</f>
        <v/>
      </c>
      <c r="H300" s="9" t="str">
        <f>IF(Inddata!H306="","",Inddata!H306)</f>
        <v/>
      </c>
      <c r="I300" s="7" t="str">
        <f>IF('Anvendte oplysninger'!I300="Nej","",Beregningsark!AD300*Beregningsark!G300*Beregningsark!I300*Beregningsark!J300*Beregningsark!L300*Beregningsark!N300*Beregningsark!O300*Beregningsark!Q300*Beregningsark!V300*Beregningsark!W300*Beregningsark!X300)</f>
        <v/>
      </c>
      <c r="J300" s="7" t="str">
        <f>IF('Anvendte oplysninger'!I300="Nej","",Beregningsark!AE300*Beregningsark!G300*Beregningsark!I300*Beregningsark!K300*Beregningsark!M300*Beregningsark!N300*Beregningsark!O300*Beregningsark!P300*Beregningsark!R300*Beregningsark!V300*Beregningsark!W300*Beregningsark!Y300)</f>
        <v/>
      </c>
      <c r="K300" s="7" t="str">
        <f>IF('Anvendte oplysninger'!I300="Nej","",Beregningsark!AF300*Beregningsark!G300*Beregningsark!I300*Beregningsark!K300*Beregningsark!M300*Beregningsark!N300*Beregningsark!O300*Beregningsark!P300*Beregningsark!R300*Beregningsark!V300*Beregningsark!W300*Beregningsark!Y300)</f>
        <v/>
      </c>
      <c r="L300" s="7" t="str">
        <f>IF('Anvendte oplysninger'!I300="Nej","",SUM(I300:K300))</f>
        <v/>
      </c>
      <c r="M300" s="7" t="str">
        <f>IF('Anvendte oplysninger'!I300="Nej","",Beregningsark!AG300*Beregningsark!G300*Beregningsark!I300*Beregningsark!J300*Beregningsark!L300*Beregningsark!N300*Beregningsark!O300*Beregningsark!S300*Beregningsark!V300*Beregningsark!W300*Beregningsark!Z300)</f>
        <v/>
      </c>
      <c r="N300" s="7" t="str">
        <f>IF('Anvendte oplysninger'!I300="Nej","",Beregningsark!AH300*Beregningsark!G300*Beregningsark!I300*Beregningsark!J300*Beregningsark!L300*Beregningsark!N300*Beregningsark!O300*Beregningsark!T300*Beregningsark!V300*Beregningsark!W300*Beregningsark!AA300)</f>
        <v/>
      </c>
      <c r="O300" s="7" t="str">
        <f>IF('Anvendte oplysninger'!I300="Nej","",Beregningsark!AI300*Beregningsark!G300*Beregningsark!I300*Beregningsark!J300*Beregningsark!L300*Beregningsark!N300*Beregningsark!O300*Beregningsark!U300*Beregningsark!V300*Beregningsark!W300*Beregningsark!AB300)</f>
        <v/>
      </c>
      <c r="P300" s="7" t="str">
        <f>IF('Anvendte oplysninger'!I300="Nej","",SUM(M300:O300))</f>
        <v/>
      </c>
      <c r="Q300" s="9" t="str">
        <f>IF('Anvendte oplysninger'!I300="Nej","",SUM(I300:J300)*740934+M300*29492829+N300*4654307+O300*608667)</f>
        <v/>
      </c>
    </row>
    <row r="301" spans="1:17" x14ac:dyDescent="0.3">
      <c r="A301" s="4" t="str">
        <f>IF(Inddata!A307="","",Inddata!A307)</f>
        <v/>
      </c>
      <c r="B301" s="4" t="str">
        <f>IF(Inddata!B307="","",Inddata!B307)</f>
        <v/>
      </c>
      <c r="C301" s="4" t="str">
        <f>IF(Inddata!C307="","",Inddata!C307)</f>
        <v/>
      </c>
      <c r="D301" s="4" t="str">
        <f>IF(Inddata!D307="","",Inddata!D307)</f>
        <v/>
      </c>
      <c r="E301" s="4" t="str">
        <f>IF(Inddata!E307="","",Inddata!E307)</f>
        <v/>
      </c>
      <c r="F301" s="4" t="str">
        <f>IF(Inddata!F307="","",Inddata!F307)</f>
        <v/>
      </c>
      <c r="G301" s="20" t="str">
        <f>IF(Inddata!G307=0,"",Inddata!G307)</f>
        <v/>
      </c>
      <c r="H301" s="9" t="str">
        <f>IF(Inddata!H307="","",Inddata!H307)</f>
        <v/>
      </c>
      <c r="I301" s="7" t="str">
        <f>IF('Anvendte oplysninger'!I301="Nej","",Beregningsark!AD301*Beregningsark!G301*Beregningsark!I301*Beregningsark!J301*Beregningsark!L301*Beregningsark!N301*Beregningsark!O301*Beregningsark!Q301*Beregningsark!V301*Beregningsark!W301*Beregningsark!X301)</f>
        <v/>
      </c>
      <c r="J301" s="7" t="str">
        <f>IF('Anvendte oplysninger'!I301="Nej","",Beregningsark!AE301*Beregningsark!G301*Beregningsark!I301*Beregningsark!K301*Beregningsark!M301*Beregningsark!N301*Beregningsark!O301*Beregningsark!P301*Beregningsark!R301*Beregningsark!V301*Beregningsark!W301*Beregningsark!Y301)</f>
        <v/>
      </c>
      <c r="K301" s="7" t="str">
        <f>IF('Anvendte oplysninger'!I301="Nej","",Beregningsark!AF301*Beregningsark!G301*Beregningsark!I301*Beregningsark!K301*Beregningsark!M301*Beregningsark!N301*Beregningsark!O301*Beregningsark!P301*Beregningsark!R301*Beregningsark!V301*Beregningsark!W301*Beregningsark!Y301)</f>
        <v/>
      </c>
      <c r="L301" s="7" t="str">
        <f>IF('Anvendte oplysninger'!I301="Nej","",SUM(I301:K301))</f>
        <v/>
      </c>
      <c r="M301" s="7" t="str">
        <f>IF('Anvendte oplysninger'!I301="Nej","",Beregningsark!AG301*Beregningsark!G301*Beregningsark!I301*Beregningsark!J301*Beregningsark!L301*Beregningsark!N301*Beregningsark!O301*Beregningsark!S301*Beregningsark!V301*Beregningsark!W301*Beregningsark!Z301)</f>
        <v/>
      </c>
      <c r="N301" s="7" t="str">
        <f>IF('Anvendte oplysninger'!I301="Nej","",Beregningsark!AH301*Beregningsark!G301*Beregningsark!I301*Beregningsark!J301*Beregningsark!L301*Beregningsark!N301*Beregningsark!O301*Beregningsark!T301*Beregningsark!V301*Beregningsark!W301*Beregningsark!AA301)</f>
        <v/>
      </c>
      <c r="O301" s="7" t="str">
        <f>IF('Anvendte oplysninger'!I301="Nej","",Beregningsark!AI301*Beregningsark!G301*Beregningsark!I301*Beregningsark!J301*Beregningsark!L301*Beregningsark!N301*Beregningsark!O301*Beregningsark!U301*Beregningsark!V301*Beregningsark!W301*Beregningsark!AB301)</f>
        <v/>
      </c>
      <c r="P301" s="7" t="str">
        <f>IF('Anvendte oplysninger'!I301="Nej","",SUM(M301:O301))</f>
        <v/>
      </c>
      <c r="Q301" s="9" t="str">
        <f>IF('Anvendte oplysninger'!I301="Nej","",SUM(I301:J301)*740934+M301*29492829+N301*4654307+O301*608667)</f>
        <v/>
      </c>
    </row>
    <row r="302" spans="1:17" x14ac:dyDescent="0.3">
      <c r="A302" s="4" t="str">
        <f>IF(Inddata!A308="","",Inddata!A308)</f>
        <v/>
      </c>
      <c r="B302" s="4" t="str">
        <f>IF(Inddata!B308="","",Inddata!B308)</f>
        <v/>
      </c>
      <c r="C302" s="4" t="str">
        <f>IF(Inddata!C308="","",Inddata!C308)</f>
        <v/>
      </c>
      <c r="D302" s="4" t="str">
        <f>IF(Inddata!D308="","",Inddata!D308)</f>
        <v/>
      </c>
      <c r="E302" s="4" t="str">
        <f>IF(Inddata!E308="","",Inddata!E308)</f>
        <v/>
      </c>
      <c r="F302" s="4" t="str">
        <f>IF(Inddata!F308="","",Inddata!F308)</f>
        <v/>
      </c>
      <c r="G302" s="20" t="str">
        <f>IF(Inddata!G308=0,"",Inddata!G308)</f>
        <v/>
      </c>
      <c r="H302" s="9" t="str">
        <f>IF(Inddata!H308="","",Inddata!H308)</f>
        <v/>
      </c>
      <c r="I302" s="7" t="str">
        <f>IF('Anvendte oplysninger'!I302="Nej","",Beregningsark!AD302*Beregningsark!G302*Beregningsark!I302*Beregningsark!J302*Beregningsark!L302*Beregningsark!N302*Beregningsark!O302*Beregningsark!Q302*Beregningsark!V302*Beregningsark!W302*Beregningsark!X302)</f>
        <v/>
      </c>
      <c r="J302" s="7" t="str">
        <f>IF('Anvendte oplysninger'!I302="Nej","",Beregningsark!AE302*Beregningsark!G302*Beregningsark!I302*Beregningsark!K302*Beregningsark!M302*Beregningsark!N302*Beregningsark!O302*Beregningsark!P302*Beregningsark!R302*Beregningsark!V302*Beregningsark!W302*Beregningsark!Y302)</f>
        <v/>
      </c>
      <c r="K302" s="7" t="str">
        <f>IF('Anvendte oplysninger'!I302="Nej","",Beregningsark!AF302*Beregningsark!G302*Beregningsark!I302*Beregningsark!K302*Beregningsark!M302*Beregningsark!N302*Beregningsark!O302*Beregningsark!P302*Beregningsark!R302*Beregningsark!V302*Beregningsark!W302*Beregningsark!Y302)</f>
        <v/>
      </c>
      <c r="L302" s="7" t="str">
        <f>IF('Anvendte oplysninger'!I302="Nej","",SUM(I302:K302))</f>
        <v/>
      </c>
      <c r="M302" s="7" t="str">
        <f>IF('Anvendte oplysninger'!I302="Nej","",Beregningsark!AG302*Beregningsark!G302*Beregningsark!I302*Beregningsark!J302*Beregningsark!L302*Beregningsark!N302*Beregningsark!O302*Beregningsark!S302*Beregningsark!V302*Beregningsark!W302*Beregningsark!Z302)</f>
        <v/>
      </c>
      <c r="N302" s="7" t="str">
        <f>IF('Anvendte oplysninger'!I302="Nej","",Beregningsark!AH302*Beregningsark!G302*Beregningsark!I302*Beregningsark!J302*Beregningsark!L302*Beregningsark!N302*Beregningsark!O302*Beregningsark!T302*Beregningsark!V302*Beregningsark!W302*Beregningsark!AA302)</f>
        <v/>
      </c>
      <c r="O302" s="7" t="str">
        <f>IF('Anvendte oplysninger'!I302="Nej","",Beregningsark!AI302*Beregningsark!G302*Beregningsark!I302*Beregningsark!J302*Beregningsark!L302*Beregningsark!N302*Beregningsark!O302*Beregningsark!U302*Beregningsark!V302*Beregningsark!W302*Beregningsark!AB302)</f>
        <v/>
      </c>
      <c r="P302" s="7" t="str">
        <f>IF('Anvendte oplysninger'!I302="Nej","",SUM(M302:O302))</f>
        <v/>
      </c>
      <c r="Q302" s="9" t="str">
        <f>IF('Anvendte oplysninger'!I302="Nej","",SUM(I302:J302)*740934+M302*29492829+N302*4654307+O302*608667)</f>
        <v/>
      </c>
    </row>
    <row r="303" spans="1:17" x14ac:dyDescent="0.3">
      <c r="A303" s="4" t="str">
        <f>IF(Inddata!A309="","",Inddata!A309)</f>
        <v/>
      </c>
      <c r="B303" s="4" t="str">
        <f>IF(Inddata!B309="","",Inddata!B309)</f>
        <v/>
      </c>
      <c r="C303" s="4" t="str">
        <f>IF(Inddata!C309="","",Inddata!C309)</f>
        <v/>
      </c>
      <c r="D303" s="4" t="str">
        <f>IF(Inddata!D309="","",Inddata!D309)</f>
        <v/>
      </c>
      <c r="E303" s="4" t="str">
        <f>IF(Inddata!E309="","",Inddata!E309)</f>
        <v/>
      </c>
      <c r="F303" s="4" t="str">
        <f>IF(Inddata!F309="","",Inddata!F309)</f>
        <v/>
      </c>
      <c r="G303" s="20" t="str">
        <f>IF(Inddata!G309=0,"",Inddata!G309)</f>
        <v/>
      </c>
      <c r="H303" s="9" t="str">
        <f>IF(Inddata!H309="","",Inddata!H309)</f>
        <v/>
      </c>
      <c r="I303" s="7" t="str">
        <f>IF('Anvendte oplysninger'!I303="Nej","",Beregningsark!AD303*Beregningsark!G303*Beregningsark!I303*Beregningsark!J303*Beregningsark!L303*Beregningsark!N303*Beregningsark!O303*Beregningsark!Q303*Beregningsark!V303*Beregningsark!W303*Beregningsark!X303)</f>
        <v/>
      </c>
      <c r="J303" s="7" t="str">
        <f>IF('Anvendte oplysninger'!I303="Nej","",Beregningsark!AE303*Beregningsark!G303*Beregningsark!I303*Beregningsark!K303*Beregningsark!M303*Beregningsark!N303*Beregningsark!O303*Beregningsark!P303*Beregningsark!R303*Beregningsark!V303*Beregningsark!W303*Beregningsark!Y303)</f>
        <v/>
      </c>
      <c r="K303" s="7" t="str">
        <f>IF('Anvendte oplysninger'!I303="Nej","",Beregningsark!AF303*Beregningsark!G303*Beregningsark!I303*Beregningsark!K303*Beregningsark!M303*Beregningsark!N303*Beregningsark!O303*Beregningsark!P303*Beregningsark!R303*Beregningsark!V303*Beregningsark!W303*Beregningsark!Y303)</f>
        <v/>
      </c>
      <c r="L303" s="7" t="str">
        <f>IF('Anvendte oplysninger'!I303="Nej","",SUM(I303:K303))</f>
        <v/>
      </c>
      <c r="M303" s="7" t="str">
        <f>IF('Anvendte oplysninger'!I303="Nej","",Beregningsark!AG303*Beregningsark!G303*Beregningsark!I303*Beregningsark!J303*Beregningsark!L303*Beregningsark!N303*Beregningsark!O303*Beregningsark!S303*Beregningsark!V303*Beregningsark!W303*Beregningsark!Z303)</f>
        <v/>
      </c>
      <c r="N303" s="7" t="str">
        <f>IF('Anvendte oplysninger'!I303="Nej","",Beregningsark!AH303*Beregningsark!G303*Beregningsark!I303*Beregningsark!J303*Beregningsark!L303*Beregningsark!N303*Beregningsark!O303*Beregningsark!T303*Beregningsark!V303*Beregningsark!W303*Beregningsark!AA303)</f>
        <v/>
      </c>
      <c r="O303" s="7" t="str">
        <f>IF('Anvendte oplysninger'!I303="Nej","",Beregningsark!AI303*Beregningsark!G303*Beregningsark!I303*Beregningsark!J303*Beregningsark!L303*Beregningsark!N303*Beregningsark!O303*Beregningsark!U303*Beregningsark!V303*Beregningsark!W303*Beregningsark!AB303)</f>
        <v/>
      </c>
      <c r="P303" s="7" t="str">
        <f>IF('Anvendte oplysninger'!I303="Nej","",SUM(M303:O303))</f>
        <v/>
      </c>
      <c r="Q303" s="9" t="str">
        <f>IF('Anvendte oplysninger'!I303="Nej","",SUM(I303:J303)*740934+M303*29492829+N303*4654307+O303*608667)</f>
        <v/>
      </c>
    </row>
    <row r="304" spans="1:17" x14ac:dyDescent="0.3">
      <c r="A304" s="4" t="str">
        <f>IF(Inddata!A310="","",Inddata!A310)</f>
        <v/>
      </c>
      <c r="B304" s="4" t="str">
        <f>IF(Inddata!B310="","",Inddata!B310)</f>
        <v/>
      </c>
      <c r="C304" s="4" t="str">
        <f>IF(Inddata!C310="","",Inddata!C310)</f>
        <v/>
      </c>
      <c r="D304" s="4" t="str">
        <f>IF(Inddata!D310="","",Inddata!D310)</f>
        <v/>
      </c>
      <c r="E304" s="4" t="str">
        <f>IF(Inddata!E310="","",Inddata!E310)</f>
        <v/>
      </c>
      <c r="F304" s="4" t="str">
        <f>IF(Inddata!F310="","",Inddata!F310)</f>
        <v/>
      </c>
      <c r="G304" s="20" t="str">
        <f>IF(Inddata!G310=0,"",Inddata!G310)</f>
        <v/>
      </c>
      <c r="H304" s="9" t="str">
        <f>IF(Inddata!H310="","",Inddata!H310)</f>
        <v/>
      </c>
      <c r="I304" s="7" t="str">
        <f>IF('Anvendte oplysninger'!I304="Nej","",Beregningsark!AD304*Beregningsark!G304*Beregningsark!I304*Beregningsark!J304*Beregningsark!L304*Beregningsark!N304*Beregningsark!O304*Beregningsark!Q304*Beregningsark!V304*Beregningsark!W304*Beregningsark!X304)</f>
        <v/>
      </c>
      <c r="J304" s="7" t="str">
        <f>IF('Anvendte oplysninger'!I304="Nej","",Beregningsark!AE304*Beregningsark!G304*Beregningsark!I304*Beregningsark!K304*Beregningsark!M304*Beregningsark!N304*Beregningsark!O304*Beregningsark!P304*Beregningsark!R304*Beregningsark!V304*Beregningsark!W304*Beregningsark!Y304)</f>
        <v/>
      </c>
      <c r="K304" s="7" t="str">
        <f>IF('Anvendte oplysninger'!I304="Nej","",Beregningsark!AF304*Beregningsark!G304*Beregningsark!I304*Beregningsark!K304*Beregningsark!M304*Beregningsark!N304*Beregningsark!O304*Beregningsark!P304*Beregningsark!R304*Beregningsark!V304*Beregningsark!W304*Beregningsark!Y304)</f>
        <v/>
      </c>
      <c r="L304" s="7" t="str">
        <f>IF('Anvendte oplysninger'!I304="Nej","",SUM(I304:K304))</f>
        <v/>
      </c>
      <c r="M304" s="7" t="str">
        <f>IF('Anvendte oplysninger'!I304="Nej","",Beregningsark!AG304*Beregningsark!G304*Beregningsark!I304*Beregningsark!J304*Beregningsark!L304*Beregningsark!N304*Beregningsark!O304*Beregningsark!S304*Beregningsark!V304*Beregningsark!W304*Beregningsark!Z304)</f>
        <v/>
      </c>
      <c r="N304" s="7" t="str">
        <f>IF('Anvendte oplysninger'!I304="Nej","",Beregningsark!AH304*Beregningsark!G304*Beregningsark!I304*Beregningsark!J304*Beregningsark!L304*Beregningsark!N304*Beregningsark!O304*Beregningsark!T304*Beregningsark!V304*Beregningsark!W304*Beregningsark!AA304)</f>
        <v/>
      </c>
      <c r="O304" s="7" t="str">
        <f>IF('Anvendte oplysninger'!I304="Nej","",Beregningsark!AI304*Beregningsark!G304*Beregningsark!I304*Beregningsark!J304*Beregningsark!L304*Beregningsark!N304*Beregningsark!O304*Beregningsark!U304*Beregningsark!V304*Beregningsark!W304*Beregningsark!AB304)</f>
        <v/>
      </c>
      <c r="P304" s="7" t="str">
        <f>IF('Anvendte oplysninger'!I304="Nej","",SUM(M304:O304))</f>
        <v/>
      </c>
      <c r="Q304" s="9" t="str">
        <f>IF('Anvendte oplysninger'!I304="Nej","",SUM(I304:J304)*740934+M304*29492829+N304*4654307+O304*608667)</f>
        <v/>
      </c>
    </row>
    <row r="305" spans="1:17" x14ac:dyDescent="0.3">
      <c r="A305" s="4" t="str">
        <f>IF(Inddata!A311="","",Inddata!A311)</f>
        <v/>
      </c>
      <c r="B305" s="4" t="str">
        <f>IF(Inddata!B311="","",Inddata!B311)</f>
        <v/>
      </c>
      <c r="C305" s="4" t="str">
        <f>IF(Inddata!C311="","",Inddata!C311)</f>
        <v/>
      </c>
      <c r="D305" s="4" t="str">
        <f>IF(Inddata!D311="","",Inddata!D311)</f>
        <v/>
      </c>
      <c r="E305" s="4" t="str">
        <f>IF(Inddata!E311="","",Inddata!E311)</f>
        <v/>
      </c>
      <c r="F305" s="4" t="str">
        <f>IF(Inddata!F311="","",Inddata!F311)</f>
        <v/>
      </c>
      <c r="G305" s="20" t="str">
        <f>IF(Inddata!G311=0,"",Inddata!G311)</f>
        <v/>
      </c>
      <c r="H305" s="9" t="str">
        <f>IF(Inddata!H311="","",Inddata!H311)</f>
        <v/>
      </c>
      <c r="I305" s="7" t="str">
        <f>IF('Anvendte oplysninger'!I305="Nej","",Beregningsark!AD305*Beregningsark!G305*Beregningsark!I305*Beregningsark!J305*Beregningsark!L305*Beregningsark!N305*Beregningsark!O305*Beregningsark!Q305*Beregningsark!V305*Beregningsark!W305*Beregningsark!X305)</f>
        <v/>
      </c>
      <c r="J305" s="7" t="str">
        <f>IF('Anvendte oplysninger'!I305="Nej","",Beregningsark!AE305*Beregningsark!G305*Beregningsark!I305*Beregningsark!K305*Beregningsark!M305*Beregningsark!N305*Beregningsark!O305*Beregningsark!P305*Beregningsark!R305*Beregningsark!V305*Beregningsark!W305*Beregningsark!Y305)</f>
        <v/>
      </c>
      <c r="K305" s="7" t="str">
        <f>IF('Anvendte oplysninger'!I305="Nej","",Beregningsark!AF305*Beregningsark!G305*Beregningsark!I305*Beregningsark!K305*Beregningsark!M305*Beregningsark!N305*Beregningsark!O305*Beregningsark!P305*Beregningsark!R305*Beregningsark!V305*Beregningsark!W305*Beregningsark!Y305)</f>
        <v/>
      </c>
      <c r="L305" s="7" t="str">
        <f>IF('Anvendte oplysninger'!I305="Nej","",SUM(I305:K305))</f>
        <v/>
      </c>
      <c r="M305" s="7" t="str">
        <f>IF('Anvendte oplysninger'!I305="Nej","",Beregningsark!AG305*Beregningsark!G305*Beregningsark!I305*Beregningsark!J305*Beregningsark!L305*Beregningsark!N305*Beregningsark!O305*Beregningsark!S305*Beregningsark!V305*Beregningsark!W305*Beregningsark!Z305)</f>
        <v/>
      </c>
      <c r="N305" s="7" t="str">
        <f>IF('Anvendte oplysninger'!I305="Nej","",Beregningsark!AH305*Beregningsark!G305*Beregningsark!I305*Beregningsark!J305*Beregningsark!L305*Beregningsark!N305*Beregningsark!O305*Beregningsark!T305*Beregningsark!V305*Beregningsark!W305*Beregningsark!AA305)</f>
        <v/>
      </c>
      <c r="O305" s="7" t="str">
        <f>IF('Anvendte oplysninger'!I305="Nej","",Beregningsark!AI305*Beregningsark!G305*Beregningsark!I305*Beregningsark!J305*Beregningsark!L305*Beregningsark!N305*Beregningsark!O305*Beregningsark!U305*Beregningsark!V305*Beregningsark!W305*Beregningsark!AB305)</f>
        <v/>
      </c>
      <c r="P305" s="7" t="str">
        <f>IF('Anvendte oplysninger'!I305="Nej","",SUM(M305:O305))</f>
        <v/>
      </c>
      <c r="Q305" s="9" t="str">
        <f>IF('Anvendte oplysninger'!I305="Nej","",SUM(I305:J305)*740934+M305*29492829+N305*4654307+O305*608667)</f>
        <v/>
      </c>
    </row>
    <row r="306" spans="1:17" x14ac:dyDescent="0.3">
      <c r="A306" s="4" t="str">
        <f>IF(Inddata!A312="","",Inddata!A312)</f>
        <v/>
      </c>
      <c r="B306" s="4" t="str">
        <f>IF(Inddata!B312="","",Inddata!B312)</f>
        <v/>
      </c>
      <c r="C306" s="4" t="str">
        <f>IF(Inddata!C312="","",Inddata!C312)</f>
        <v/>
      </c>
      <c r="D306" s="4" t="str">
        <f>IF(Inddata!D312="","",Inddata!D312)</f>
        <v/>
      </c>
      <c r="E306" s="4" t="str">
        <f>IF(Inddata!E312="","",Inddata!E312)</f>
        <v/>
      </c>
      <c r="F306" s="4" t="str">
        <f>IF(Inddata!F312="","",Inddata!F312)</f>
        <v/>
      </c>
      <c r="G306" s="20" t="str">
        <f>IF(Inddata!G312=0,"",Inddata!G312)</f>
        <v/>
      </c>
      <c r="H306" s="9" t="str">
        <f>IF(Inddata!H312="","",Inddata!H312)</f>
        <v/>
      </c>
      <c r="I306" s="7" t="str">
        <f>IF('Anvendte oplysninger'!I306="Nej","",Beregningsark!AD306*Beregningsark!G306*Beregningsark!I306*Beregningsark!J306*Beregningsark!L306*Beregningsark!N306*Beregningsark!O306*Beregningsark!Q306*Beregningsark!V306*Beregningsark!W306*Beregningsark!X306)</f>
        <v/>
      </c>
      <c r="J306" s="7" t="str">
        <f>IF('Anvendte oplysninger'!I306="Nej","",Beregningsark!AE306*Beregningsark!G306*Beregningsark!I306*Beregningsark!K306*Beregningsark!M306*Beregningsark!N306*Beregningsark!O306*Beregningsark!P306*Beregningsark!R306*Beregningsark!V306*Beregningsark!W306*Beregningsark!Y306)</f>
        <v/>
      </c>
      <c r="K306" s="7" t="str">
        <f>IF('Anvendte oplysninger'!I306="Nej","",Beregningsark!AF306*Beregningsark!G306*Beregningsark!I306*Beregningsark!K306*Beregningsark!M306*Beregningsark!N306*Beregningsark!O306*Beregningsark!P306*Beregningsark!R306*Beregningsark!V306*Beregningsark!W306*Beregningsark!Y306)</f>
        <v/>
      </c>
      <c r="L306" s="7" t="str">
        <f>IF('Anvendte oplysninger'!I306="Nej","",SUM(I306:K306))</f>
        <v/>
      </c>
      <c r="M306" s="7" t="str">
        <f>IF('Anvendte oplysninger'!I306="Nej","",Beregningsark!AG306*Beregningsark!G306*Beregningsark!I306*Beregningsark!J306*Beregningsark!L306*Beregningsark!N306*Beregningsark!O306*Beregningsark!S306*Beregningsark!V306*Beregningsark!W306*Beregningsark!Z306)</f>
        <v/>
      </c>
      <c r="N306" s="7" t="str">
        <f>IF('Anvendte oplysninger'!I306="Nej","",Beregningsark!AH306*Beregningsark!G306*Beregningsark!I306*Beregningsark!J306*Beregningsark!L306*Beregningsark!N306*Beregningsark!O306*Beregningsark!T306*Beregningsark!V306*Beregningsark!W306*Beregningsark!AA306)</f>
        <v/>
      </c>
      <c r="O306" s="7" t="str">
        <f>IF('Anvendte oplysninger'!I306="Nej","",Beregningsark!AI306*Beregningsark!G306*Beregningsark!I306*Beregningsark!J306*Beregningsark!L306*Beregningsark!N306*Beregningsark!O306*Beregningsark!U306*Beregningsark!V306*Beregningsark!W306*Beregningsark!AB306)</f>
        <v/>
      </c>
      <c r="P306" s="7" t="str">
        <f>IF('Anvendte oplysninger'!I306="Nej","",SUM(M306:O306))</f>
        <v/>
      </c>
      <c r="Q306" s="9" t="str">
        <f>IF('Anvendte oplysninger'!I306="Nej","",SUM(I306:J306)*740934+M306*29492829+N306*4654307+O306*608667)</f>
        <v/>
      </c>
    </row>
    <row r="307" spans="1:17" x14ac:dyDescent="0.3">
      <c r="A307" s="4" t="str">
        <f>IF(Inddata!A313="","",Inddata!A313)</f>
        <v/>
      </c>
      <c r="B307" s="4" t="str">
        <f>IF(Inddata!B313="","",Inddata!B313)</f>
        <v/>
      </c>
      <c r="C307" s="4" t="str">
        <f>IF(Inddata!C313="","",Inddata!C313)</f>
        <v/>
      </c>
      <c r="D307" s="4" t="str">
        <f>IF(Inddata!D313="","",Inddata!D313)</f>
        <v/>
      </c>
      <c r="E307" s="4" t="str">
        <f>IF(Inddata!E313="","",Inddata!E313)</f>
        <v/>
      </c>
      <c r="F307" s="4" t="str">
        <f>IF(Inddata!F313="","",Inddata!F313)</f>
        <v/>
      </c>
      <c r="G307" s="20" t="str">
        <f>IF(Inddata!G313=0,"",Inddata!G313)</f>
        <v/>
      </c>
      <c r="H307" s="9" t="str">
        <f>IF(Inddata!H313="","",Inddata!H313)</f>
        <v/>
      </c>
      <c r="I307" s="7" t="str">
        <f>IF('Anvendte oplysninger'!I307="Nej","",Beregningsark!AD307*Beregningsark!G307*Beregningsark!I307*Beregningsark!J307*Beregningsark!L307*Beregningsark!N307*Beregningsark!O307*Beregningsark!Q307*Beregningsark!V307*Beregningsark!W307*Beregningsark!X307)</f>
        <v/>
      </c>
      <c r="J307" s="7" t="str">
        <f>IF('Anvendte oplysninger'!I307="Nej","",Beregningsark!AE307*Beregningsark!G307*Beregningsark!I307*Beregningsark!K307*Beregningsark!M307*Beregningsark!N307*Beregningsark!O307*Beregningsark!P307*Beregningsark!R307*Beregningsark!V307*Beregningsark!W307*Beregningsark!Y307)</f>
        <v/>
      </c>
      <c r="K307" s="7" t="str">
        <f>IF('Anvendte oplysninger'!I307="Nej","",Beregningsark!AF307*Beregningsark!G307*Beregningsark!I307*Beregningsark!K307*Beregningsark!M307*Beregningsark!N307*Beregningsark!O307*Beregningsark!P307*Beregningsark!R307*Beregningsark!V307*Beregningsark!W307*Beregningsark!Y307)</f>
        <v/>
      </c>
      <c r="L307" s="7" t="str">
        <f>IF('Anvendte oplysninger'!I307="Nej","",SUM(I307:K307))</f>
        <v/>
      </c>
      <c r="M307" s="7" t="str">
        <f>IF('Anvendte oplysninger'!I307="Nej","",Beregningsark!AG307*Beregningsark!G307*Beregningsark!I307*Beregningsark!J307*Beregningsark!L307*Beregningsark!N307*Beregningsark!O307*Beregningsark!S307*Beregningsark!V307*Beregningsark!W307*Beregningsark!Z307)</f>
        <v/>
      </c>
      <c r="N307" s="7" t="str">
        <f>IF('Anvendte oplysninger'!I307="Nej","",Beregningsark!AH307*Beregningsark!G307*Beregningsark!I307*Beregningsark!J307*Beregningsark!L307*Beregningsark!N307*Beregningsark!O307*Beregningsark!T307*Beregningsark!V307*Beregningsark!W307*Beregningsark!AA307)</f>
        <v/>
      </c>
      <c r="O307" s="7" t="str">
        <f>IF('Anvendte oplysninger'!I307="Nej","",Beregningsark!AI307*Beregningsark!G307*Beregningsark!I307*Beregningsark!J307*Beregningsark!L307*Beregningsark!N307*Beregningsark!O307*Beregningsark!U307*Beregningsark!V307*Beregningsark!W307*Beregningsark!AB307)</f>
        <v/>
      </c>
      <c r="P307" s="7" t="str">
        <f>IF('Anvendte oplysninger'!I307="Nej","",SUM(M307:O307))</f>
        <v/>
      </c>
      <c r="Q307" s="9" t="str">
        <f>IF('Anvendte oplysninger'!I307="Nej","",SUM(I307:J307)*740934+M307*29492829+N307*4654307+O307*608667)</f>
        <v/>
      </c>
    </row>
    <row r="308" spans="1:17" x14ac:dyDescent="0.3">
      <c r="A308" s="4" t="str">
        <f>IF(Inddata!A314="","",Inddata!A314)</f>
        <v/>
      </c>
      <c r="B308" s="4" t="str">
        <f>IF(Inddata!B314="","",Inddata!B314)</f>
        <v/>
      </c>
      <c r="C308" s="4" t="str">
        <f>IF(Inddata!C314="","",Inddata!C314)</f>
        <v/>
      </c>
      <c r="D308" s="4" t="str">
        <f>IF(Inddata!D314="","",Inddata!D314)</f>
        <v/>
      </c>
      <c r="E308" s="4" t="str">
        <f>IF(Inddata!E314="","",Inddata!E314)</f>
        <v/>
      </c>
      <c r="F308" s="4" t="str">
        <f>IF(Inddata!F314="","",Inddata!F314)</f>
        <v/>
      </c>
      <c r="G308" s="20" t="str">
        <f>IF(Inddata!G314=0,"",Inddata!G314)</f>
        <v/>
      </c>
      <c r="H308" s="9" t="str">
        <f>IF(Inddata!H314="","",Inddata!H314)</f>
        <v/>
      </c>
      <c r="I308" s="7" t="str">
        <f>IF('Anvendte oplysninger'!I308="Nej","",Beregningsark!AD308*Beregningsark!G308*Beregningsark!I308*Beregningsark!J308*Beregningsark!L308*Beregningsark!N308*Beregningsark!O308*Beregningsark!Q308*Beregningsark!V308*Beregningsark!W308*Beregningsark!X308)</f>
        <v/>
      </c>
      <c r="J308" s="7" t="str">
        <f>IF('Anvendte oplysninger'!I308="Nej","",Beregningsark!AE308*Beregningsark!G308*Beregningsark!I308*Beregningsark!K308*Beregningsark!M308*Beregningsark!N308*Beregningsark!O308*Beregningsark!P308*Beregningsark!R308*Beregningsark!V308*Beregningsark!W308*Beregningsark!Y308)</f>
        <v/>
      </c>
      <c r="K308" s="7" t="str">
        <f>IF('Anvendte oplysninger'!I308="Nej","",Beregningsark!AF308*Beregningsark!G308*Beregningsark!I308*Beregningsark!K308*Beregningsark!M308*Beregningsark!N308*Beregningsark!O308*Beregningsark!P308*Beregningsark!R308*Beregningsark!V308*Beregningsark!W308*Beregningsark!Y308)</f>
        <v/>
      </c>
      <c r="L308" s="7" t="str">
        <f>IF('Anvendte oplysninger'!I308="Nej","",SUM(I308:K308))</f>
        <v/>
      </c>
      <c r="M308" s="7" t="str">
        <f>IF('Anvendte oplysninger'!I308="Nej","",Beregningsark!AG308*Beregningsark!G308*Beregningsark!I308*Beregningsark!J308*Beregningsark!L308*Beregningsark!N308*Beregningsark!O308*Beregningsark!S308*Beregningsark!V308*Beregningsark!W308*Beregningsark!Z308)</f>
        <v/>
      </c>
      <c r="N308" s="7" t="str">
        <f>IF('Anvendte oplysninger'!I308="Nej","",Beregningsark!AH308*Beregningsark!G308*Beregningsark!I308*Beregningsark!J308*Beregningsark!L308*Beregningsark!N308*Beregningsark!O308*Beregningsark!T308*Beregningsark!V308*Beregningsark!W308*Beregningsark!AA308)</f>
        <v/>
      </c>
      <c r="O308" s="7" t="str">
        <f>IF('Anvendte oplysninger'!I308="Nej","",Beregningsark!AI308*Beregningsark!G308*Beregningsark!I308*Beregningsark!J308*Beregningsark!L308*Beregningsark!N308*Beregningsark!O308*Beregningsark!U308*Beregningsark!V308*Beregningsark!W308*Beregningsark!AB308)</f>
        <v/>
      </c>
      <c r="P308" s="7" t="str">
        <f>IF('Anvendte oplysninger'!I308="Nej","",SUM(M308:O308))</f>
        <v/>
      </c>
      <c r="Q308" s="9" t="str">
        <f>IF('Anvendte oplysninger'!I308="Nej","",SUM(I308:J308)*740934+M308*29492829+N308*4654307+O308*608667)</f>
        <v/>
      </c>
    </row>
    <row r="309" spans="1:17" x14ac:dyDescent="0.3">
      <c r="A309" s="4" t="str">
        <f>IF(Inddata!A315="","",Inddata!A315)</f>
        <v/>
      </c>
      <c r="B309" s="4" t="str">
        <f>IF(Inddata!B315="","",Inddata!B315)</f>
        <v/>
      </c>
      <c r="C309" s="4" t="str">
        <f>IF(Inddata!C315="","",Inddata!C315)</f>
        <v/>
      </c>
      <c r="D309" s="4" t="str">
        <f>IF(Inddata!D315="","",Inddata!D315)</f>
        <v/>
      </c>
      <c r="E309" s="4" t="str">
        <f>IF(Inddata!E315="","",Inddata!E315)</f>
        <v/>
      </c>
      <c r="F309" s="4" t="str">
        <f>IF(Inddata!F315="","",Inddata!F315)</f>
        <v/>
      </c>
      <c r="G309" s="20" t="str">
        <f>IF(Inddata!G315=0,"",Inddata!G315)</f>
        <v/>
      </c>
      <c r="H309" s="9" t="str">
        <f>IF(Inddata!H315="","",Inddata!H315)</f>
        <v/>
      </c>
      <c r="I309" s="7" t="str">
        <f>IF('Anvendte oplysninger'!I309="Nej","",Beregningsark!AD309*Beregningsark!G309*Beregningsark!I309*Beregningsark!J309*Beregningsark!L309*Beregningsark!N309*Beregningsark!O309*Beregningsark!Q309*Beregningsark!V309*Beregningsark!W309*Beregningsark!X309)</f>
        <v/>
      </c>
      <c r="J309" s="7" t="str">
        <f>IF('Anvendte oplysninger'!I309="Nej","",Beregningsark!AE309*Beregningsark!G309*Beregningsark!I309*Beregningsark!K309*Beregningsark!M309*Beregningsark!N309*Beregningsark!O309*Beregningsark!P309*Beregningsark!R309*Beregningsark!V309*Beregningsark!W309*Beregningsark!Y309)</f>
        <v/>
      </c>
      <c r="K309" s="7" t="str">
        <f>IF('Anvendte oplysninger'!I309="Nej","",Beregningsark!AF309*Beregningsark!G309*Beregningsark!I309*Beregningsark!K309*Beregningsark!M309*Beregningsark!N309*Beregningsark!O309*Beregningsark!P309*Beregningsark!R309*Beregningsark!V309*Beregningsark!W309*Beregningsark!Y309)</f>
        <v/>
      </c>
      <c r="L309" s="7" t="str">
        <f>IF('Anvendte oplysninger'!I309="Nej","",SUM(I309:K309))</f>
        <v/>
      </c>
      <c r="M309" s="7" t="str">
        <f>IF('Anvendte oplysninger'!I309="Nej","",Beregningsark!AG309*Beregningsark!G309*Beregningsark!I309*Beregningsark!J309*Beregningsark!L309*Beregningsark!N309*Beregningsark!O309*Beregningsark!S309*Beregningsark!V309*Beregningsark!W309*Beregningsark!Z309)</f>
        <v/>
      </c>
      <c r="N309" s="7" t="str">
        <f>IF('Anvendte oplysninger'!I309="Nej","",Beregningsark!AH309*Beregningsark!G309*Beregningsark!I309*Beregningsark!J309*Beregningsark!L309*Beregningsark!N309*Beregningsark!O309*Beregningsark!T309*Beregningsark!V309*Beregningsark!W309*Beregningsark!AA309)</f>
        <v/>
      </c>
      <c r="O309" s="7" t="str">
        <f>IF('Anvendte oplysninger'!I309="Nej","",Beregningsark!AI309*Beregningsark!G309*Beregningsark!I309*Beregningsark!J309*Beregningsark!L309*Beregningsark!N309*Beregningsark!O309*Beregningsark!U309*Beregningsark!V309*Beregningsark!W309*Beregningsark!AB309)</f>
        <v/>
      </c>
      <c r="P309" s="7" t="str">
        <f>IF('Anvendte oplysninger'!I309="Nej","",SUM(M309:O309))</f>
        <v/>
      </c>
      <c r="Q309" s="9" t="str">
        <f>IF('Anvendte oplysninger'!I309="Nej","",SUM(I309:J309)*740934+M309*29492829+N309*4654307+O309*608667)</f>
        <v/>
      </c>
    </row>
    <row r="310" spans="1:17" x14ac:dyDescent="0.3">
      <c r="A310" s="4" t="str">
        <f>IF(Inddata!A316="","",Inddata!A316)</f>
        <v/>
      </c>
      <c r="B310" s="4" t="str">
        <f>IF(Inddata!B316="","",Inddata!B316)</f>
        <v/>
      </c>
      <c r="C310" s="4" t="str">
        <f>IF(Inddata!C316="","",Inddata!C316)</f>
        <v/>
      </c>
      <c r="D310" s="4" t="str">
        <f>IF(Inddata!D316="","",Inddata!D316)</f>
        <v/>
      </c>
      <c r="E310" s="4" t="str">
        <f>IF(Inddata!E316="","",Inddata!E316)</f>
        <v/>
      </c>
      <c r="F310" s="4" t="str">
        <f>IF(Inddata!F316="","",Inddata!F316)</f>
        <v/>
      </c>
      <c r="G310" s="20" t="str">
        <f>IF(Inddata!G316=0,"",Inddata!G316)</f>
        <v/>
      </c>
      <c r="H310" s="9" t="str">
        <f>IF(Inddata!H316="","",Inddata!H316)</f>
        <v/>
      </c>
      <c r="I310" s="7" t="str">
        <f>IF('Anvendte oplysninger'!I310="Nej","",Beregningsark!AD310*Beregningsark!G310*Beregningsark!I310*Beregningsark!J310*Beregningsark!L310*Beregningsark!N310*Beregningsark!O310*Beregningsark!Q310*Beregningsark!V310*Beregningsark!W310*Beregningsark!X310)</f>
        <v/>
      </c>
      <c r="J310" s="7" t="str">
        <f>IF('Anvendte oplysninger'!I310="Nej","",Beregningsark!AE310*Beregningsark!G310*Beregningsark!I310*Beregningsark!K310*Beregningsark!M310*Beregningsark!N310*Beregningsark!O310*Beregningsark!P310*Beregningsark!R310*Beregningsark!V310*Beregningsark!W310*Beregningsark!Y310)</f>
        <v/>
      </c>
      <c r="K310" s="7" t="str">
        <f>IF('Anvendte oplysninger'!I310="Nej","",Beregningsark!AF310*Beregningsark!G310*Beregningsark!I310*Beregningsark!K310*Beregningsark!M310*Beregningsark!N310*Beregningsark!O310*Beregningsark!P310*Beregningsark!R310*Beregningsark!V310*Beregningsark!W310*Beregningsark!Y310)</f>
        <v/>
      </c>
      <c r="L310" s="7" t="str">
        <f>IF('Anvendte oplysninger'!I310="Nej","",SUM(I310:K310))</f>
        <v/>
      </c>
      <c r="M310" s="7" t="str">
        <f>IF('Anvendte oplysninger'!I310="Nej","",Beregningsark!AG310*Beregningsark!G310*Beregningsark!I310*Beregningsark!J310*Beregningsark!L310*Beregningsark!N310*Beregningsark!O310*Beregningsark!S310*Beregningsark!V310*Beregningsark!W310*Beregningsark!Z310)</f>
        <v/>
      </c>
      <c r="N310" s="7" t="str">
        <f>IF('Anvendte oplysninger'!I310="Nej","",Beregningsark!AH310*Beregningsark!G310*Beregningsark!I310*Beregningsark!J310*Beregningsark!L310*Beregningsark!N310*Beregningsark!O310*Beregningsark!T310*Beregningsark!V310*Beregningsark!W310*Beregningsark!AA310)</f>
        <v/>
      </c>
      <c r="O310" s="7" t="str">
        <f>IF('Anvendte oplysninger'!I310="Nej","",Beregningsark!AI310*Beregningsark!G310*Beregningsark!I310*Beregningsark!J310*Beregningsark!L310*Beregningsark!N310*Beregningsark!O310*Beregningsark!U310*Beregningsark!V310*Beregningsark!W310*Beregningsark!AB310)</f>
        <v/>
      </c>
      <c r="P310" s="7" t="str">
        <f>IF('Anvendte oplysninger'!I310="Nej","",SUM(M310:O310))</f>
        <v/>
      </c>
      <c r="Q310" s="9" t="str">
        <f>IF('Anvendte oplysninger'!I310="Nej","",SUM(I310:J310)*740934+M310*29492829+N310*4654307+O310*608667)</f>
        <v/>
      </c>
    </row>
    <row r="311" spans="1:17" x14ac:dyDescent="0.3">
      <c r="A311" s="4" t="str">
        <f>IF(Inddata!A317="","",Inddata!A317)</f>
        <v/>
      </c>
      <c r="B311" s="4" t="str">
        <f>IF(Inddata!B317="","",Inddata!B317)</f>
        <v/>
      </c>
      <c r="C311" s="4" t="str">
        <f>IF(Inddata!C317="","",Inddata!C317)</f>
        <v/>
      </c>
      <c r="D311" s="4" t="str">
        <f>IF(Inddata!D317="","",Inddata!D317)</f>
        <v/>
      </c>
      <c r="E311" s="4" t="str">
        <f>IF(Inddata!E317="","",Inddata!E317)</f>
        <v/>
      </c>
      <c r="F311" s="4" t="str">
        <f>IF(Inddata!F317="","",Inddata!F317)</f>
        <v/>
      </c>
      <c r="G311" s="20" t="str">
        <f>IF(Inddata!G317=0,"",Inddata!G317)</f>
        <v/>
      </c>
      <c r="H311" s="9" t="str">
        <f>IF(Inddata!H317="","",Inddata!H317)</f>
        <v/>
      </c>
      <c r="I311" s="7" t="str">
        <f>IF('Anvendte oplysninger'!I311="Nej","",Beregningsark!AD311*Beregningsark!G311*Beregningsark!I311*Beregningsark!J311*Beregningsark!L311*Beregningsark!N311*Beregningsark!O311*Beregningsark!Q311*Beregningsark!V311*Beregningsark!W311*Beregningsark!X311)</f>
        <v/>
      </c>
      <c r="J311" s="7" t="str">
        <f>IF('Anvendte oplysninger'!I311="Nej","",Beregningsark!AE311*Beregningsark!G311*Beregningsark!I311*Beregningsark!K311*Beregningsark!M311*Beregningsark!N311*Beregningsark!O311*Beregningsark!P311*Beregningsark!R311*Beregningsark!V311*Beregningsark!W311*Beregningsark!Y311)</f>
        <v/>
      </c>
      <c r="K311" s="7" t="str">
        <f>IF('Anvendte oplysninger'!I311="Nej","",Beregningsark!AF311*Beregningsark!G311*Beregningsark!I311*Beregningsark!K311*Beregningsark!M311*Beregningsark!N311*Beregningsark!O311*Beregningsark!P311*Beregningsark!R311*Beregningsark!V311*Beregningsark!W311*Beregningsark!Y311)</f>
        <v/>
      </c>
      <c r="L311" s="7" t="str">
        <f>IF('Anvendte oplysninger'!I311="Nej","",SUM(I311:K311))</f>
        <v/>
      </c>
      <c r="M311" s="7" t="str">
        <f>IF('Anvendte oplysninger'!I311="Nej","",Beregningsark!AG311*Beregningsark!G311*Beregningsark!I311*Beregningsark!J311*Beregningsark!L311*Beregningsark!N311*Beregningsark!O311*Beregningsark!S311*Beregningsark!V311*Beregningsark!W311*Beregningsark!Z311)</f>
        <v/>
      </c>
      <c r="N311" s="7" t="str">
        <f>IF('Anvendte oplysninger'!I311="Nej","",Beregningsark!AH311*Beregningsark!G311*Beregningsark!I311*Beregningsark!J311*Beregningsark!L311*Beregningsark!N311*Beregningsark!O311*Beregningsark!T311*Beregningsark!V311*Beregningsark!W311*Beregningsark!AA311)</f>
        <v/>
      </c>
      <c r="O311" s="7" t="str">
        <f>IF('Anvendte oplysninger'!I311="Nej","",Beregningsark!AI311*Beregningsark!G311*Beregningsark!I311*Beregningsark!J311*Beregningsark!L311*Beregningsark!N311*Beregningsark!O311*Beregningsark!U311*Beregningsark!V311*Beregningsark!W311*Beregningsark!AB311)</f>
        <v/>
      </c>
      <c r="P311" s="7" t="str">
        <f>IF('Anvendte oplysninger'!I311="Nej","",SUM(M311:O311))</f>
        <v/>
      </c>
      <c r="Q311" s="9" t="str">
        <f>IF('Anvendte oplysninger'!I311="Nej","",SUM(I311:J311)*740934+M311*29492829+N311*4654307+O311*608667)</f>
        <v/>
      </c>
    </row>
    <row r="312" spans="1:17" x14ac:dyDescent="0.3">
      <c r="A312" s="4" t="str">
        <f>IF(Inddata!A318="","",Inddata!A318)</f>
        <v/>
      </c>
      <c r="B312" s="4" t="str">
        <f>IF(Inddata!B318="","",Inddata!B318)</f>
        <v/>
      </c>
      <c r="C312" s="4" t="str">
        <f>IF(Inddata!C318="","",Inddata!C318)</f>
        <v/>
      </c>
      <c r="D312" s="4" t="str">
        <f>IF(Inddata!D318="","",Inddata!D318)</f>
        <v/>
      </c>
      <c r="E312" s="4" t="str">
        <f>IF(Inddata!E318="","",Inddata!E318)</f>
        <v/>
      </c>
      <c r="F312" s="4" t="str">
        <f>IF(Inddata!F318="","",Inddata!F318)</f>
        <v/>
      </c>
      <c r="G312" s="20" t="str">
        <f>IF(Inddata!G318=0,"",Inddata!G318)</f>
        <v/>
      </c>
      <c r="H312" s="9" t="str">
        <f>IF(Inddata!H318="","",Inddata!H318)</f>
        <v/>
      </c>
      <c r="I312" s="7" t="str">
        <f>IF('Anvendte oplysninger'!I312="Nej","",Beregningsark!AD312*Beregningsark!G312*Beregningsark!I312*Beregningsark!J312*Beregningsark!L312*Beregningsark!N312*Beregningsark!O312*Beregningsark!Q312*Beregningsark!V312*Beregningsark!W312*Beregningsark!X312)</f>
        <v/>
      </c>
      <c r="J312" s="7" t="str">
        <f>IF('Anvendte oplysninger'!I312="Nej","",Beregningsark!AE312*Beregningsark!G312*Beregningsark!I312*Beregningsark!K312*Beregningsark!M312*Beregningsark!N312*Beregningsark!O312*Beregningsark!P312*Beregningsark!R312*Beregningsark!V312*Beregningsark!W312*Beregningsark!Y312)</f>
        <v/>
      </c>
      <c r="K312" s="7" t="str">
        <f>IF('Anvendte oplysninger'!I312="Nej","",Beregningsark!AF312*Beregningsark!G312*Beregningsark!I312*Beregningsark!K312*Beregningsark!M312*Beregningsark!N312*Beregningsark!O312*Beregningsark!P312*Beregningsark!R312*Beregningsark!V312*Beregningsark!W312*Beregningsark!Y312)</f>
        <v/>
      </c>
      <c r="L312" s="7" t="str">
        <f>IF('Anvendte oplysninger'!I312="Nej","",SUM(I312:K312))</f>
        <v/>
      </c>
      <c r="M312" s="7" t="str">
        <f>IF('Anvendte oplysninger'!I312="Nej","",Beregningsark!AG312*Beregningsark!G312*Beregningsark!I312*Beregningsark!J312*Beregningsark!L312*Beregningsark!N312*Beregningsark!O312*Beregningsark!S312*Beregningsark!V312*Beregningsark!W312*Beregningsark!Z312)</f>
        <v/>
      </c>
      <c r="N312" s="7" t="str">
        <f>IF('Anvendte oplysninger'!I312="Nej","",Beregningsark!AH312*Beregningsark!G312*Beregningsark!I312*Beregningsark!J312*Beregningsark!L312*Beregningsark!N312*Beregningsark!O312*Beregningsark!T312*Beregningsark!V312*Beregningsark!W312*Beregningsark!AA312)</f>
        <v/>
      </c>
      <c r="O312" s="7" t="str">
        <f>IF('Anvendte oplysninger'!I312="Nej","",Beregningsark!AI312*Beregningsark!G312*Beregningsark!I312*Beregningsark!J312*Beregningsark!L312*Beregningsark!N312*Beregningsark!O312*Beregningsark!U312*Beregningsark!V312*Beregningsark!W312*Beregningsark!AB312)</f>
        <v/>
      </c>
      <c r="P312" s="7" t="str">
        <f>IF('Anvendte oplysninger'!I312="Nej","",SUM(M312:O312))</f>
        <v/>
      </c>
      <c r="Q312" s="9" t="str">
        <f>IF('Anvendte oplysninger'!I312="Nej","",SUM(I312:J312)*740934+M312*29492829+N312*4654307+O312*608667)</f>
        <v/>
      </c>
    </row>
    <row r="313" spans="1:17" x14ac:dyDescent="0.3">
      <c r="A313" s="4" t="str">
        <f>IF(Inddata!A319="","",Inddata!A319)</f>
        <v/>
      </c>
      <c r="B313" s="4" t="str">
        <f>IF(Inddata!B319="","",Inddata!B319)</f>
        <v/>
      </c>
      <c r="C313" s="4" t="str">
        <f>IF(Inddata!C319="","",Inddata!C319)</f>
        <v/>
      </c>
      <c r="D313" s="4" t="str">
        <f>IF(Inddata!D319="","",Inddata!D319)</f>
        <v/>
      </c>
      <c r="E313" s="4" t="str">
        <f>IF(Inddata!E319="","",Inddata!E319)</f>
        <v/>
      </c>
      <c r="F313" s="4" t="str">
        <f>IF(Inddata!F319="","",Inddata!F319)</f>
        <v/>
      </c>
      <c r="G313" s="20" t="str">
        <f>IF(Inddata!G319=0,"",Inddata!G319)</f>
        <v/>
      </c>
      <c r="H313" s="9" t="str">
        <f>IF(Inddata!H319="","",Inddata!H319)</f>
        <v/>
      </c>
      <c r="I313" s="7" t="str">
        <f>IF('Anvendte oplysninger'!I313="Nej","",Beregningsark!AD313*Beregningsark!G313*Beregningsark!I313*Beregningsark!J313*Beregningsark!L313*Beregningsark!N313*Beregningsark!O313*Beregningsark!Q313*Beregningsark!V313*Beregningsark!W313*Beregningsark!X313)</f>
        <v/>
      </c>
      <c r="J313" s="7" t="str">
        <f>IF('Anvendte oplysninger'!I313="Nej","",Beregningsark!AE313*Beregningsark!G313*Beregningsark!I313*Beregningsark!K313*Beregningsark!M313*Beregningsark!N313*Beregningsark!O313*Beregningsark!P313*Beregningsark!R313*Beregningsark!V313*Beregningsark!W313*Beregningsark!Y313)</f>
        <v/>
      </c>
      <c r="K313" s="7" t="str">
        <f>IF('Anvendte oplysninger'!I313="Nej","",Beregningsark!AF313*Beregningsark!G313*Beregningsark!I313*Beregningsark!K313*Beregningsark!M313*Beregningsark!N313*Beregningsark!O313*Beregningsark!P313*Beregningsark!R313*Beregningsark!V313*Beregningsark!W313*Beregningsark!Y313)</f>
        <v/>
      </c>
      <c r="L313" s="7" t="str">
        <f>IF('Anvendte oplysninger'!I313="Nej","",SUM(I313:K313))</f>
        <v/>
      </c>
      <c r="M313" s="7" t="str">
        <f>IF('Anvendte oplysninger'!I313="Nej","",Beregningsark!AG313*Beregningsark!G313*Beregningsark!I313*Beregningsark!J313*Beregningsark!L313*Beregningsark!N313*Beregningsark!O313*Beregningsark!S313*Beregningsark!V313*Beregningsark!W313*Beregningsark!Z313)</f>
        <v/>
      </c>
      <c r="N313" s="7" t="str">
        <f>IF('Anvendte oplysninger'!I313="Nej","",Beregningsark!AH313*Beregningsark!G313*Beregningsark!I313*Beregningsark!J313*Beregningsark!L313*Beregningsark!N313*Beregningsark!O313*Beregningsark!T313*Beregningsark!V313*Beregningsark!W313*Beregningsark!AA313)</f>
        <v/>
      </c>
      <c r="O313" s="7" t="str">
        <f>IF('Anvendte oplysninger'!I313="Nej","",Beregningsark!AI313*Beregningsark!G313*Beregningsark!I313*Beregningsark!J313*Beregningsark!L313*Beregningsark!N313*Beregningsark!O313*Beregningsark!U313*Beregningsark!V313*Beregningsark!W313*Beregningsark!AB313)</f>
        <v/>
      </c>
      <c r="P313" s="7" t="str">
        <f>IF('Anvendte oplysninger'!I313="Nej","",SUM(M313:O313))</f>
        <v/>
      </c>
      <c r="Q313" s="9" t="str">
        <f>IF('Anvendte oplysninger'!I313="Nej","",SUM(I313:J313)*740934+M313*29492829+N313*4654307+O313*608667)</f>
        <v/>
      </c>
    </row>
    <row r="314" spans="1:17" x14ac:dyDescent="0.3">
      <c r="A314" s="4" t="str">
        <f>IF(Inddata!A320="","",Inddata!A320)</f>
        <v/>
      </c>
      <c r="B314" s="4" t="str">
        <f>IF(Inddata!B320="","",Inddata!B320)</f>
        <v/>
      </c>
      <c r="C314" s="4" t="str">
        <f>IF(Inddata!C320="","",Inddata!C320)</f>
        <v/>
      </c>
      <c r="D314" s="4" t="str">
        <f>IF(Inddata!D320="","",Inddata!D320)</f>
        <v/>
      </c>
      <c r="E314" s="4" t="str">
        <f>IF(Inddata!E320="","",Inddata!E320)</f>
        <v/>
      </c>
      <c r="F314" s="4" t="str">
        <f>IF(Inddata!F320="","",Inddata!F320)</f>
        <v/>
      </c>
      <c r="G314" s="20" t="str">
        <f>IF(Inddata!G320=0,"",Inddata!G320)</f>
        <v/>
      </c>
      <c r="H314" s="9" t="str">
        <f>IF(Inddata!H320="","",Inddata!H320)</f>
        <v/>
      </c>
      <c r="I314" s="7" t="str">
        <f>IF('Anvendte oplysninger'!I314="Nej","",Beregningsark!AD314*Beregningsark!G314*Beregningsark!I314*Beregningsark!J314*Beregningsark!L314*Beregningsark!N314*Beregningsark!O314*Beregningsark!Q314*Beregningsark!V314*Beregningsark!W314*Beregningsark!X314)</f>
        <v/>
      </c>
      <c r="J314" s="7" t="str">
        <f>IF('Anvendte oplysninger'!I314="Nej","",Beregningsark!AE314*Beregningsark!G314*Beregningsark!I314*Beregningsark!K314*Beregningsark!M314*Beregningsark!N314*Beregningsark!O314*Beregningsark!P314*Beregningsark!R314*Beregningsark!V314*Beregningsark!W314*Beregningsark!Y314)</f>
        <v/>
      </c>
      <c r="K314" s="7" t="str">
        <f>IF('Anvendte oplysninger'!I314="Nej","",Beregningsark!AF314*Beregningsark!G314*Beregningsark!I314*Beregningsark!K314*Beregningsark!M314*Beregningsark!N314*Beregningsark!O314*Beregningsark!P314*Beregningsark!R314*Beregningsark!V314*Beregningsark!W314*Beregningsark!Y314)</f>
        <v/>
      </c>
      <c r="L314" s="7" t="str">
        <f>IF('Anvendte oplysninger'!I314="Nej","",SUM(I314:K314))</f>
        <v/>
      </c>
      <c r="M314" s="7" t="str">
        <f>IF('Anvendte oplysninger'!I314="Nej","",Beregningsark!AG314*Beregningsark!G314*Beregningsark!I314*Beregningsark!J314*Beregningsark!L314*Beregningsark!N314*Beregningsark!O314*Beregningsark!S314*Beregningsark!V314*Beregningsark!W314*Beregningsark!Z314)</f>
        <v/>
      </c>
      <c r="N314" s="7" t="str">
        <f>IF('Anvendte oplysninger'!I314="Nej","",Beregningsark!AH314*Beregningsark!G314*Beregningsark!I314*Beregningsark!J314*Beregningsark!L314*Beregningsark!N314*Beregningsark!O314*Beregningsark!T314*Beregningsark!V314*Beregningsark!W314*Beregningsark!AA314)</f>
        <v/>
      </c>
      <c r="O314" s="7" t="str">
        <f>IF('Anvendte oplysninger'!I314="Nej","",Beregningsark!AI314*Beregningsark!G314*Beregningsark!I314*Beregningsark!J314*Beregningsark!L314*Beregningsark!N314*Beregningsark!O314*Beregningsark!U314*Beregningsark!V314*Beregningsark!W314*Beregningsark!AB314)</f>
        <v/>
      </c>
      <c r="P314" s="7" t="str">
        <f>IF('Anvendte oplysninger'!I314="Nej","",SUM(M314:O314))</f>
        <v/>
      </c>
      <c r="Q314" s="9" t="str">
        <f>IF('Anvendte oplysninger'!I314="Nej","",SUM(I314:J314)*740934+M314*29492829+N314*4654307+O314*608667)</f>
        <v/>
      </c>
    </row>
    <row r="315" spans="1:17" x14ac:dyDescent="0.3">
      <c r="A315" s="4" t="str">
        <f>IF(Inddata!A321="","",Inddata!A321)</f>
        <v/>
      </c>
      <c r="B315" s="4" t="str">
        <f>IF(Inddata!B321="","",Inddata!B321)</f>
        <v/>
      </c>
      <c r="C315" s="4" t="str">
        <f>IF(Inddata!C321="","",Inddata!C321)</f>
        <v/>
      </c>
      <c r="D315" s="4" t="str">
        <f>IF(Inddata!D321="","",Inddata!D321)</f>
        <v/>
      </c>
      <c r="E315" s="4" t="str">
        <f>IF(Inddata!E321="","",Inddata!E321)</f>
        <v/>
      </c>
      <c r="F315" s="4" t="str">
        <f>IF(Inddata!F321="","",Inddata!F321)</f>
        <v/>
      </c>
      <c r="G315" s="20" t="str">
        <f>IF(Inddata!G321=0,"",Inddata!G321)</f>
        <v/>
      </c>
      <c r="H315" s="9" t="str">
        <f>IF(Inddata!H321="","",Inddata!H321)</f>
        <v/>
      </c>
      <c r="I315" s="7" t="str">
        <f>IF('Anvendte oplysninger'!I315="Nej","",Beregningsark!AD315*Beregningsark!G315*Beregningsark!I315*Beregningsark!J315*Beregningsark!L315*Beregningsark!N315*Beregningsark!O315*Beregningsark!Q315*Beregningsark!V315*Beregningsark!W315*Beregningsark!X315)</f>
        <v/>
      </c>
      <c r="J315" s="7" t="str">
        <f>IF('Anvendte oplysninger'!I315="Nej","",Beregningsark!AE315*Beregningsark!G315*Beregningsark!I315*Beregningsark!K315*Beregningsark!M315*Beregningsark!N315*Beregningsark!O315*Beregningsark!P315*Beregningsark!R315*Beregningsark!V315*Beregningsark!W315*Beregningsark!Y315)</f>
        <v/>
      </c>
      <c r="K315" s="7" t="str">
        <f>IF('Anvendte oplysninger'!I315="Nej","",Beregningsark!AF315*Beregningsark!G315*Beregningsark!I315*Beregningsark!K315*Beregningsark!M315*Beregningsark!N315*Beregningsark!O315*Beregningsark!P315*Beregningsark!R315*Beregningsark!V315*Beregningsark!W315*Beregningsark!Y315)</f>
        <v/>
      </c>
      <c r="L315" s="7" t="str">
        <f>IF('Anvendte oplysninger'!I315="Nej","",SUM(I315:K315))</f>
        <v/>
      </c>
      <c r="M315" s="7" t="str">
        <f>IF('Anvendte oplysninger'!I315="Nej","",Beregningsark!AG315*Beregningsark!G315*Beregningsark!I315*Beregningsark!J315*Beregningsark!L315*Beregningsark!N315*Beregningsark!O315*Beregningsark!S315*Beregningsark!V315*Beregningsark!W315*Beregningsark!Z315)</f>
        <v/>
      </c>
      <c r="N315" s="7" t="str">
        <f>IF('Anvendte oplysninger'!I315="Nej","",Beregningsark!AH315*Beregningsark!G315*Beregningsark!I315*Beregningsark!J315*Beregningsark!L315*Beregningsark!N315*Beregningsark!O315*Beregningsark!T315*Beregningsark!V315*Beregningsark!W315*Beregningsark!AA315)</f>
        <v/>
      </c>
      <c r="O315" s="7" t="str">
        <f>IF('Anvendte oplysninger'!I315="Nej","",Beregningsark!AI315*Beregningsark!G315*Beregningsark!I315*Beregningsark!J315*Beregningsark!L315*Beregningsark!N315*Beregningsark!O315*Beregningsark!U315*Beregningsark!V315*Beregningsark!W315*Beregningsark!AB315)</f>
        <v/>
      </c>
      <c r="P315" s="7" t="str">
        <f>IF('Anvendte oplysninger'!I315="Nej","",SUM(M315:O315))</f>
        <v/>
      </c>
      <c r="Q315" s="9" t="str">
        <f>IF('Anvendte oplysninger'!I315="Nej","",SUM(I315:J315)*740934+M315*29492829+N315*4654307+O315*608667)</f>
        <v/>
      </c>
    </row>
    <row r="316" spans="1:17" x14ac:dyDescent="0.3">
      <c r="A316" s="4" t="str">
        <f>IF(Inddata!A322="","",Inddata!A322)</f>
        <v/>
      </c>
      <c r="B316" s="4" t="str">
        <f>IF(Inddata!B322="","",Inddata!B322)</f>
        <v/>
      </c>
      <c r="C316" s="4" t="str">
        <f>IF(Inddata!C322="","",Inddata!C322)</f>
        <v/>
      </c>
      <c r="D316" s="4" t="str">
        <f>IF(Inddata!D322="","",Inddata!D322)</f>
        <v/>
      </c>
      <c r="E316" s="4" t="str">
        <f>IF(Inddata!E322="","",Inddata!E322)</f>
        <v/>
      </c>
      <c r="F316" s="4" t="str">
        <f>IF(Inddata!F322="","",Inddata!F322)</f>
        <v/>
      </c>
      <c r="G316" s="20" t="str">
        <f>IF(Inddata!G322=0,"",Inddata!G322)</f>
        <v/>
      </c>
      <c r="H316" s="9" t="str">
        <f>IF(Inddata!H322="","",Inddata!H322)</f>
        <v/>
      </c>
      <c r="I316" s="7" t="str">
        <f>IF('Anvendte oplysninger'!I316="Nej","",Beregningsark!AD316*Beregningsark!G316*Beregningsark!I316*Beregningsark!J316*Beregningsark!L316*Beregningsark!N316*Beregningsark!O316*Beregningsark!Q316*Beregningsark!V316*Beregningsark!W316*Beregningsark!X316)</f>
        <v/>
      </c>
      <c r="J316" s="7" t="str">
        <f>IF('Anvendte oplysninger'!I316="Nej","",Beregningsark!AE316*Beregningsark!G316*Beregningsark!I316*Beregningsark!K316*Beregningsark!M316*Beregningsark!N316*Beregningsark!O316*Beregningsark!P316*Beregningsark!R316*Beregningsark!V316*Beregningsark!W316*Beregningsark!Y316)</f>
        <v/>
      </c>
      <c r="K316" s="7" t="str">
        <f>IF('Anvendte oplysninger'!I316="Nej","",Beregningsark!AF316*Beregningsark!G316*Beregningsark!I316*Beregningsark!K316*Beregningsark!M316*Beregningsark!N316*Beregningsark!O316*Beregningsark!P316*Beregningsark!R316*Beregningsark!V316*Beregningsark!W316*Beregningsark!Y316)</f>
        <v/>
      </c>
      <c r="L316" s="7" t="str">
        <f>IF('Anvendte oplysninger'!I316="Nej","",SUM(I316:K316))</f>
        <v/>
      </c>
      <c r="M316" s="7" t="str">
        <f>IF('Anvendte oplysninger'!I316="Nej","",Beregningsark!AG316*Beregningsark!G316*Beregningsark!I316*Beregningsark!J316*Beregningsark!L316*Beregningsark!N316*Beregningsark!O316*Beregningsark!S316*Beregningsark!V316*Beregningsark!W316*Beregningsark!Z316)</f>
        <v/>
      </c>
      <c r="N316" s="7" t="str">
        <f>IF('Anvendte oplysninger'!I316="Nej","",Beregningsark!AH316*Beregningsark!G316*Beregningsark!I316*Beregningsark!J316*Beregningsark!L316*Beregningsark!N316*Beregningsark!O316*Beregningsark!T316*Beregningsark!V316*Beregningsark!W316*Beregningsark!AA316)</f>
        <v/>
      </c>
      <c r="O316" s="7" t="str">
        <f>IF('Anvendte oplysninger'!I316="Nej","",Beregningsark!AI316*Beregningsark!G316*Beregningsark!I316*Beregningsark!J316*Beregningsark!L316*Beregningsark!N316*Beregningsark!O316*Beregningsark!U316*Beregningsark!V316*Beregningsark!W316*Beregningsark!AB316)</f>
        <v/>
      </c>
      <c r="P316" s="7" t="str">
        <f>IF('Anvendte oplysninger'!I316="Nej","",SUM(M316:O316))</f>
        <v/>
      </c>
      <c r="Q316" s="9" t="str">
        <f>IF('Anvendte oplysninger'!I316="Nej","",SUM(I316:J316)*740934+M316*29492829+N316*4654307+O316*608667)</f>
        <v/>
      </c>
    </row>
    <row r="317" spans="1:17" x14ac:dyDescent="0.3">
      <c r="A317" s="4" t="str">
        <f>IF(Inddata!A323="","",Inddata!A323)</f>
        <v/>
      </c>
      <c r="B317" s="4" t="str">
        <f>IF(Inddata!B323="","",Inddata!B323)</f>
        <v/>
      </c>
      <c r="C317" s="4" t="str">
        <f>IF(Inddata!C323="","",Inddata!C323)</f>
        <v/>
      </c>
      <c r="D317" s="4" t="str">
        <f>IF(Inddata!D323="","",Inddata!D323)</f>
        <v/>
      </c>
      <c r="E317" s="4" t="str">
        <f>IF(Inddata!E323="","",Inddata!E323)</f>
        <v/>
      </c>
      <c r="F317" s="4" t="str">
        <f>IF(Inddata!F323="","",Inddata!F323)</f>
        <v/>
      </c>
      <c r="G317" s="20" t="str">
        <f>IF(Inddata!G323=0,"",Inddata!G323)</f>
        <v/>
      </c>
      <c r="H317" s="9" t="str">
        <f>IF(Inddata!H323="","",Inddata!H323)</f>
        <v/>
      </c>
      <c r="I317" s="7" t="str">
        <f>IF('Anvendte oplysninger'!I317="Nej","",Beregningsark!AD317*Beregningsark!G317*Beregningsark!I317*Beregningsark!J317*Beregningsark!L317*Beregningsark!N317*Beregningsark!O317*Beregningsark!Q317*Beregningsark!V317*Beregningsark!W317*Beregningsark!X317)</f>
        <v/>
      </c>
      <c r="J317" s="7" t="str">
        <f>IF('Anvendte oplysninger'!I317="Nej","",Beregningsark!AE317*Beregningsark!G317*Beregningsark!I317*Beregningsark!K317*Beregningsark!M317*Beregningsark!N317*Beregningsark!O317*Beregningsark!P317*Beregningsark!R317*Beregningsark!V317*Beregningsark!W317*Beregningsark!Y317)</f>
        <v/>
      </c>
      <c r="K317" s="7" t="str">
        <f>IF('Anvendte oplysninger'!I317="Nej","",Beregningsark!AF317*Beregningsark!G317*Beregningsark!I317*Beregningsark!K317*Beregningsark!M317*Beregningsark!N317*Beregningsark!O317*Beregningsark!P317*Beregningsark!R317*Beregningsark!V317*Beregningsark!W317*Beregningsark!Y317)</f>
        <v/>
      </c>
      <c r="L317" s="7" t="str">
        <f>IF('Anvendte oplysninger'!I317="Nej","",SUM(I317:K317))</f>
        <v/>
      </c>
      <c r="M317" s="7" t="str">
        <f>IF('Anvendte oplysninger'!I317="Nej","",Beregningsark!AG317*Beregningsark!G317*Beregningsark!I317*Beregningsark!J317*Beregningsark!L317*Beregningsark!N317*Beregningsark!O317*Beregningsark!S317*Beregningsark!V317*Beregningsark!W317*Beregningsark!Z317)</f>
        <v/>
      </c>
      <c r="N317" s="7" t="str">
        <f>IF('Anvendte oplysninger'!I317="Nej","",Beregningsark!AH317*Beregningsark!G317*Beregningsark!I317*Beregningsark!J317*Beregningsark!L317*Beregningsark!N317*Beregningsark!O317*Beregningsark!T317*Beregningsark!V317*Beregningsark!W317*Beregningsark!AA317)</f>
        <v/>
      </c>
      <c r="O317" s="7" t="str">
        <f>IF('Anvendte oplysninger'!I317="Nej","",Beregningsark!AI317*Beregningsark!G317*Beregningsark!I317*Beregningsark!J317*Beregningsark!L317*Beregningsark!N317*Beregningsark!O317*Beregningsark!U317*Beregningsark!V317*Beregningsark!W317*Beregningsark!AB317)</f>
        <v/>
      </c>
      <c r="P317" s="7" t="str">
        <f>IF('Anvendte oplysninger'!I317="Nej","",SUM(M317:O317))</f>
        <v/>
      </c>
      <c r="Q317" s="9" t="str">
        <f>IF('Anvendte oplysninger'!I317="Nej","",SUM(I317:J317)*740934+M317*29492829+N317*4654307+O317*608667)</f>
        <v/>
      </c>
    </row>
    <row r="318" spans="1:17" x14ac:dyDescent="0.3">
      <c r="A318" s="4" t="str">
        <f>IF(Inddata!A324="","",Inddata!A324)</f>
        <v/>
      </c>
      <c r="B318" s="4" t="str">
        <f>IF(Inddata!B324="","",Inddata!B324)</f>
        <v/>
      </c>
      <c r="C318" s="4" t="str">
        <f>IF(Inddata!C324="","",Inddata!C324)</f>
        <v/>
      </c>
      <c r="D318" s="4" t="str">
        <f>IF(Inddata!D324="","",Inddata!D324)</f>
        <v/>
      </c>
      <c r="E318" s="4" t="str">
        <f>IF(Inddata!E324="","",Inddata!E324)</f>
        <v/>
      </c>
      <c r="F318" s="4" t="str">
        <f>IF(Inddata!F324="","",Inddata!F324)</f>
        <v/>
      </c>
      <c r="G318" s="20" t="str">
        <f>IF(Inddata!G324=0,"",Inddata!G324)</f>
        <v/>
      </c>
      <c r="H318" s="9" t="str">
        <f>IF(Inddata!H324="","",Inddata!H324)</f>
        <v/>
      </c>
      <c r="I318" s="7" t="str">
        <f>IF('Anvendte oplysninger'!I318="Nej","",Beregningsark!AD318*Beregningsark!G318*Beregningsark!I318*Beregningsark!J318*Beregningsark!L318*Beregningsark!N318*Beregningsark!O318*Beregningsark!Q318*Beregningsark!V318*Beregningsark!W318*Beregningsark!X318)</f>
        <v/>
      </c>
      <c r="J318" s="7" t="str">
        <f>IF('Anvendte oplysninger'!I318="Nej","",Beregningsark!AE318*Beregningsark!G318*Beregningsark!I318*Beregningsark!K318*Beregningsark!M318*Beregningsark!N318*Beregningsark!O318*Beregningsark!P318*Beregningsark!R318*Beregningsark!V318*Beregningsark!W318*Beregningsark!Y318)</f>
        <v/>
      </c>
      <c r="K318" s="7" t="str">
        <f>IF('Anvendte oplysninger'!I318="Nej","",Beregningsark!AF318*Beregningsark!G318*Beregningsark!I318*Beregningsark!K318*Beregningsark!M318*Beregningsark!N318*Beregningsark!O318*Beregningsark!P318*Beregningsark!R318*Beregningsark!V318*Beregningsark!W318*Beregningsark!Y318)</f>
        <v/>
      </c>
      <c r="L318" s="7" t="str">
        <f>IF('Anvendte oplysninger'!I318="Nej","",SUM(I318:K318))</f>
        <v/>
      </c>
      <c r="M318" s="7" t="str">
        <f>IF('Anvendte oplysninger'!I318="Nej","",Beregningsark!AG318*Beregningsark!G318*Beregningsark!I318*Beregningsark!J318*Beregningsark!L318*Beregningsark!N318*Beregningsark!O318*Beregningsark!S318*Beregningsark!V318*Beregningsark!W318*Beregningsark!Z318)</f>
        <v/>
      </c>
      <c r="N318" s="7" t="str">
        <f>IF('Anvendte oplysninger'!I318="Nej","",Beregningsark!AH318*Beregningsark!G318*Beregningsark!I318*Beregningsark!J318*Beregningsark!L318*Beregningsark!N318*Beregningsark!O318*Beregningsark!T318*Beregningsark!V318*Beregningsark!W318*Beregningsark!AA318)</f>
        <v/>
      </c>
      <c r="O318" s="7" t="str">
        <f>IF('Anvendte oplysninger'!I318="Nej","",Beregningsark!AI318*Beregningsark!G318*Beregningsark!I318*Beregningsark!J318*Beregningsark!L318*Beregningsark!N318*Beregningsark!O318*Beregningsark!U318*Beregningsark!V318*Beregningsark!W318*Beregningsark!AB318)</f>
        <v/>
      </c>
      <c r="P318" s="7" t="str">
        <f>IF('Anvendte oplysninger'!I318="Nej","",SUM(M318:O318))</f>
        <v/>
      </c>
      <c r="Q318" s="9" t="str">
        <f>IF('Anvendte oplysninger'!I318="Nej","",SUM(I318:J318)*740934+M318*29492829+N318*4654307+O318*608667)</f>
        <v/>
      </c>
    </row>
    <row r="319" spans="1:17" x14ac:dyDescent="0.3">
      <c r="A319" s="4" t="str">
        <f>IF(Inddata!A325="","",Inddata!A325)</f>
        <v/>
      </c>
      <c r="B319" s="4" t="str">
        <f>IF(Inddata!B325="","",Inddata!B325)</f>
        <v/>
      </c>
      <c r="C319" s="4" t="str">
        <f>IF(Inddata!C325="","",Inddata!C325)</f>
        <v/>
      </c>
      <c r="D319" s="4" t="str">
        <f>IF(Inddata!D325="","",Inddata!D325)</f>
        <v/>
      </c>
      <c r="E319" s="4" t="str">
        <f>IF(Inddata!E325="","",Inddata!E325)</f>
        <v/>
      </c>
      <c r="F319" s="4" t="str">
        <f>IF(Inddata!F325="","",Inddata!F325)</f>
        <v/>
      </c>
      <c r="G319" s="20" t="str">
        <f>IF(Inddata!G325=0,"",Inddata!G325)</f>
        <v/>
      </c>
      <c r="H319" s="9" t="str">
        <f>IF(Inddata!H325="","",Inddata!H325)</f>
        <v/>
      </c>
      <c r="I319" s="7" t="str">
        <f>IF('Anvendte oplysninger'!I319="Nej","",Beregningsark!AD319*Beregningsark!G319*Beregningsark!I319*Beregningsark!J319*Beregningsark!L319*Beregningsark!N319*Beregningsark!O319*Beregningsark!Q319*Beregningsark!V319*Beregningsark!W319*Beregningsark!X319)</f>
        <v/>
      </c>
      <c r="J319" s="7" t="str">
        <f>IF('Anvendte oplysninger'!I319="Nej","",Beregningsark!AE319*Beregningsark!G319*Beregningsark!I319*Beregningsark!K319*Beregningsark!M319*Beregningsark!N319*Beregningsark!O319*Beregningsark!P319*Beregningsark!R319*Beregningsark!V319*Beregningsark!W319*Beregningsark!Y319)</f>
        <v/>
      </c>
      <c r="K319" s="7" t="str">
        <f>IF('Anvendte oplysninger'!I319="Nej","",Beregningsark!AF319*Beregningsark!G319*Beregningsark!I319*Beregningsark!K319*Beregningsark!M319*Beregningsark!N319*Beregningsark!O319*Beregningsark!P319*Beregningsark!R319*Beregningsark!V319*Beregningsark!W319*Beregningsark!Y319)</f>
        <v/>
      </c>
      <c r="L319" s="7" t="str">
        <f>IF('Anvendte oplysninger'!I319="Nej","",SUM(I319:K319))</f>
        <v/>
      </c>
      <c r="M319" s="7" t="str">
        <f>IF('Anvendte oplysninger'!I319="Nej","",Beregningsark!AG319*Beregningsark!G319*Beregningsark!I319*Beregningsark!J319*Beregningsark!L319*Beregningsark!N319*Beregningsark!O319*Beregningsark!S319*Beregningsark!V319*Beregningsark!W319*Beregningsark!Z319)</f>
        <v/>
      </c>
      <c r="N319" s="7" t="str">
        <f>IF('Anvendte oplysninger'!I319="Nej","",Beregningsark!AH319*Beregningsark!G319*Beregningsark!I319*Beregningsark!J319*Beregningsark!L319*Beregningsark!N319*Beregningsark!O319*Beregningsark!T319*Beregningsark!V319*Beregningsark!W319*Beregningsark!AA319)</f>
        <v/>
      </c>
      <c r="O319" s="7" t="str">
        <f>IF('Anvendte oplysninger'!I319="Nej","",Beregningsark!AI319*Beregningsark!G319*Beregningsark!I319*Beregningsark!J319*Beregningsark!L319*Beregningsark!N319*Beregningsark!O319*Beregningsark!U319*Beregningsark!V319*Beregningsark!W319*Beregningsark!AB319)</f>
        <v/>
      </c>
      <c r="P319" s="7" t="str">
        <f>IF('Anvendte oplysninger'!I319="Nej","",SUM(M319:O319))</f>
        <v/>
      </c>
      <c r="Q319" s="9" t="str">
        <f>IF('Anvendte oplysninger'!I319="Nej","",SUM(I319:J319)*740934+M319*29492829+N319*4654307+O319*608667)</f>
        <v/>
      </c>
    </row>
    <row r="320" spans="1:17" x14ac:dyDescent="0.3">
      <c r="A320" s="4" t="str">
        <f>IF(Inddata!A326="","",Inddata!A326)</f>
        <v/>
      </c>
      <c r="B320" s="4" t="str">
        <f>IF(Inddata!B326="","",Inddata!B326)</f>
        <v/>
      </c>
      <c r="C320" s="4" t="str">
        <f>IF(Inddata!C326="","",Inddata!C326)</f>
        <v/>
      </c>
      <c r="D320" s="4" t="str">
        <f>IF(Inddata!D326="","",Inddata!D326)</f>
        <v/>
      </c>
      <c r="E320" s="4" t="str">
        <f>IF(Inddata!E326="","",Inddata!E326)</f>
        <v/>
      </c>
      <c r="F320" s="4" t="str">
        <f>IF(Inddata!F326="","",Inddata!F326)</f>
        <v/>
      </c>
      <c r="G320" s="20" t="str">
        <f>IF(Inddata!G326=0,"",Inddata!G326)</f>
        <v/>
      </c>
      <c r="H320" s="9" t="str">
        <f>IF(Inddata!H326="","",Inddata!H326)</f>
        <v/>
      </c>
      <c r="I320" s="7" t="str">
        <f>IF('Anvendte oplysninger'!I320="Nej","",Beregningsark!AD320*Beregningsark!G320*Beregningsark!I320*Beregningsark!J320*Beregningsark!L320*Beregningsark!N320*Beregningsark!O320*Beregningsark!Q320*Beregningsark!V320*Beregningsark!W320*Beregningsark!X320)</f>
        <v/>
      </c>
      <c r="J320" s="7" t="str">
        <f>IF('Anvendte oplysninger'!I320="Nej","",Beregningsark!AE320*Beregningsark!G320*Beregningsark!I320*Beregningsark!K320*Beregningsark!M320*Beregningsark!N320*Beregningsark!O320*Beregningsark!P320*Beregningsark!R320*Beregningsark!V320*Beregningsark!W320*Beregningsark!Y320)</f>
        <v/>
      </c>
      <c r="K320" s="7" t="str">
        <f>IF('Anvendte oplysninger'!I320="Nej","",Beregningsark!AF320*Beregningsark!G320*Beregningsark!I320*Beregningsark!K320*Beregningsark!M320*Beregningsark!N320*Beregningsark!O320*Beregningsark!P320*Beregningsark!R320*Beregningsark!V320*Beregningsark!W320*Beregningsark!Y320)</f>
        <v/>
      </c>
      <c r="L320" s="7" t="str">
        <f>IF('Anvendte oplysninger'!I320="Nej","",SUM(I320:K320))</f>
        <v/>
      </c>
      <c r="M320" s="7" t="str">
        <f>IF('Anvendte oplysninger'!I320="Nej","",Beregningsark!AG320*Beregningsark!G320*Beregningsark!I320*Beregningsark!J320*Beregningsark!L320*Beregningsark!N320*Beregningsark!O320*Beregningsark!S320*Beregningsark!V320*Beregningsark!W320*Beregningsark!Z320)</f>
        <v/>
      </c>
      <c r="N320" s="7" t="str">
        <f>IF('Anvendte oplysninger'!I320="Nej","",Beregningsark!AH320*Beregningsark!G320*Beregningsark!I320*Beregningsark!J320*Beregningsark!L320*Beregningsark!N320*Beregningsark!O320*Beregningsark!T320*Beregningsark!V320*Beregningsark!W320*Beregningsark!AA320)</f>
        <v/>
      </c>
      <c r="O320" s="7" t="str">
        <f>IF('Anvendte oplysninger'!I320="Nej","",Beregningsark!AI320*Beregningsark!G320*Beregningsark!I320*Beregningsark!J320*Beregningsark!L320*Beregningsark!N320*Beregningsark!O320*Beregningsark!U320*Beregningsark!V320*Beregningsark!W320*Beregningsark!AB320)</f>
        <v/>
      </c>
      <c r="P320" s="7" t="str">
        <f>IF('Anvendte oplysninger'!I320="Nej","",SUM(M320:O320))</f>
        <v/>
      </c>
      <c r="Q320" s="9" t="str">
        <f>IF('Anvendte oplysninger'!I320="Nej","",SUM(I320:J320)*740934+M320*29492829+N320*4654307+O320*608667)</f>
        <v/>
      </c>
    </row>
    <row r="321" spans="1:17" x14ac:dyDescent="0.3">
      <c r="A321" s="4" t="str">
        <f>IF(Inddata!A327="","",Inddata!A327)</f>
        <v/>
      </c>
      <c r="B321" s="4" t="str">
        <f>IF(Inddata!B327="","",Inddata!B327)</f>
        <v/>
      </c>
      <c r="C321" s="4" t="str">
        <f>IF(Inddata!C327="","",Inddata!C327)</f>
        <v/>
      </c>
      <c r="D321" s="4" t="str">
        <f>IF(Inddata!D327="","",Inddata!D327)</f>
        <v/>
      </c>
      <c r="E321" s="4" t="str">
        <f>IF(Inddata!E327="","",Inddata!E327)</f>
        <v/>
      </c>
      <c r="F321" s="4" t="str">
        <f>IF(Inddata!F327="","",Inddata!F327)</f>
        <v/>
      </c>
      <c r="G321" s="20" t="str">
        <f>IF(Inddata!G327=0,"",Inddata!G327)</f>
        <v/>
      </c>
      <c r="H321" s="9" t="str">
        <f>IF(Inddata!H327="","",Inddata!H327)</f>
        <v/>
      </c>
      <c r="I321" s="7" t="str">
        <f>IF('Anvendte oplysninger'!I321="Nej","",Beregningsark!AD321*Beregningsark!G321*Beregningsark!I321*Beregningsark!J321*Beregningsark!L321*Beregningsark!N321*Beregningsark!O321*Beregningsark!Q321*Beregningsark!V321*Beregningsark!W321*Beregningsark!X321)</f>
        <v/>
      </c>
      <c r="J321" s="7" t="str">
        <f>IF('Anvendte oplysninger'!I321="Nej","",Beregningsark!AE321*Beregningsark!G321*Beregningsark!I321*Beregningsark!K321*Beregningsark!M321*Beregningsark!N321*Beregningsark!O321*Beregningsark!P321*Beregningsark!R321*Beregningsark!V321*Beregningsark!W321*Beregningsark!Y321)</f>
        <v/>
      </c>
      <c r="K321" s="7" t="str">
        <f>IF('Anvendte oplysninger'!I321="Nej","",Beregningsark!AF321*Beregningsark!G321*Beregningsark!I321*Beregningsark!K321*Beregningsark!M321*Beregningsark!N321*Beregningsark!O321*Beregningsark!P321*Beregningsark!R321*Beregningsark!V321*Beregningsark!W321*Beregningsark!Y321)</f>
        <v/>
      </c>
      <c r="L321" s="7" t="str">
        <f>IF('Anvendte oplysninger'!I321="Nej","",SUM(I321:K321))</f>
        <v/>
      </c>
      <c r="M321" s="7" t="str">
        <f>IF('Anvendte oplysninger'!I321="Nej","",Beregningsark!AG321*Beregningsark!G321*Beregningsark!I321*Beregningsark!J321*Beregningsark!L321*Beregningsark!N321*Beregningsark!O321*Beregningsark!S321*Beregningsark!V321*Beregningsark!W321*Beregningsark!Z321)</f>
        <v/>
      </c>
      <c r="N321" s="7" t="str">
        <f>IF('Anvendte oplysninger'!I321="Nej","",Beregningsark!AH321*Beregningsark!G321*Beregningsark!I321*Beregningsark!J321*Beregningsark!L321*Beregningsark!N321*Beregningsark!O321*Beregningsark!T321*Beregningsark!V321*Beregningsark!W321*Beregningsark!AA321)</f>
        <v/>
      </c>
      <c r="O321" s="7" t="str">
        <f>IF('Anvendte oplysninger'!I321="Nej","",Beregningsark!AI321*Beregningsark!G321*Beregningsark!I321*Beregningsark!J321*Beregningsark!L321*Beregningsark!N321*Beregningsark!O321*Beregningsark!U321*Beregningsark!V321*Beregningsark!W321*Beregningsark!AB321)</f>
        <v/>
      </c>
      <c r="P321" s="7" t="str">
        <f>IF('Anvendte oplysninger'!I321="Nej","",SUM(M321:O321))</f>
        <v/>
      </c>
      <c r="Q321" s="9" t="str">
        <f>IF('Anvendte oplysninger'!I321="Nej","",SUM(I321:J321)*740934+M321*29492829+N321*4654307+O321*608667)</f>
        <v/>
      </c>
    </row>
    <row r="322" spans="1:17" x14ac:dyDescent="0.3">
      <c r="A322" s="4" t="str">
        <f>IF(Inddata!A328="","",Inddata!A328)</f>
        <v/>
      </c>
      <c r="B322" s="4" t="str">
        <f>IF(Inddata!B328="","",Inddata!B328)</f>
        <v/>
      </c>
      <c r="C322" s="4" t="str">
        <f>IF(Inddata!C328="","",Inddata!C328)</f>
        <v/>
      </c>
      <c r="D322" s="4" t="str">
        <f>IF(Inddata!D328="","",Inddata!D328)</f>
        <v/>
      </c>
      <c r="E322" s="4" t="str">
        <f>IF(Inddata!E328="","",Inddata!E328)</f>
        <v/>
      </c>
      <c r="F322" s="4" t="str">
        <f>IF(Inddata!F328="","",Inddata!F328)</f>
        <v/>
      </c>
      <c r="G322" s="20" t="str">
        <f>IF(Inddata!G328=0,"",Inddata!G328)</f>
        <v/>
      </c>
      <c r="H322" s="9" t="str">
        <f>IF(Inddata!H328="","",Inddata!H328)</f>
        <v/>
      </c>
      <c r="I322" s="7" t="str">
        <f>IF('Anvendte oplysninger'!I322="Nej","",Beregningsark!AD322*Beregningsark!G322*Beregningsark!I322*Beregningsark!J322*Beregningsark!L322*Beregningsark!N322*Beregningsark!O322*Beregningsark!Q322*Beregningsark!V322*Beregningsark!W322*Beregningsark!X322)</f>
        <v/>
      </c>
      <c r="J322" s="7" t="str">
        <f>IF('Anvendte oplysninger'!I322="Nej","",Beregningsark!AE322*Beregningsark!G322*Beregningsark!I322*Beregningsark!K322*Beregningsark!M322*Beregningsark!N322*Beregningsark!O322*Beregningsark!P322*Beregningsark!R322*Beregningsark!V322*Beregningsark!W322*Beregningsark!Y322)</f>
        <v/>
      </c>
      <c r="K322" s="7" t="str">
        <f>IF('Anvendte oplysninger'!I322="Nej","",Beregningsark!AF322*Beregningsark!G322*Beregningsark!I322*Beregningsark!K322*Beregningsark!M322*Beregningsark!N322*Beregningsark!O322*Beregningsark!P322*Beregningsark!R322*Beregningsark!V322*Beregningsark!W322*Beregningsark!Y322)</f>
        <v/>
      </c>
      <c r="L322" s="7" t="str">
        <f>IF('Anvendte oplysninger'!I322="Nej","",SUM(I322:K322))</f>
        <v/>
      </c>
      <c r="M322" s="7" t="str">
        <f>IF('Anvendte oplysninger'!I322="Nej","",Beregningsark!AG322*Beregningsark!G322*Beregningsark!I322*Beregningsark!J322*Beregningsark!L322*Beregningsark!N322*Beregningsark!O322*Beregningsark!S322*Beregningsark!V322*Beregningsark!W322*Beregningsark!Z322)</f>
        <v/>
      </c>
      <c r="N322" s="7" t="str">
        <f>IF('Anvendte oplysninger'!I322="Nej","",Beregningsark!AH322*Beregningsark!G322*Beregningsark!I322*Beregningsark!J322*Beregningsark!L322*Beregningsark!N322*Beregningsark!O322*Beregningsark!T322*Beregningsark!V322*Beregningsark!W322*Beregningsark!AA322)</f>
        <v/>
      </c>
      <c r="O322" s="7" t="str">
        <f>IF('Anvendte oplysninger'!I322="Nej","",Beregningsark!AI322*Beregningsark!G322*Beregningsark!I322*Beregningsark!J322*Beregningsark!L322*Beregningsark!N322*Beregningsark!O322*Beregningsark!U322*Beregningsark!V322*Beregningsark!W322*Beregningsark!AB322)</f>
        <v/>
      </c>
      <c r="P322" s="7" t="str">
        <f>IF('Anvendte oplysninger'!I322="Nej","",SUM(M322:O322))</f>
        <v/>
      </c>
      <c r="Q322" s="9" t="str">
        <f>IF('Anvendte oplysninger'!I322="Nej","",SUM(I322:J322)*740934+M322*29492829+N322*4654307+O322*608667)</f>
        <v/>
      </c>
    </row>
    <row r="323" spans="1:17" x14ac:dyDescent="0.3">
      <c r="A323" s="4" t="str">
        <f>IF(Inddata!A329="","",Inddata!A329)</f>
        <v/>
      </c>
      <c r="B323" s="4" t="str">
        <f>IF(Inddata!B329="","",Inddata!B329)</f>
        <v/>
      </c>
      <c r="C323" s="4" t="str">
        <f>IF(Inddata!C329="","",Inddata!C329)</f>
        <v/>
      </c>
      <c r="D323" s="4" t="str">
        <f>IF(Inddata!D329="","",Inddata!D329)</f>
        <v/>
      </c>
      <c r="E323" s="4" t="str">
        <f>IF(Inddata!E329="","",Inddata!E329)</f>
        <v/>
      </c>
      <c r="F323" s="4" t="str">
        <f>IF(Inddata!F329="","",Inddata!F329)</f>
        <v/>
      </c>
      <c r="G323" s="20" t="str">
        <f>IF(Inddata!G329=0,"",Inddata!G329)</f>
        <v/>
      </c>
      <c r="H323" s="9" t="str">
        <f>IF(Inddata!H329="","",Inddata!H329)</f>
        <v/>
      </c>
      <c r="I323" s="7" t="str">
        <f>IF('Anvendte oplysninger'!I323="Nej","",Beregningsark!AD323*Beregningsark!G323*Beregningsark!I323*Beregningsark!J323*Beregningsark!L323*Beregningsark!N323*Beregningsark!O323*Beregningsark!Q323*Beregningsark!V323*Beregningsark!W323*Beregningsark!X323)</f>
        <v/>
      </c>
      <c r="J323" s="7" t="str">
        <f>IF('Anvendte oplysninger'!I323="Nej","",Beregningsark!AE323*Beregningsark!G323*Beregningsark!I323*Beregningsark!K323*Beregningsark!M323*Beregningsark!N323*Beregningsark!O323*Beregningsark!P323*Beregningsark!R323*Beregningsark!V323*Beregningsark!W323*Beregningsark!Y323)</f>
        <v/>
      </c>
      <c r="K323" s="7" t="str">
        <f>IF('Anvendte oplysninger'!I323="Nej","",Beregningsark!AF323*Beregningsark!G323*Beregningsark!I323*Beregningsark!K323*Beregningsark!M323*Beregningsark!N323*Beregningsark!O323*Beregningsark!P323*Beregningsark!R323*Beregningsark!V323*Beregningsark!W323*Beregningsark!Y323)</f>
        <v/>
      </c>
      <c r="L323" s="7" t="str">
        <f>IF('Anvendte oplysninger'!I323="Nej","",SUM(I323:K323))</f>
        <v/>
      </c>
      <c r="M323" s="7" t="str">
        <f>IF('Anvendte oplysninger'!I323="Nej","",Beregningsark!AG323*Beregningsark!G323*Beregningsark!I323*Beregningsark!J323*Beregningsark!L323*Beregningsark!N323*Beregningsark!O323*Beregningsark!S323*Beregningsark!V323*Beregningsark!W323*Beregningsark!Z323)</f>
        <v/>
      </c>
      <c r="N323" s="7" t="str">
        <f>IF('Anvendte oplysninger'!I323="Nej","",Beregningsark!AH323*Beregningsark!G323*Beregningsark!I323*Beregningsark!J323*Beregningsark!L323*Beregningsark!N323*Beregningsark!O323*Beregningsark!T323*Beregningsark!V323*Beregningsark!W323*Beregningsark!AA323)</f>
        <v/>
      </c>
      <c r="O323" s="7" t="str">
        <f>IF('Anvendte oplysninger'!I323="Nej","",Beregningsark!AI323*Beregningsark!G323*Beregningsark!I323*Beregningsark!J323*Beregningsark!L323*Beregningsark!N323*Beregningsark!O323*Beregningsark!U323*Beregningsark!V323*Beregningsark!W323*Beregningsark!AB323)</f>
        <v/>
      </c>
      <c r="P323" s="7" t="str">
        <f>IF('Anvendte oplysninger'!I323="Nej","",SUM(M323:O323))</f>
        <v/>
      </c>
      <c r="Q323" s="9" t="str">
        <f>IF('Anvendte oplysninger'!I323="Nej","",SUM(I323:J323)*740934+M323*29492829+N323*4654307+O323*608667)</f>
        <v/>
      </c>
    </row>
    <row r="324" spans="1:17" x14ac:dyDescent="0.3">
      <c r="A324" s="4" t="str">
        <f>IF(Inddata!A330="","",Inddata!A330)</f>
        <v/>
      </c>
      <c r="B324" s="4" t="str">
        <f>IF(Inddata!B330="","",Inddata!B330)</f>
        <v/>
      </c>
      <c r="C324" s="4" t="str">
        <f>IF(Inddata!C330="","",Inddata!C330)</f>
        <v/>
      </c>
      <c r="D324" s="4" t="str">
        <f>IF(Inddata!D330="","",Inddata!D330)</f>
        <v/>
      </c>
      <c r="E324" s="4" t="str">
        <f>IF(Inddata!E330="","",Inddata!E330)</f>
        <v/>
      </c>
      <c r="F324" s="4" t="str">
        <f>IF(Inddata!F330="","",Inddata!F330)</f>
        <v/>
      </c>
      <c r="G324" s="20" t="str">
        <f>IF(Inddata!G330=0,"",Inddata!G330)</f>
        <v/>
      </c>
      <c r="H324" s="9" t="str">
        <f>IF(Inddata!H330="","",Inddata!H330)</f>
        <v/>
      </c>
      <c r="I324" s="7" t="str">
        <f>IF('Anvendte oplysninger'!I324="Nej","",Beregningsark!AD324*Beregningsark!G324*Beregningsark!I324*Beregningsark!J324*Beregningsark!L324*Beregningsark!N324*Beregningsark!O324*Beregningsark!Q324*Beregningsark!V324*Beregningsark!W324*Beregningsark!X324)</f>
        <v/>
      </c>
      <c r="J324" s="7" t="str">
        <f>IF('Anvendte oplysninger'!I324="Nej","",Beregningsark!AE324*Beregningsark!G324*Beregningsark!I324*Beregningsark!K324*Beregningsark!M324*Beregningsark!N324*Beregningsark!O324*Beregningsark!P324*Beregningsark!R324*Beregningsark!V324*Beregningsark!W324*Beregningsark!Y324)</f>
        <v/>
      </c>
      <c r="K324" s="7" t="str">
        <f>IF('Anvendte oplysninger'!I324="Nej","",Beregningsark!AF324*Beregningsark!G324*Beregningsark!I324*Beregningsark!K324*Beregningsark!M324*Beregningsark!N324*Beregningsark!O324*Beregningsark!P324*Beregningsark!R324*Beregningsark!V324*Beregningsark!W324*Beregningsark!Y324)</f>
        <v/>
      </c>
      <c r="L324" s="7" t="str">
        <f>IF('Anvendte oplysninger'!I324="Nej","",SUM(I324:K324))</f>
        <v/>
      </c>
      <c r="M324" s="7" t="str">
        <f>IF('Anvendte oplysninger'!I324="Nej","",Beregningsark!AG324*Beregningsark!G324*Beregningsark!I324*Beregningsark!J324*Beregningsark!L324*Beregningsark!N324*Beregningsark!O324*Beregningsark!S324*Beregningsark!V324*Beregningsark!W324*Beregningsark!Z324)</f>
        <v/>
      </c>
      <c r="N324" s="7" t="str">
        <f>IF('Anvendte oplysninger'!I324="Nej","",Beregningsark!AH324*Beregningsark!G324*Beregningsark!I324*Beregningsark!J324*Beregningsark!L324*Beregningsark!N324*Beregningsark!O324*Beregningsark!T324*Beregningsark!V324*Beregningsark!W324*Beregningsark!AA324)</f>
        <v/>
      </c>
      <c r="O324" s="7" t="str">
        <f>IF('Anvendte oplysninger'!I324="Nej","",Beregningsark!AI324*Beregningsark!G324*Beregningsark!I324*Beregningsark!J324*Beregningsark!L324*Beregningsark!N324*Beregningsark!O324*Beregningsark!U324*Beregningsark!V324*Beregningsark!W324*Beregningsark!AB324)</f>
        <v/>
      </c>
      <c r="P324" s="7" t="str">
        <f>IF('Anvendte oplysninger'!I324="Nej","",SUM(M324:O324))</f>
        <v/>
      </c>
      <c r="Q324" s="9" t="str">
        <f>IF('Anvendte oplysninger'!I324="Nej","",SUM(I324:J324)*740934+M324*29492829+N324*4654307+O324*608667)</f>
        <v/>
      </c>
    </row>
    <row r="325" spans="1:17" x14ac:dyDescent="0.3">
      <c r="A325" s="4" t="str">
        <f>IF(Inddata!A331="","",Inddata!A331)</f>
        <v/>
      </c>
      <c r="B325" s="4" t="str">
        <f>IF(Inddata!B331="","",Inddata!B331)</f>
        <v/>
      </c>
      <c r="C325" s="4" t="str">
        <f>IF(Inddata!C331="","",Inddata!C331)</f>
        <v/>
      </c>
      <c r="D325" s="4" t="str">
        <f>IF(Inddata!D331="","",Inddata!D331)</f>
        <v/>
      </c>
      <c r="E325" s="4" t="str">
        <f>IF(Inddata!E331="","",Inddata!E331)</f>
        <v/>
      </c>
      <c r="F325" s="4" t="str">
        <f>IF(Inddata!F331="","",Inddata!F331)</f>
        <v/>
      </c>
      <c r="G325" s="20" t="str">
        <f>IF(Inddata!G331=0,"",Inddata!G331)</f>
        <v/>
      </c>
      <c r="H325" s="9" t="str">
        <f>IF(Inddata!H331="","",Inddata!H331)</f>
        <v/>
      </c>
      <c r="I325" s="7" t="str">
        <f>IF('Anvendte oplysninger'!I325="Nej","",Beregningsark!AD325*Beregningsark!G325*Beregningsark!I325*Beregningsark!J325*Beregningsark!L325*Beregningsark!N325*Beregningsark!O325*Beregningsark!Q325*Beregningsark!V325*Beregningsark!W325*Beregningsark!X325)</f>
        <v/>
      </c>
      <c r="J325" s="7" t="str">
        <f>IF('Anvendte oplysninger'!I325="Nej","",Beregningsark!AE325*Beregningsark!G325*Beregningsark!I325*Beregningsark!K325*Beregningsark!M325*Beregningsark!N325*Beregningsark!O325*Beregningsark!P325*Beregningsark!R325*Beregningsark!V325*Beregningsark!W325*Beregningsark!Y325)</f>
        <v/>
      </c>
      <c r="K325" s="7" t="str">
        <f>IF('Anvendte oplysninger'!I325="Nej","",Beregningsark!AF325*Beregningsark!G325*Beregningsark!I325*Beregningsark!K325*Beregningsark!M325*Beregningsark!N325*Beregningsark!O325*Beregningsark!P325*Beregningsark!R325*Beregningsark!V325*Beregningsark!W325*Beregningsark!Y325)</f>
        <v/>
      </c>
      <c r="L325" s="7" t="str">
        <f>IF('Anvendte oplysninger'!I325="Nej","",SUM(I325:K325))</f>
        <v/>
      </c>
      <c r="M325" s="7" t="str">
        <f>IF('Anvendte oplysninger'!I325="Nej","",Beregningsark!AG325*Beregningsark!G325*Beregningsark!I325*Beregningsark!J325*Beregningsark!L325*Beregningsark!N325*Beregningsark!O325*Beregningsark!S325*Beregningsark!V325*Beregningsark!W325*Beregningsark!Z325)</f>
        <v/>
      </c>
      <c r="N325" s="7" t="str">
        <f>IF('Anvendte oplysninger'!I325="Nej","",Beregningsark!AH325*Beregningsark!G325*Beregningsark!I325*Beregningsark!J325*Beregningsark!L325*Beregningsark!N325*Beregningsark!O325*Beregningsark!T325*Beregningsark!V325*Beregningsark!W325*Beregningsark!AA325)</f>
        <v/>
      </c>
      <c r="O325" s="7" t="str">
        <f>IF('Anvendte oplysninger'!I325="Nej","",Beregningsark!AI325*Beregningsark!G325*Beregningsark!I325*Beregningsark!J325*Beregningsark!L325*Beregningsark!N325*Beregningsark!O325*Beregningsark!U325*Beregningsark!V325*Beregningsark!W325*Beregningsark!AB325)</f>
        <v/>
      </c>
      <c r="P325" s="7" t="str">
        <f>IF('Anvendte oplysninger'!I325="Nej","",SUM(M325:O325))</f>
        <v/>
      </c>
      <c r="Q325" s="9" t="str">
        <f>IF('Anvendte oplysninger'!I325="Nej","",SUM(I325:J325)*740934+M325*29492829+N325*4654307+O325*608667)</f>
        <v/>
      </c>
    </row>
    <row r="326" spans="1:17" x14ac:dyDescent="0.3">
      <c r="A326" s="4" t="str">
        <f>IF(Inddata!A332="","",Inddata!A332)</f>
        <v/>
      </c>
      <c r="B326" s="4" t="str">
        <f>IF(Inddata!B332="","",Inddata!B332)</f>
        <v/>
      </c>
      <c r="C326" s="4" t="str">
        <f>IF(Inddata!C332="","",Inddata!C332)</f>
        <v/>
      </c>
      <c r="D326" s="4" t="str">
        <f>IF(Inddata!D332="","",Inddata!D332)</f>
        <v/>
      </c>
      <c r="E326" s="4" t="str">
        <f>IF(Inddata!E332="","",Inddata!E332)</f>
        <v/>
      </c>
      <c r="F326" s="4" t="str">
        <f>IF(Inddata!F332="","",Inddata!F332)</f>
        <v/>
      </c>
      <c r="G326" s="20" t="str">
        <f>IF(Inddata!G332=0,"",Inddata!G332)</f>
        <v/>
      </c>
      <c r="H326" s="9" t="str">
        <f>IF(Inddata!H332="","",Inddata!H332)</f>
        <v/>
      </c>
      <c r="I326" s="7" t="str">
        <f>IF('Anvendte oplysninger'!I326="Nej","",Beregningsark!AD326*Beregningsark!G326*Beregningsark!I326*Beregningsark!J326*Beregningsark!L326*Beregningsark!N326*Beregningsark!O326*Beregningsark!Q326*Beregningsark!V326*Beregningsark!W326*Beregningsark!X326)</f>
        <v/>
      </c>
      <c r="J326" s="7" t="str">
        <f>IF('Anvendte oplysninger'!I326="Nej","",Beregningsark!AE326*Beregningsark!G326*Beregningsark!I326*Beregningsark!K326*Beregningsark!M326*Beregningsark!N326*Beregningsark!O326*Beregningsark!P326*Beregningsark!R326*Beregningsark!V326*Beregningsark!W326*Beregningsark!Y326)</f>
        <v/>
      </c>
      <c r="K326" s="7" t="str">
        <f>IF('Anvendte oplysninger'!I326="Nej","",Beregningsark!AF326*Beregningsark!G326*Beregningsark!I326*Beregningsark!K326*Beregningsark!M326*Beregningsark!N326*Beregningsark!O326*Beregningsark!P326*Beregningsark!R326*Beregningsark!V326*Beregningsark!W326*Beregningsark!Y326)</f>
        <v/>
      </c>
      <c r="L326" s="7" t="str">
        <f>IF('Anvendte oplysninger'!I326="Nej","",SUM(I326:K326))</f>
        <v/>
      </c>
      <c r="M326" s="7" t="str">
        <f>IF('Anvendte oplysninger'!I326="Nej","",Beregningsark!AG326*Beregningsark!G326*Beregningsark!I326*Beregningsark!J326*Beregningsark!L326*Beregningsark!N326*Beregningsark!O326*Beregningsark!S326*Beregningsark!V326*Beregningsark!W326*Beregningsark!Z326)</f>
        <v/>
      </c>
      <c r="N326" s="7" t="str">
        <f>IF('Anvendte oplysninger'!I326="Nej","",Beregningsark!AH326*Beregningsark!G326*Beregningsark!I326*Beregningsark!J326*Beregningsark!L326*Beregningsark!N326*Beregningsark!O326*Beregningsark!T326*Beregningsark!V326*Beregningsark!W326*Beregningsark!AA326)</f>
        <v/>
      </c>
      <c r="O326" s="7" t="str">
        <f>IF('Anvendte oplysninger'!I326="Nej","",Beregningsark!AI326*Beregningsark!G326*Beregningsark!I326*Beregningsark!J326*Beregningsark!L326*Beregningsark!N326*Beregningsark!O326*Beregningsark!U326*Beregningsark!V326*Beregningsark!W326*Beregningsark!AB326)</f>
        <v/>
      </c>
      <c r="P326" s="7" t="str">
        <f>IF('Anvendte oplysninger'!I326="Nej","",SUM(M326:O326))</f>
        <v/>
      </c>
      <c r="Q326" s="9" t="str">
        <f>IF('Anvendte oplysninger'!I326="Nej","",SUM(I326:J326)*740934+M326*29492829+N326*4654307+O326*608667)</f>
        <v/>
      </c>
    </row>
    <row r="327" spans="1:17" x14ac:dyDescent="0.3">
      <c r="A327" s="4" t="str">
        <f>IF(Inddata!A333="","",Inddata!A333)</f>
        <v/>
      </c>
      <c r="B327" s="4" t="str">
        <f>IF(Inddata!B333="","",Inddata!B333)</f>
        <v/>
      </c>
      <c r="C327" s="4" t="str">
        <f>IF(Inddata!C333="","",Inddata!C333)</f>
        <v/>
      </c>
      <c r="D327" s="4" t="str">
        <f>IF(Inddata!D333="","",Inddata!D333)</f>
        <v/>
      </c>
      <c r="E327" s="4" t="str">
        <f>IF(Inddata!E333="","",Inddata!E333)</f>
        <v/>
      </c>
      <c r="F327" s="4" t="str">
        <f>IF(Inddata!F333="","",Inddata!F333)</f>
        <v/>
      </c>
      <c r="G327" s="20" t="str">
        <f>IF(Inddata!G333=0,"",Inddata!G333)</f>
        <v/>
      </c>
      <c r="H327" s="9" t="str">
        <f>IF(Inddata!H333="","",Inddata!H333)</f>
        <v/>
      </c>
      <c r="I327" s="7" t="str">
        <f>IF('Anvendte oplysninger'!I327="Nej","",Beregningsark!AD327*Beregningsark!G327*Beregningsark!I327*Beregningsark!J327*Beregningsark!L327*Beregningsark!N327*Beregningsark!O327*Beregningsark!Q327*Beregningsark!V327*Beregningsark!W327*Beregningsark!X327)</f>
        <v/>
      </c>
      <c r="J327" s="7" t="str">
        <f>IF('Anvendte oplysninger'!I327="Nej","",Beregningsark!AE327*Beregningsark!G327*Beregningsark!I327*Beregningsark!K327*Beregningsark!M327*Beregningsark!N327*Beregningsark!O327*Beregningsark!P327*Beregningsark!R327*Beregningsark!V327*Beregningsark!W327*Beregningsark!Y327)</f>
        <v/>
      </c>
      <c r="K327" s="7" t="str">
        <f>IF('Anvendte oplysninger'!I327="Nej","",Beregningsark!AF327*Beregningsark!G327*Beregningsark!I327*Beregningsark!K327*Beregningsark!M327*Beregningsark!N327*Beregningsark!O327*Beregningsark!P327*Beregningsark!R327*Beregningsark!V327*Beregningsark!W327*Beregningsark!Y327)</f>
        <v/>
      </c>
      <c r="L327" s="7" t="str">
        <f>IF('Anvendte oplysninger'!I327="Nej","",SUM(I327:K327))</f>
        <v/>
      </c>
      <c r="M327" s="7" t="str">
        <f>IF('Anvendte oplysninger'!I327="Nej","",Beregningsark!AG327*Beregningsark!G327*Beregningsark!I327*Beregningsark!J327*Beregningsark!L327*Beregningsark!N327*Beregningsark!O327*Beregningsark!S327*Beregningsark!V327*Beregningsark!W327*Beregningsark!Z327)</f>
        <v/>
      </c>
      <c r="N327" s="7" t="str">
        <f>IF('Anvendte oplysninger'!I327="Nej","",Beregningsark!AH327*Beregningsark!G327*Beregningsark!I327*Beregningsark!J327*Beregningsark!L327*Beregningsark!N327*Beregningsark!O327*Beregningsark!T327*Beregningsark!V327*Beregningsark!W327*Beregningsark!AA327)</f>
        <v/>
      </c>
      <c r="O327" s="7" t="str">
        <f>IF('Anvendte oplysninger'!I327="Nej","",Beregningsark!AI327*Beregningsark!G327*Beregningsark!I327*Beregningsark!J327*Beregningsark!L327*Beregningsark!N327*Beregningsark!O327*Beregningsark!U327*Beregningsark!V327*Beregningsark!W327*Beregningsark!AB327)</f>
        <v/>
      </c>
      <c r="P327" s="7" t="str">
        <f>IF('Anvendte oplysninger'!I327="Nej","",SUM(M327:O327))</f>
        <v/>
      </c>
      <c r="Q327" s="9" t="str">
        <f>IF('Anvendte oplysninger'!I327="Nej","",SUM(I327:J327)*740934+M327*29492829+N327*4654307+O327*608667)</f>
        <v/>
      </c>
    </row>
    <row r="328" spans="1:17" x14ac:dyDescent="0.3">
      <c r="A328" s="4" t="str">
        <f>IF(Inddata!A334="","",Inddata!A334)</f>
        <v/>
      </c>
      <c r="B328" s="4" t="str">
        <f>IF(Inddata!B334="","",Inddata!B334)</f>
        <v/>
      </c>
      <c r="C328" s="4" t="str">
        <f>IF(Inddata!C334="","",Inddata!C334)</f>
        <v/>
      </c>
      <c r="D328" s="4" t="str">
        <f>IF(Inddata!D334="","",Inddata!D334)</f>
        <v/>
      </c>
      <c r="E328" s="4" t="str">
        <f>IF(Inddata!E334="","",Inddata!E334)</f>
        <v/>
      </c>
      <c r="F328" s="4" t="str">
        <f>IF(Inddata!F334="","",Inddata!F334)</f>
        <v/>
      </c>
      <c r="G328" s="20" t="str">
        <f>IF(Inddata!G334=0,"",Inddata!G334)</f>
        <v/>
      </c>
      <c r="H328" s="9" t="str">
        <f>IF(Inddata!H334="","",Inddata!H334)</f>
        <v/>
      </c>
      <c r="I328" s="7" t="str">
        <f>IF('Anvendte oplysninger'!I328="Nej","",Beregningsark!AD328*Beregningsark!G328*Beregningsark!I328*Beregningsark!J328*Beregningsark!L328*Beregningsark!N328*Beregningsark!O328*Beregningsark!Q328*Beregningsark!V328*Beregningsark!W328*Beregningsark!X328)</f>
        <v/>
      </c>
      <c r="J328" s="7" t="str">
        <f>IF('Anvendte oplysninger'!I328="Nej","",Beregningsark!AE328*Beregningsark!G328*Beregningsark!I328*Beregningsark!K328*Beregningsark!M328*Beregningsark!N328*Beregningsark!O328*Beregningsark!P328*Beregningsark!R328*Beregningsark!V328*Beregningsark!W328*Beregningsark!Y328)</f>
        <v/>
      </c>
      <c r="K328" s="7" t="str">
        <f>IF('Anvendte oplysninger'!I328="Nej","",Beregningsark!AF328*Beregningsark!G328*Beregningsark!I328*Beregningsark!K328*Beregningsark!M328*Beregningsark!N328*Beregningsark!O328*Beregningsark!P328*Beregningsark!R328*Beregningsark!V328*Beregningsark!W328*Beregningsark!Y328)</f>
        <v/>
      </c>
      <c r="L328" s="7" t="str">
        <f>IF('Anvendte oplysninger'!I328="Nej","",SUM(I328:K328))</f>
        <v/>
      </c>
      <c r="M328" s="7" t="str">
        <f>IF('Anvendte oplysninger'!I328="Nej","",Beregningsark!AG328*Beregningsark!G328*Beregningsark!I328*Beregningsark!J328*Beregningsark!L328*Beregningsark!N328*Beregningsark!O328*Beregningsark!S328*Beregningsark!V328*Beregningsark!W328*Beregningsark!Z328)</f>
        <v/>
      </c>
      <c r="N328" s="7" t="str">
        <f>IF('Anvendte oplysninger'!I328="Nej","",Beregningsark!AH328*Beregningsark!G328*Beregningsark!I328*Beregningsark!J328*Beregningsark!L328*Beregningsark!N328*Beregningsark!O328*Beregningsark!T328*Beregningsark!V328*Beregningsark!W328*Beregningsark!AA328)</f>
        <v/>
      </c>
      <c r="O328" s="7" t="str">
        <f>IF('Anvendte oplysninger'!I328="Nej","",Beregningsark!AI328*Beregningsark!G328*Beregningsark!I328*Beregningsark!J328*Beregningsark!L328*Beregningsark!N328*Beregningsark!O328*Beregningsark!U328*Beregningsark!V328*Beregningsark!W328*Beregningsark!AB328)</f>
        <v/>
      </c>
      <c r="P328" s="7" t="str">
        <f>IF('Anvendte oplysninger'!I328="Nej","",SUM(M328:O328))</f>
        <v/>
      </c>
      <c r="Q328" s="9" t="str">
        <f>IF('Anvendte oplysninger'!I328="Nej","",SUM(I328:J328)*740934+M328*29492829+N328*4654307+O328*608667)</f>
        <v/>
      </c>
    </row>
    <row r="329" spans="1:17" x14ac:dyDescent="0.3">
      <c r="A329" s="4" t="str">
        <f>IF(Inddata!A335="","",Inddata!A335)</f>
        <v/>
      </c>
      <c r="B329" s="4" t="str">
        <f>IF(Inddata!B335="","",Inddata!B335)</f>
        <v/>
      </c>
      <c r="C329" s="4" t="str">
        <f>IF(Inddata!C335="","",Inddata!C335)</f>
        <v/>
      </c>
      <c r="D329" s="4" t="str">
        <f>IF(Inddata!D335="","",Inddata!D335)</f>
        <v/>
      </c>
      <c r="E329" s="4" t="str">
        <f>IF(Inddata!E335="","",Inddata!E335)</f>
        <v/>
      </c>
      <c r="F329" s="4" t="str">
        <f>IF(Inddata!F335="","",Inddata!F335)</f>
        <v/>
      </c>
      <c r="G329" s="20" t="str">
        <f>IF(Inddata!G335=0,"",Inddata!G335)</f>
        <v/>
      </c>
      <c r="H329" s="9" t="str">
        <f>IF(Inddata!H335="","",Inddata!H335)</f>
        <v/>
      </c>
      <c r="I329" s="7" t="str">
        <f>IF('Anvendte oplysninger'!I329="Nej","",Beregningsark!AD329*Beregningsark!G329*Beregningsark!I329*Beregningsark!J329*Beregningsark!L329*Beregningsark!N329*Beregningsark!O329*Beregningsark!Q329*Beregningsark!V329*Beregningsark!W329*Beregningsark!X329)</f>
        <v/>
      </c>
      <c r="J329" s="7" t="str">
        <f>IF('Anvendte oplysninger'!I329="Nej","",Beregningsark!AE329*Beregningsark!G329*Beregningsark!I329*Beregningsark!K329*Beregningsark!M329*Beregningsark!N329*Beregningsark!O329*Beregningsark!P329*Beregningsark!R329*Beregningsark!V329*Beregningsark!W329*Beregningsark!Y329)</f>
        <v/>
      </c>
      <c r="K329" s="7" t="str">
        <f>IF('Anvendte oplysninger'!I329="Nej","",Beregningsark!AF329*Beregningsark!G329*Beregningsark!I329*Beregningsark!K329*Beregningsark!M329*Beregningsark!N329*Beregningsark!O329*Beregningsark!P329*Beregningsark!R329*Beregningsark!V329*Beregningsark!W329*Beregningsark!Y329)</f>
        <v/>
      </c>
      <c r="L329" s="7" t="str">
        <f>IF('Anvendte oplysninger'!I329="Nej","",SUM(I329:K329))</f>
        <v/>
      </c>
      <c r="M329" s="7" t="str">
        <f>IF('Anvendte oplysninger'!I329="Nej","",Beregningsark!AG329*Beregningsark!G329*Beregningsark!I329*Beregningsark!J329*Beregningsark!L329*Beregningsark!N329*Beregningsark!O329*Beregningsark!S329*Beregningsark!V329*Beregningsark!W329*Beregningsark!Z329)</f>
        <v/>
      </c>
      <c r="N329" s="7" t="str">
        <f>IF('Anvendte oplysninger'!I329="Nej","",Beregningsark!AH329*Beregningsark!G329*Beregningsark!I329*Beregningsark!J329*Beregningsark!L329*Beregningsark!N329*Beregningsark!O329*Beregningsark!T329*Beregningsark!V329*Beregningsark!W329*Beregningsark!AA329)</f>
        <v/>
      </c>
      <c r="O329" s="7" t="str">
        <f>IF('Anvendte oplysninger'!I329="Nej","",Beregningsark!AI329*Beregningsark!G329*Beregningsark!I329*Beregningsark!J329*Beregningsark!L329*Beregningsark!N329*Beregningsark!O329*Beregningsark!U329*Beregningsark!V329*Beregningsark!W329*Beregningsark!AB329)</f>
        <v/>
      </c>
      <c r="P329" s="7" t="str">
        <f>IF('Anvendte oplysninger'!I329="Nej","",SUM(M329:O329))</f>
        <v/>
      </c>
      <c r="Q329" s="9" t="str">
        <f>IF('Anvendte oplysninger'!I329="Nej","",SUM(I329:J329)*740934+M329*29492829+N329*4654307+O329*608667)</f>
        <v/>
      </c>
    </row>
    <row r="330" spans="1:17" x14ac:dyDescent="0.3">
      <c r="A330" s="4" t="str">
        <f>IF(Inddata!A336="","",Inddata!A336)</f>
        <v/>
      </c>
      <c r="B330" s="4" t="str">
        <f>IF(Inddata!B336="","",Inddata!B336)</f>
        <v/>
      </c>
      <c r="C330" s="4" t="str">
        <f>IF(Inddata!C336="","",Inddata!C336)</f>
        <v/>
      </c>
      <c r="D330" s="4" t="str">
        <f>IF(Inddata!D336="","",Inddata!D336)</f>
        <v/>
      </c>
      <c r="E330" s="4" t="str">
        <f>IF(Inddata!E336="","",Inddata!E336)</f>
        <v/>
      </c>
      <c r="F330" s="4" t="str">
        <f>IF(Inddata!F336="","",Inddata!F336)</f>
        <v/>
      </c>
      <c r="G330" s="20" t="str">
        <f>IF(Inddata!G336=0,"",Inddata!G336)</f>
        <v/>
      </c>
      <c r="H330" s="9" t="str">
        <f>IF(Inddata!H336="","",Inddata!H336)</f>
        <v/>
      </c>
      <c r="I330" s="7" t="str">
        <f>IF('Anvendte oplysninger'!I330="Nej","",Beregningsark!AD330*Beregningsark!G330*Beregningsark!I330*Beregningsark!J330*Beregningsark!L330*Beregningsark!N330*Beregningsark!O330*Beregningsark!Q330*Beregningsark!V330*Beregningsark!W330*Beregningsark!X330)</f>
        <v/>
      </c>
      <c r="J330" s="7" t="str">
        <f>IF('Anvendte oplysninger'!I330="Nej","",Beregningsark!AE330*Beregningsark!G330*Beregningsark!I330*Beregningsark!K330*Beregningsark!M330*Beregningsark!N330*Beregningsark!O330*Beregningsark!P330*Beregningsark!R330*Beregningsark!V330*Beregningsark!W330*Beregningsark!Y330)</f>
        <v/>
      </c>
      <c r="K330" s="7" t="str">
        <f>IF('Anvendte oplysninger'!I330="Nej","",Beregningsark!AF330*Beregningsark!G330*Beregningsark!I330*Beregningsark!K330*Beregningsark!M330*Beregningsark!N330*Beregningsark!O330*Beregningsark!P330*Beregningsark!R330*Beregningsark!V330*Beregningsark!W330*Beregningsark!Y330)</f>
        <v/>
      </c>
      <c r="L330" s="7" t="str">
        <f>IF('Anvendte oplysninger'!I330="Nej","",SUM(I330:K330))</f>
        <v/>
      </c>
      <c r="M330" s="7" t="str">
        <f>IF('Anvendte oplysninger'!I330="Nej","",Beregningsark!AG330*Beregningsark!G330*Beregningsark!I330*Beregningsark!J330*Beregningsark!L330*Beregningsark!N330*Beregningsark!O330*Beregningsark!S330*Beregningsark!V330*Beregningsark!W330*Beregningsark!Z330)</f>
        <v/>
      </c>
      <c r="N330" s="7" t="str">
        <f>IF('Anvendte oplysninger'!I330="Nej","",Beregningsark!AH330*Beregningsark!G330*Beregningsark!I330*Beregningsark!J330*Beregningsark!L330*Beregningsark!N330*Beregningsark!O330*Beregningsark!T330*Beregningsark!V330*Beregningsark!W330*Beregningsark!AA330)</f>
        <v/>
      </c>
      <c r="O330" s="7" t="str">
        <f>IF('Anvendte oplysninger'!I330="Nej","",Beregningsark!AI330*Beregningsark!G330*Beregningsark!I330*Beregningsark!J330*Beregningsark!L330*Beregningsark!N330*Beregningsark!O330*Beregningsark!U330*Beregningsark!V330*Beregningsark!W330*Beregningsark!AB330)</f>
        <v/>
      </c>
      <c r="P330" s="7" t="str">
        <f>IF('Anvendte oplysninger'!I330="Nej","",SUM(M330:O330))</f>
        <v/>
      </c>
      <c r="Q330" s="9" t="str">
        <f>IF('Anvendte oplysninger'!I330="Nej","",SUM(I330:J330)*740934+M330*29492829+N330*4654307+O330*608667)</f>
        <v/>
      </c>
    </row>
    <row r="331" spans="1:17" x14ac:dyDescent="0.3">
      <c r="A331" s="4" t="str">
        <f>IF(Inddata!A337="","",Inddata!A337)</f>
        <v/>
      </c>
      <c r="B331" s="4" t="str">
        <f>IF(Inddata!B337="","",Inddata!B337)</f>
        <v/>
      </c>
      <c r="C331" s="4" t="str">
        <f>IF(Inddata!C337="","",Inddata!C337)</f>
        <v/>
      </c>
      <c r="D331" s="4" t="str">
        <f>IF(Inddata!D337="","",Inddata!D337)</f>
        <v/>
      </c>
      <c r="E331" s="4" t="str">
        <f>IF(Inddata!E337="","",Inddata!E337)</f>
        <v/>
      </c>
      <c r="F331" s="4" t="str">
        <f>IF(Inddata!F337="","",Inddata!F337)</f>
        <v/>
      </c>
      <c r="G331" s="20" t="str">
        <f>IF(Inddata!G337=0,"",Inddata!G337)</f>
        <v/>
      </c>
      <c r="H331" s="9" t="str">
        <f>IF(Inddata!H337="","",Inddata!H337)</f>
        <v/>
      </c>
      <c r="I331" s="7" t="str">
        <f>IF('Anvendte oplysninger'!I331="Nej","",Beregningsark!AD331*Beregningsark!G331*Beregningsark!I331*Beregningsark!J331*Beregningsark!L331*Beregningsark!N331*Beregningsark!O331*Beregningsark!Q331*Beregningsark!V331*Beregningsark!W331*Beregningsark!X331)</f>
        <v/>
      </c>
      <c r="J331" s="7" t="str">
        <f>IF('Anvendte oplysninger'!I331="Nej","",Beregningsark!AE331*Beregningsark!G331*Beregningsark!I331*Beregningsark!K331*Beregningsark!M331*Beregningsark!N331*Beregningsark!O331*Beregningsark!P331*Beregningsark!R331*Beregningsark!V331*Beregningsark!W331*Beregningsark!Y331)</f>
        <v/>
      </c>
      <c r="K331" s="7" t="str">
        <f>IF('Anvendte oplysninger'!I331="Nej","",Beregningsark!AF331*Beregningsark!G331*Beregningsark!I331*Beregningsark!K331*Beregningsark!M331*Beregningsark!N331*Beregningsark!O331*Beregningsark!P331*Beregningsark!R331*Beregningsark!V331*Beregningsark!W331*Beregningsark!Y331)</f>
        <v/>
      </c>
      <c r="L331" s="7" t="str">
        <f>IF('Anvendte oplysninger'!I331="Nej","",SUM(I331:K331))</f>
        <v/>
      </c>
      <c r="M331" s="7" t="str">
        <f>IF('Anvendte oplysninger'!I331="Nej","",Beregningsark!AG331*Beregningsark!G331*Beregningsark!I331*Beregningsark!J331*Beregningsark!L331*Beregningsark!N331*Beregningsark!O331*Beregningsark!S331*Beregningsark!V331*Beregningsark!W331*Beregningsark!Z331)</f>
        <v/>
      </c>
      <c r="N331" s="7" t="str">
        <f>IF('Anvendte oplysninger'!I331="Nej","",Beregningsark!AH331*Beregningsark!G331*Beregningsark!I331*Beregningsark!J331*Beregningsark!L331*Beregningsark!N331*Beregningsark!O331*Beregningsark!T331*Beregningsark!V331*Beregningsark!W331*Beregningsark!AA331)</f>
        <v/>
      </c>
      <c r="O331" s="7" t="str">
        <f>IF('Anvendte oplysninger'!I331="Nej","",Beregningsark!AI331*Beregningsark!G331*Beregningsark!I331*Beregningsark!J331*Beregningsark!L331*Beregningsark!N331*Beregningsark!O331*Beregningsark!U331*Beregningsark!V331*Beregningsark!W331*Beregningsark!AB331)</f>
        <v/>
      </c>
      <c r="P331" s="7" t="str">
        <f>IF('Anvendte oplysninger'!I331="Nej","",SUM(M331:O331))</f>
        <v/>
      </c>
      <c r="Q331" s="9" t="str">
        <f>IF('Anvendte oplysninger'!I331="Nej","",SUM(I331:J331)*740934+M331*29492829+N331*4654307+O331*608667)</f>
        <v/>
      </c>
    </row>
    <row r="332" spans="1:17" x14ac:dyDescent="0.3">
      <c r="A332" s="4" t="str">
        <f>IF(Inddata!A338="","",Inddata!A338)</f>
        <v/>
      </c>
      <c r="B332" s="4" t="str">
        <f>IF(Inddata!B338="","",Inddata!B338)</f>
        <v/>
      </c>
      <c r="C332" s="4" t="str">
        <f>IF(Inddata!C338="","",Inddata!C338)</f>
        <v/>
      </c>
      <c r="D332" s="4" t="str">
        <f>IF(Inddata!D338="","",Inddata!D338)</f>
        <v/>
      </c>
      <c r="E332" s="4" t="str">
        <f>IF(Inddata!E338="","",Inddata!E338)</f>
        <v/>
      </c>
      <c r="F332" s="4" t="str">
        <f>IF(Inddata!F338="","",Inddata!F338)</f>
        <v/>
      </c>
      <c r="G332" s="20" t="str">
        <f>IF(Inddata!G338=0,"",Inddata!G338)</f>
        <v/>
      </c>
      <c r="H332" s="9" t="str">
        <f>IF(Inddata!H338="","",Inddata!H338)</f>
        <v/>
      </c>
      <c r="I332" s="7" t="str">
        <f>IF('Anvendte oplysninger'!I332="Nej","",Beregningsark!AD332*Beregningsark!G332*Beregningsark!I332*Beregningsark!J332*Beregningsark!L332*Beregningsark!N332*Beregningsark!O332*Beregningsark!Q332*Beregningsark!V332*Beregningsark!W332*Beregningsark!X332)</f>
        <v/>
      </c>
      <c r="J332" s="7" t="str">
        <f>IF('Anvendte oplysninger'!I332="Nej","",Beregningsark!AE332*Beregningsark!G332*Beregningsark!I332*Beregningsark!K332*Beregningsark!M332*Beregningsark!N332*Beregningsark!O332*Beregningsark!P332*Beregningsark!R332*Beregningsark!V332*Beregningsark!W332*Beregningsark!Y332)</f>
        <v/>
      </c>
      <c r="K332" s="7" t="str">
        <f>IF('Anvendte oplysninger'!I332="Nej","",Beregningsark!AF332*Beregningsark!G332*Beregningsark!I332*Beregningsark!K332*Beregningsark!M332*Beregningsark!N332*Beregningsark!O332*Beregningsark!P332*Beregningsark!R332*Beregningsark!V332*Beregningsark!W332*Beregningsark!Y332)</f>
        <v/>
      </c>
      <c r="L332" s="7" t="str">
        <f>IF('Anvendte oplysninger'!I332="Nej","",SUM(I332:K332))</f>
        <v/>
      </c>
      <c r="M332" s="7" t="str">
        <f>IF('Anvendte oplysninger'!I332="Nej","",Beregningsark!AG332*Beregningsark!G332*Beregningsark!I332*Beregningsark!J332*Beregningsark!L332*Beregningsark!N332*Beregningsark!O332*Beregningsark!S332*Beregningsark!V332*Beregningsark!W332*Beregningsark!Z332)</f>
        <v/>
      </c>
      <c r="N332" s="7" t="str">
        <f>IF('Anvendte oplysninger'!I332="Nej","",Beregningsark!AH332*Beregningsark!G332*Beregningsark!I332*Beregningsark!J332*Beregningsark!L332*Beregningsark!N332*Beregningsark!O332*Beregningsark!T332*Beregningsark!V332*Beregningsark!W332*Beregningsark!AA332)</f>
        <v/>
      </c>
      <c r="O332" s="7" t="str">
        <f>IF('Anvendte oplysninger'!I332="Nej","",Beregningsark!AI332*Beregningsark!G332*Beregningsark!I332*Beregningsark!J332*Beregningsark!L332*Beregningsark!N332*Beregningsark!O332*Beregningsark!U332*Beregningsark!V332*Beregningsark!W332*Beregningsark!AB332)</f>
        <v/>
      </c>
      <c r="P332" s="7" t="str">
        <f>IF('Anvendte oplysninger'!I332="Nej","",SUM(M332:O332))</f>
        <v/>
      </c>
      <c r="Q332" s="9" t="str">
        <f>IF('Anvendte oplysninger'!I332="Nej","",SUM(I332:J332)*740934+M332*29492829+N332*4654307+O332*608667)</f>
        <v/>
      </c>
    </row>
    <row r="333" spans="1:17" x14ac:dyDescent="0.3">
      <c r="A333" s="4" t="str">
        <f>IF(Inddata!A339="","",Inddata!A339)</f>
        <v/>
      </c>
      <c r="B333" s="4" t="str">
        <f>IF(Inddata!B339="","",Inddata!B339)</f>
        <v/>
      </c>
      <c r="C333" s="4" t="str">
        <f>IF(Inddata!C339="","",Inddata!C339)</f>
        <v/>
      </c>
      <c r="D333" s="4" t="str">
        <f>IF(Inddata!D339="","",Inddata!D339)</f>
        <v/>
      </c>
      <c r="E333" s="4" t="str">
        <f>IF(Inddata!E339="","",Inddata!E339)</f>
        <v/>
      </c>
      <c r="F333" s="4" t="str">
        <f>IF(Inddata!F339="","",Inddata!F339)</f>
        <v/>
      </c>
      <c r="G333" s="20" t="str">
        <f>IF(Inddata!G339=0,"",Inddata!G339)</f>
        <v/>
      </c>
      <c r="H333" s="9" t="str">
        <f>IF(Inddata!H339="","",Inddata!H339)</f>
        <v/>
      </c>
      <c r="I333" s="7" t="str">
        <f>IF('Anvendte oplysninger'!I333="Nej","",Beregningsark!AD333*Beregningsark!G333*Beregningsark!I333*Beregningsark!J333*Beregningsark!L333*Beregningsark!N333*Beregningsark!O333*Beregningsark!Q333*Beregningsark!V333*Beregningsark!W333*Beregningsark!X333)</f>
        <v/>
      </c>
      <c r="J333" s="7" t="str">
        <f>IF('Anvendte oplysninger'!I333="Nej","",Beregningsark!AE333*Beregningsark!G333*Beregningsark!I333*Beregningsark!K333*Beregningsark!M333*Beregningsark!N333*Beregningsark!O333*Beregningsark!P333*Beregningsark!R333*Beregningsark!V333*Beregningsark!W333*Beregningsark!Y333)</f>
        <v/>
      </c>
      <c r="K333" s="7" t="str">
        <f>IF('Anvendte oplysninger'!I333="Nej","",Beregningsark!AF333*Beregningsark!G333*Beregningsark!I333*Beregningsark!K333*Beregningsark!M333*Beregningsark!N333*Beregningsark!O333*Beregningsark!P333*Beregningsark!R333*Beregningsark!V333*Beregningsark!W333*Beregningsark!Y333)</f>
        <v/>
      </c>
      <c r="L333" s="7" t="str">
        <f>IF('Anvendte oplysninger'!I333="Nej","",SUM(I333:K333))</f>
        <v/>
      </c>
      <c r="M333" s="7" t="str">
        <f>IF('Anvendte oplysninger'!I333="Nej","",Beregningsark!AG333*Beregningsark!G333*Beregningsark!I333*Beregningsark!J333*Beregningsark!L333*Beregningsark!N333*Beregningsark!O333*Beregningsark!S333*Beregningsark!V333*Beregningsark!W333*Beregningsark!Z333)</f>
        <v/>
      </c>
      <c r="N333" s="7" t="str">
        <f>IF('Anvendte oplysninger'!I333="Nej","",Beregningsark!AH333*Beregningsark!G333*Beregningsark!I333*Beregningsark!J333*Beregningsark!L333*Beregningsark!N333*Beregningsark!O333*Beregningsark!T333*Beregningsark!V333*Beregningsark!W333*Beregningsark!AA333)</f>
        <v/>
      </c>
      <c r="O333" s="7" t="str">
        <f>IF('Anvendte oplysninger'!I333="Nej","",Beregningsark!AI333*Beregningsark!G333*Beregningsark!I333*Beregningsark!J333*Beregningsark!L333*Beregningsark!N333*Beregningsark!O333*Beregningsark!U333*Beregningsark!V333*Beregningsark!W333*Beregningsark!AB333)</f>
        <v/>
      </c>
      <c r="P333" s="7" t="str">
        <f>IF('Anvendte oplysninger'!I333="Nej","",SUM(M333:O333))</f>
        <v/>
      </c>
      <c r="Q333" s="9" t="str">
        <f>IF('Anvendte oplysninger'!I333="Nej","",SUM(I333:J333)*740934+M333*29492829+N333*4654307+O333*608667)</f>
        <v/>
      </c>
    </row>
    <row r="334" spans="1:17" x14ac:dyDescent="0.3">
      <c r="A334" s="4" t="str">
        <f>IF(Inddata!A340="","",Inddata!A340)</f>
        <v/>
      </c>
      <c r="B334" s="4" t="str">
        <f>IF(Inddata!B340="","",Inddata!B340)</f>
        <v/>
      </c>
      <c r="C334" s="4" t="str">
        <f>IF(Inddata!C340="","",Inddata!C340)</f>
        <v/>
      </c>
      <c r="D334" s="4" t="str">
        <f>IF(Inddata!D340="","",Inddata!D340)</f>
        <v/>
      </c>
      <c r="E334" s="4" t="str">
        <f>IF(Inddata!E340="","",Inddata!E340)</f>
        <v/>
      </c>
      <c r="F334" s="4" t="str">
        <f>IF(Inddata!F340="","",Inddata!F340)</f>
        <v/>
      </c>
      <c r="G334" s="20" t="str">
        <f>IF(Inddata!G340=0,"",Inddata!G340)</f>
        <v/>
      </c>
      <c r="H334" s="9" t="str">
        <f>IF(Inddata!H340="","",Inddata!H340)</f>
        <v/>
      </c>
      <c r="I334" s="7" t="str">
        <f>IF('Anvendte oplysninger'!I334="Nej","",Beregningsark!AD334*Beregningsark!G334*Beregningsark!I334*Beregningsark!J334*Beregningsark!L334*Beregningsark!N334*Beregningsark!O334*Beregningsark!Q334*Beregningsark!V334*Beregningsark!W334*Beregningsark!X334)</f>
        <v/>
      </c>
      <c r="J334" s="7" t="str">
        <f>IF('Anvendte oplysninger'!I334="Nej","",Beregningsark!AE334*Beregningsark!G334*Beregningsark!I334*Beregningsark!K334*Beregningsark!M334*Beregningsark!N334*Beregningsark!O334*Beregningsark!P334*Beregningsark!R334*Beregningsark!V334*Beregningsark!W334*Beregningsark!Y334)</f>
        <v/>
      </c>
      <c r="K334" s="7" t="str">
        <f>IF('Anvendte oplysninger'!I334="Nej","",Beregningsark!AF334*Beregningsark!G334*Beregningsark!I334*Beregningsark!K334*Beregningsark!M334*Beregningsark!N334*Beregningsark!O334*Beregningsark!P334*Beregningsark!R334*Beregningsark!V334*Beregningsark!W334*Beregningsark!Y334)</f>
        <v/>
      </c>
      <c r="L334" s="7" t="str">
        <f>IF('Anvendte oplysninger'!I334="Nej","",SUM(I334:K334))</f>
        <v/>
      </c>
      <c r="M334" s="7" t="str">
        <f>IF('Anvendte oplysninger'!I334="Nej","",Beregningsark!AG334*Beregningsark!G334*Beregningsark!I334*Beregningsark!J334*Beregningsark!L334*Beregningsark!N334*Beregningsark!O334*Beregningsark!S334*Beregningsark!V334*Beregningsark!W334*Beregningsark!Z334)</f>
        <v/>
      </c>
      <c r="N334" s="7" t="str">
        <f>IF('Anvendte oplysninger'!I334="Nej","",Beregningsark!AH334*Beregningsark!G334*Beregningsark!I334*Beregningsark!J334*Beregningsark!L334*Beregningsark!N334*Beregningsark!O334*Beregningsark!T334*Beregningsark!V334*Beregningsark!W334*Beregningsark!AA334)</f>
        <v/>
      </c>
      <c r="O334" s="7" t="str">
        <f>IF('Anvendte oplysninger'!I334="Nej","",Beregningsark!AI334*Beregningsark!G334*Beregningsark!I334*Beregningsark!J334*Beregningsark!L334*Beregningsark!N334*Beregningsark!O334*Beregningsark!U334*Beregningsark!V334*Beregningsark!W334*Beregningsark!AB334)</f>
        <v/>
      </c>
      <c r="P334" s="7" t="str">
        <f>IF('Anvendte oplysninger'!I334="Nej","",SUM(M334:O334))</f>
        <v/>
      </c>
      <c r="Q334" s="9" t="str">
        <f>IF('Anvendte oplysninger'!I334="Nej","",SUM(I334:J334)*740934+M334*29492829+N334*4654307+O334*608667)</f>
        <v/>
      </c>
    </row>
    <row r="335" spans="1:17" x14ac:dyDescent="0.3">
      <c r="A335" s="4" t="str">
        <f>IF(Inddata!A341="","",Inddata!A341)</f>
        <v/>
      </c>
      <c r="B335" s="4" t="str">
        <f>IF(Inddata!B341="","",Inddata!B341)</f>
        <v/>
      </c>
      <c r="C335" s="4" t="str">
        <f>IF(Inddata!C341="","",Inddata!C341)</f>
        <v/>
      </c>
      <c r="D335" s="4" t="str">
        <f>IF(Inddata!D341="","",Inddata!D341)</f>
        <v/>
      </c>
      <c r="E335" s="4" t="str">
        <f>IF(Inddata!E341="","",Inddata!E341)</f>
        <v/>
      </c>
      <c r="F335" s="4" t="str">
        <f>IF(Inddata!F341="","",Inddata!F341)</f>
        <v/>
      </c>
      <c r="G335" s="20" t="str">
        <f>IF(Inddata!G341=0,"",Inddata!G341)</f>
        <v/>
      </c>
      <c r="H335" s="9" t="str">
        <f>IF(Inddata!H341="","",Inddata!H341)</f>
        <v/>
      </c>
      <c r="I335" s="7" t="str">
        <f>IF('Anvendte oplysninger'!I335="Nej","",Beregningsark!AD335*Beregningsark!G335*Beregningsark!I335*Beregningsark!J335*Beregningsark!L335*Beregningsark!N335*Beregningsark!O335*Beregningsark!Q335*Beregningsark!V335*Beregningsark!W335*Beregningsark!X335)</f>
        <v/>
      </c>
      <c r="J335" s="7" t="str">
        <f>IF('Anvendte oplysninger'!I335="Nej","",Beregningsark!AE335*Beregningsark!G335*Beregningsark!I335*Beregningsark!K335*Beregningsark!M335*Beregningsark!N335*Beregningsark!O335*Beregningsark!P335*Beregningsark!R335*Beregningsark!V335*Beregningsark!W335*Beregningsark!Y335)</f>
        <v/>
      </c>
      <c r="K335" s="7" t="str">
        <f>IF('Anvendte oplysninger'!I335="Nej","",Beregningsark!AF335*Beregningsark!G335*Beregningsark!I335*Beregningsark!K335*Beregningsark!M335*Beregningsark!N335*Beregningsark!O335*Beregningsark!P335*Beregningsark!R335*Beregningsark!V335*Beregningsark!W335*Beregningsark!Y335)</f>
        <v/>
      </c>
      <c r="L335" s="7" t="str">
        <f>IF('Anvendte oplysninger'!I335="Nej","",SUM(I335:K335))</f>
        <v/>
      </c>
      <c r="M335" s="7" t="str">
        <f>IF('Anvendte oplysninger'!I335="Nej","",Beregningsark!AG335*Beregningsark!G335*Beregningsark!I335*Beregningsark!J335*Beregningsark!L335*Beregningsark!N335*Beregningsark!O335*Beregningsark!S335*Beregningsark!V335*Beregningsark!W335*Beregningsark!Z335)</f>
        <v/>
      </c>
      <c r="N335" s="7" t="str">
        <f>IF('Anvendte oplysninger'!I335="Nej","",Beregningsark!AH335*Beregningsark!G335*Beregningsark!I335*Beregningsark!J335*Beregningsark!L335*Beregningsark!N335*Beregningsark!O335*Beregningsark!T335*Beregningsark!V335*Beregningsark!W335*Beregningsark!AA335)</f>
        <v/>
      </c>
      <c r="O335" s="7" t="str">
        <f>IF('Anvendte oplysninger'!I335="Nej","",Beregningsark!AI335*Beregningsark!G335*Beregningsark!I335*Beregningsark!J335*Beregningsark!L335*Beregningsark!N335*Beregningsark!O335*Beregningsark!U335*Beregningsark!V335*Beregningsark!W335*Beregningsark!AB335)</f>
        <v/>
      </c>
      <c r="P335" s="7" t="str">
        <f>IF('Anvendte oplysninger'!I335="Nej","",SUM(M335:O335))</f>
        <v/>
      </c>
      <c r="Q335" s="9" t="str">
        <f>IF('Anvendte oplysninger'!I335="Nej","",SUM(I335:J335)*740934+M335*29492829+N335*4654307+O335*608667)</f>
        <v/>
      </c>
    </row>
    <row r="336" spans="1:17" x14ac:dyDescent="0.3">
      <c r="A336" s="4" t="str">
        <f>IF(Inddata!A342="","",Inddata!A342)</f>
        <v/>
      </c>
      <c r="B336" s="4" t="str">
        <f>IF(Inddata!B342="","",Inddata!B342)</f>
        <v/>
      </c>
      <c r="C336" s="4" t="str">
        <f>IF(Inddata!C342="","",Inddata!C342)</f>
        <v/>
      </c>
      <c r="D336" s="4" t="str">
        <f>IF(Inddata!D342="","",Inddata!D342)</f>
        <v/>
      </c>
      <c r="E336" s="4" t="str">
        <f>IF(Inddata!E342="","",Inddata!E342)</f>
        <v/>
      </c>
      <c r="F336" s="4" t="str">
        <f>IF(Inddata!F342="","",Inddata!F342)</f>
        <v/>
      </c>
      <c r="G336" s="20" t="str">
        <f>IF(Inddata!G342=0,"",Inddata!G342)</f>
        <v/>
      </c>
      <c r="H336" s="9" t="str">
        <f>IF(Inddata!H342="","",Inddata!H342)</f>
        <v/>
      </c>
      <c r="I336" s="7" t="str">
        <f>IF('Anvendte oplysninger'!I336="Nej","",Beregningsark!AD336*Beregningsark!G336*Beregningsark!I336*Beregningsark!J336*Beregningsark!L336*Beregningsark!N336*Beregningsark!O336*Beregningsark!Q336*Beregningsark!V336*Beregningsark!W336*Beregningsark!X336)</f>
        <v/>
      </c>
      <c r="J336" s="7" t="str">
        <f>IF('Anvendte oplysninger'!I336="Nej","",Beregningsark!AE336*Beregningsark!G336*Beregningsark!I336*Beregningsark!K336*Beregningsark!M336*Beregningsark!N336*Beregningsark!O336*Beregningsark!P336*Beregningsark!R336*Beregningsark!V336*Beregningsark!W336*Beregningsark!Y336)</f>
        <v/>
      </c>
      <c r="K336" s="7" t="str">
        <f>IF('Anvendte oplysninger'!I336="Nej","",Beregningsark!AF336*Beregningsark!G336*Beregningsark!I336*Beregningsark!K336*Beregningsark!M336*Beregningsark!N336*Beregningsark!O336*Beregningsark!P336*Beregningsark!R336*Beregningsark!V336*Beregningsark!W336*Beregningsark!Y336)</f>
        <v/>
      </c>
      <c r="L336" s="7" t="str">
        <f>IF('Anvendte oplysninger'!I336="Nej","",SUM(I336:K336))</f>
        <v/>
      </c>
      <c r="M336" s="7" t="str">
        <f>IF('Anvendte oplysninger'!I336="Nej","",Beregningsark!AG336*Beregningsark!G336*Beregningsark!I336*Beregningsark!J336*Beregningsark!L336*Beregningsark!N336*Beregningsark!O336*Beregningsark!S336*Beregningsark!V336*Beregningsark!W336*Beregningsark!Z336)</f>
        <v/>
      </c>
      <c r="N336" s="7" t="str">
        <f>IF('Anvendte oplysninger'!I336="Nej","",Beregningsark!AH336*Beregningsark!G336*Beregningsark!I336*Beregningsark!J336*Beregningsark!L336*Beregningsark!N336*Beregningsark!O336*Beregningsark!T336*Beregningsark!V336*Beregningsark!W336*Beregningsark!AA336)</f>
        <v/>
      </c>
      <c r="O336" s="7" t="str">
        <f>IF('Anvendte oplysninger'!I336="Nej","",Beregningsark!AI336*Beregningsark!G336*Beregningsark!I336*Beregningsark!J336*Beregningsark!L336*Beregningsark!N336*Beregningsark!O336*Beregningsark!U336*Beregningsark!V336*Beregningsark!W336*Beregningsark!AB336)</f>
        <v/>
      </c>
      <c r="P336" s="7" t="str">
        <f>IF('Anvendte oplysninger'!I336="Nej","",SUM(M336:O336))</f>
        <v/>
      </c>
      <c r="Q336" s="9" t="str">
        <f>IF('Anvendte oplysninger'!I336="Nej","",SUM(I336:J336)*740934+M336*29492829+N336*4654307+O336*608667)</f>
        <v/>
      </c>
    </row>
    <row r="337" spans="1:17" x14ac:dyDescent="0.3">
      <c r="A337" s="4" t="str">
        <f>IF(Inddata!A343="","",Inddata!A343)</f>
        <v/>
      </c>
      <c r="B337" s="4" t="str">
        <f>IF(Inddata!B343="","",Inddata!B343)</f>
        <v/>
      </c>
      <c r="C337" s="4" t="str">
        <f>IF(Inddata!C343="","",Inddata!C343)</f>
        <v/>
      </c>
      <c r="D337" s="4" t="str">
        <f>IF(Inddata!D343="","",Inddata!D343)</f>
        <v/>
      </c>
      <c r="E337" s="4" t="str">
        <f>IF(Inddata!E343="","",Inddata!E343)</f>
        <v/>
      </c>
      <c r="F337" s="4" t="str">
        <f>IF(Inddata!F343="","",Inddata!F343)</f>
        <v/>
      </c>
      <c r="G337" s="20" t="str">
        <f>IF(Inddata!G343=0,"",Inddata!G343)</f>
        <v/>
      </c>
      <c r="H337" s="9" t="str">
        <f>IF(Inddata!H343="","",Inddata!H343)</f>
        <v/>
      </c>
      <c r="I337" s="7" t="str">
        <f>IF('Anvendte oplysninger'!I337="Nej","",Beregningsark!AD337*Beregningsark!G337*Beregningsark!I337*Beregningsark!J337*Beregningsark!L337*Beregningsark!N337*Beregningsark!O337*Beregningsark!Q337*Beregningsark!V337*Beregningsark!W337*Beregningsark!X337)</f>
        <v/>
      </c>
      <c r="J337" s="7" t="str">
        <f>IF('Anvendte oplysninger'!I337="Nej","",Beregningsark!AE337*Beregningsark!G337*Beregningsark!I337*Beregningsark!K337*Beregningsark!M337*Beregningsark!N337*Beregningsark!O337*Beregningsark!P337*Beregningsark!R337*Beregningsark!V337*Beregningsark!W337*Beregningsark!Y337)</f>
        <v/>
      </c>
      <c r="K337" s="7" t="str">
        <f>IF('Anvendte oplysninger'!I337="Nej","",Beregningsark!AF337*Beregningsark!G337*Beregningsark!I337*Beregningsark!K337*Beregningsark!M337*Beregningsark!N337*Beregningsark!O337*Beregningsark!P337*Beregningsark!R337*Beregningsark!V337*Beregningsark!W337*Beregningsark!Y337)</f>
        <v/>
      </c>
      <c r="L337" s="7" t="str">
        <f>IF('Anvendte oplysninger'!I337="Nej","",SUM(I337:K337))</f>
        <v/>
      </c>
      <c r="M337" s="7" t="str">
        <f>IF('Anvendte oplysninger'!I337="Nej","",Beregningsark!AG337*Beregningsark!G337*Beregningsark!I337*Beregningsark!J337*Beregningsark!L337*Beregningsark!N337*Beregningsark!O337*Beregningsark!S337*Beregningsark!V337*Beregningsark!W337*Beregningsark!Z337)</f>
        <v/>
      </c>
      <c r="N337" s="7" t="str">
        <f>IF('Anvendte oplysninger'!I337="Nej","",Beregningsark!AH337*Beregningsark!G337*Beregningsark!I337*Beregningsark!J337*Beregningsark!L337*Beregningsark!N337*Beregningsark!O337*Beregningsark!T337*Beregningsark!V337*Beregningsark!W337*Beregningsark!AA337)</f>
        <v/>
      </c>
      <c r="O337" s="7" t="str">
        <f>IF('Anvendte oplysninger'!I337="Nej","",Beregningsark!AI337*Beregningsark!G337*Beregningsark!I337*Beregningsark!J337*Beregningsark!L337*Beregningsark!N337*Beregningsark!O337*Beregningsark!U337*Beregningsark!V337*Beregningsark!W337*Beregningsark!AB337)</f>
        <v/>
      </c>
      <c r="P337" s="7" t="str">
        <f>IF('Anvendte oplysninger'!I337="Nej","",SUM(M337:O337))</f>
        <v/>
      </c>
      <c r="Q337" s="9" t="str">
        <f>IF('Anvendte oplysninger'!I337="Nej","",SUM(I337:J337)*740934+M337*29492829+N337*4654307+O337*608667)</f>
        <v/>
      </c>
    </row>
    <row r="338" spans="1:17" x14ac:dyDescent="0.3">
      <c r="A338" s="4" t="str">
        <f>IF(Inddata!A344="","",Inddata!A344)</f>
        <v/>
      </c>
      <c r="B338" s="4" t="str">
        <f>IF(Inddata!B344="","",Inddata!B344)</f>
        <v/>
      </c>
      <c r="C338" s="4" t="str">
        <f>IF(Inddata!C344="","",Inddata!C344)</f>
        <v/>
      </c>
      <c r="D338" s="4" t="str">
        <f>IF(Inddata!D344="","",Inddata!D344)</f>
        <v/>
      </c>
      <c r="E338" s="4" t="str">
        <f>IF(Inddata!E344="","",Inddata!E344)</f>
        <v/>
      </c>
      <c r="F338" s="4" t="str">
        <f>IF(Inddata!F344="","",Inddata!F344)</f>
        <v/>
      </c>
      <c r="G338" s="20" t="str">
        <f>IF(Inddata!G344=0,"",Inddata!G344)</f>
        <v/>
      </c>
      <c r="H338" s="9" t="str">
        <f>IF(Inddata!H344="","",Inddata!H344)</f>
        <v/>
      </c>
      <c r="I338" s="7" t="str">
        <f>IF('Anvendte oplysninger'!I338="Nej","",Beregningsark!AD338*Beregningsark!G338*Beregningsark!I338*Beregningsark!J338*Beregningsark!L338*Beregningsark!N338*Beregningsark!O338*Beregningsark!Q338*Beregningsark!V338*Beregningsark!W338*Beregningsark!X338)</f>
        <v/>
      </c>
      <c r="J338" s="7" t="str">
        <f>IF('Anvendte oplysninger'!I338="Nej","",Beregningsark!AE338*Beregningsark!G338*Beregningsark!I338*Beregningsark!K338*Beregningsark!M338*Beregningsark!N338*Beregningsark!O338*Beregningsark!P338*Beregningsark!R338*Beregningsark!V338*Beregningsark!W338*Beregningsark!Y338)</f>
        <v/>
      </c>
      <c r="K338" s="7" t="str">
        <f>IF('Anvendte oplysninger'!I338="Nej","",Beregningsark!AF338*Beregningsark!G338*Beregningsark!I338*Beregningsark!K338*Beregningsark!M338*Beregningsark!N338*Beregningsark!O338*Beregningsark!P338*Beregningsark!R338*Beregningsark!V338*Beregningsark!W338*Beregningsark!Y338)</f>
        <v/>
      </c>
      <c r="L338" s="7" t="str">
        <f>IF('Anvendte oplysninger'!I338="Nej","",SUM(I338:K338))</f>
        <v/>
      </c>
      <c r="M338" s="7" t="str">
        <f>IF('Anvendte oplysninger'!I338="Nej","",Beregningsark!AG338*Beregningsark!G338*Beregningsark!I338*Beregningsark!J338*Beregningsark!L338*Beregningsark!N338*Beregningsark!O338*Beregningsark!S338*Beregningsark!V338*Beregningsark!W338*Beregningsark!Z338)</f>
        <v/>
      </c>
      <c r="N338" s="7" t="str">
        <f>IF('Anvendte oplysninger'!I338="Nej","",Beregningsark!AH338*Beregningsark!G338*Beregningsark!I338*Beregningsark!J338*Beregningsark!L338*Beregningsark!N338*Beregningsark!O338*Beregningsark!T338*Beregningsark!V338*Beregningsark!W338*Beregningsark!AA338)</f>
        <v/>
      </c>
      <c r="O338" s="7" t="str">
        <f>IF('Anvendte oplysninger'!I338="Nej","",Beregningsark!AI338*Beregningsark!G338*Beregningsark!I338*Beregningsark!J338*Beregningsark!L338*Beregningsark!N338*Beregningsark!O338*Beregningsark!U338*Beregningsark!V338*Beregningsark!W338*Beregningsark!AB338)</f>
        <v/>
      </c>
      <c r="P338" s="7" t="str">
        <f>IF('Anvendte oplysninger'!I338="Nej","",SUM(M338:O338))</f>
        <v/>
      </c>
      <c r="Q338" s="9" t="str">
        <f>IF('Anvendte oplysninger'!I338="Nej","",SUM(I338:J338)*740934+M338*29492829+N338*4654307+O338*608667)</f>
        <v/>
      </c>
    </row>
    <row r="339" spans="1:17" x14ac:dyDescent="0.3">
      <c r="A339" s="4" t="str">
        <f>IF(Inddata!A345="","",Inddata!A345)</f>
        <v/>
      </c>
      <c r="B339" s="4" t="str">
        <f>IF(Inddata!B345="","",Inddata!B345)</f>
        <v/>
      </c>
      <c r="C339" s="4" t="str">
        <f>IF(Inddata!C345="","",Inddata!C345)</f>
        <v/>
      </c>
      <c r="D339" s="4" t="str">
        <f>IF(Inddata!D345="","",Inddata!D345)</f>
        <v/>
      </c>
      <c r="E339" s="4" t="str">
        <f>IF(Inddata!E345="","",Inddata!E345)</f>
        <v/>
      </c>
      <c r="F339" s="4" t="str">
        <f>IF(Inddata!F345="","",Inddata!F345)</f>
        <v/>
      </c>
      <c r="G339" s="20" t="str">
        <f>IF(Inddata!G345=0,"",Inddata!G345)</f>
        <v/>
      </c>
      <c r="H339" s="9" t="str">
        <f>IF(Inddata!H345="","",Inddata!H345)</f>
        <v/>
      </c>
      <c r="I339" s="7" t="str">
        <f>IF('Anvendte oplysninger'!I339="Nej","",Beregningsark!AD339*Beregningsark!G339*Beregningsark!I339*Beregningsark!J339*Beregningsark!L339*Beregningsark!N339*Beregningsark!O339*Beregningsark!Q339*Beregningsark!V339*Beregningsark!W339*Beregningsark!X339)</f>
        <v/>
      </c>
      <c r="J339" s="7" t="str">
        <f>IF('Anvendte oplysninger'!I339="Nej","",Beregningsark!AE339*Beregningsark!G339*Beregningsark!I339*Beregningsark!K339*Beregningsark!M339*Beregningsark!N339*Beregningsark!O339*Beregningsark!P339*Beregningsark!R339*Beregningsark!V339*Beregningsark!W339*Beregningsark!Y339)</f>
        <v/>
      </c>
      <c r="K339" s="7" t="str">
        <f>IF('Anvendte oplysninger'!I339="Nej","",Beregningsark!AF339*Beregningsark!G339*Beregningsark!I339*Beregningsark!K339*Beregningsark!M339*Beregningsark!N339*Beregningsark!O339*Beregningsark!P339*Beregningsark!R339*Beregningsark!V339*Beregningsark!W339*Beregningsark!Y339)</f>
        <v/>
      </c>
      <c r="L339" s="7" t="str">
        <f>IF('Anvendte oplysninger'!I339="Nej","",SUM(I339:K339))</f>
        <v/>
      </c>
      <c r="M339" s="7" t="str">
        <f>IF('Anvendte oplysninger'!I339="Nej","",Beregningsark!AG339*Beregningsark!G339*Beregningsark!I339*Beregningsark!J339*Beregningsark!L339*Beregningsark!N339*Beregningsark!O339*Beregningsark!S339*Beregningsark!V339*Beregningsark!W339*Beregningsark!Z339)</f>
        <v/>
      </c>
      <c r="N339" s="7" t="str">
        <f>IF('Anvendte oplysninger'!I339="Nej","",Beregningsark!AH339*Beregningsark!G339*Beregningsark!I339*Beregningsark!J339*Beregningsark!L339*Beregningsark!N339*Beregningsark!O339*Beregningsark!T339*Beregningsark!V339*Beregningsark!W339*Beregningsark!AA339)</f>
        <v/>
      </c>
      <c r="O339" s="7" t="str">
        <f>IF('Anvendte oplysninger'!I339="Nej","",Beregningsark!AI339*Beregningsark!G339*Beregningsark!I339*Beregningsark!J339*Beregningsark!L339*Beregningsark!N339*Beregningsark!O339*Beregningsark!U339*Beregningsark!V339*Beregningsark!W339*Beregningsark!AB339)</f>
        <v/>
      </c>
      <c r="P339" s="7" t="str">
        <f>IF('Anvendte oplysninger'!I339="Nej","",SUM(M339:O339))</f>
        <v/>
      </c>
      <c r="Q339" s="9" t="str">
        <f>IF('Anvendte oplysninger'!I339="Nej","",SUM(I339:J339)*740934+M339*29492829+N339*4654307+O339*608667)</f>
        <v/>
      </c>
    </row>
    <row r="340" spans="1:17" x14ac:dyDescent="0.3">
      <c r="A340" s="4" t="str">
        <f>IF(Inddata!A346="","",Inddata!A346)</f>
        <v/>
      </c>
      <c r="B340" s="4" t="str">
        <f>IF(Inddata!B346="","",Inddata!B346)</f>
        <v/>
      </c>
      <c r="C340" s="4" t="str">
        <f>IF(Inddata!C346="","",Inddata!C346)</f>
        <v/>
      </c>
      <c r="D340" s="4" t="str">
        <f>IF(Inddata!D346="","",Inddata!D346)</f>
        <v/>
      </c>
      <c r="E340" s="4" t="str">
        <f>IF(Inddata!E346="","",Inddata!E346)</f>
        <v/>
      </c>
      <c r="F340" s="4" t="str">
        <f>IF(Inddata!F346="","",Inddata!F346)</f>
        <v/>
      </c>
      <c r="G340" s="20" t="str">
        <f>IF(Inddata!G346=0,"",Inddata!G346)</f>
        <v/>
      </c>
      <c r="H340" s="9" t="str">
        <f>IF(Inddata!H346="","",Inddata!H346)</f>
        <v/>
      </c>
      <c r="I340" s="7" t="str">
        <f>IF('Anvendte oplysninger'!I340="Nej","",Beregningsark!AD340*Beregningsark!G340*Beregningsark!I340*Beregningsark!J340*Beregningsark!L340*Beregningsark!N340*Beregningsark!O340*Beregningsark!Q340*Beregningsark!V340*Beregningsark!W340*Beregningsark!X340)</f>
        <v/>
      </c>
      <c r="J340" s="7" t="str">
        <f>IF('Anvendte oplysninger'!I340="Nej","",Beregningsark!AE340*Beregningsark!G340*Beregningsark!I340*Beregningsark!K340*Beregningsark!M340*Beregningsark!N340*Beregningsark!O340*Beregningsark!P340*Beregningsark!R340*Beregningsark!V340*Beregningsark!W340*Beregningsark!Y340)</f>
        <v/>
      </c>
      <c r="K340" s="7" t="str">
        <f>IF('Anvendte oplysninger'!I340="Nej","",Beregningsark!AF340*Beregningsark!G340*Beregningsark!I340*Beregningsark!K340*Beregningsark!M340*Beregningsark!N340*Beregningsark!O340*Beregningsark!P340*Beregningsark!R340*Beregningsark!V340*Beregningsark!W340*Beregningsark!Y340)</f>
        <v/>
      </c>
      <c r="L340" s="7" t="str">
        <f>IF('Anvendte oplysninger'!I340="Nej","",SUM(I340:K340))</f>
        <v/>
      </c>
      <c r="M340" s="7" t="str">
        <f>IF('Anvendte oplysninger'!I340="Nej","",Beregningsark!AG340*Beregningsark!G340*Beregningsark!I340*Beregningsark!J340*Beregningsark!L340*Beregningsark!N340*Beregningsark!O340*Beregningsark!S340*Beregningsark!V340*Beregningsark!W340*Beregningsark!Z340)</f>
        <v/>
      </c>
      <c r="N340" s="7" t="str">
        <f>IF('Anvendte oplysninger'!I340="Nej","",Beregningsark!AH340*Beregningsark!G340*Beregningsark!I340*Beregningsark!J340*Beregningsark!L340*Beregningsark!N340*Beregningsark!O340*Beregningsark!T340*Beregningsark!V340*Beregningsark!W340*Beregningsark!AA340)</f>
        <v/>
      </c>
      <c r="O340" s="7" t="str">
        <f>IF('Anvendte oplysninger'!I340="Nej","",Beregningsark!AI340*Beregningsark!G340*Beregningsark!I340*Beregningsark!J340*Beregningsark!L340*Beregningsark!N340*Beregningsark!O340*Beregningsark!U340*Beregningsark!V340*Beregningsark!W340*Beregningsark!AB340)</f>
        <v/>
      </c>
      <c r="P340" s="7" t="str">
        <f>IF('Anvendte oplysninger'!I340="Nej","",SUM(M340:O340))</f>
        <v/>
      </c>
      <c r="Q340" s="9" t="str">
        <f>IF('Anvendte oplysninger'!I340="Nej","",SUM(I340:J340)*740934+M340*29492829+N340*4654307+O340*608667)</f>
        <v/>
      </c>
    </row>
    <row r="341" spans="1:17" x14ac:dyDescent="0.3">
      <c r="A341" s="4" t="str">
        <f>IF(Inddata!A347="","",Inddata!A347)</f>
        <v/>
      </c>
      <c r="B341" s="4" t="str">
        <f>IF(Inddata!B347="","",Inddata!B347)</f>
        <v/>
      </c>
      <c r="C341" s="4" t="str">
        <f>IF(Inddata!C347="","",Inddata!C347)</f>
        <v/>
      </c>
      <c r="D341" s="4" t="str">
        <f>IF(Inddata!D347="","",Inddata!D347)</f>
        <v/>
      </c>
      <c r="E341" s="4" t="str">
        <f>IF(Inddata!E347="","",Inddata!E347)</f>
        <v/>
      </c>
      <c r="F341" s="4" t="str">
        <f>IF(Inddata!F347="","",Inddata!F347)</f>
        <v/>
      </c>
      <c r="G341" s="20" t="str">
        <f>IF(Inddata!G347=0,"",Inddata!G347)</f>
        <v/>
      </c>
      <c r="H341" s="9" t="str">
        <f>IF(Inddata!H347="","",Inddata!H347)</f>
        <v/>
      </c>
      <c r="I341" s="7" t="str">
        <f>IF('Anvendte oplysninger'!I341="Nej","",Beregningsark!AD341*Beregningsark!G341*Beregningsark!I341*Beregningsark!J341*Beregningsark!L341*Beregningsark!N341*Beregningsark!O341*Beregningsark!Q341*Beregningsark!V341*Beregningsark!W341*Beregningsark!X341)</f>
        <v/>
      </c>
      <c r="J341" s="7" t="str">
        <f>IF('Anvendte oplysninger'!I341="Nej","",Beregningsark!AE341*Beregningsark!G341*Beregningsark!I341*Beregningsark!K341*Beregningsark!M341*Beregningsark!N341*Beregningsark!O341*Beregningsark!P341*Beregningsark!R341*Beregningsark!V341*Beregningsark!W341*Beregningsark!Y341)</f>
        <v/>
      </c>
      <c r="K341" s="7" t="str">
        <f>IF('Anvendte oplysninger'!I341="Nej","",Beregningsark!AF341*Beregningsark!G341*Beregningsark!I341*Beregningsark!K341*Beregningsark!M341*Beregningsark!N341*Beregningsark!O341*Beregningsark!P341*Beregningsark!R341*Beregningsark!V341*Beregningsark!W341*Beregningsark!Y341)</f>
        <v/>
      </c>
      <c r="L341" s="7" t="str">
        <f>IF('Anvendte oplysninger'!I341="Nej","",SUM(I341:K341))</f>
        <v/>
      </c>
      <c r="M341" s="7" t="str">
        <f>IF('Anvendte oplysninger'!I341="Nej","",Beregningsark!AG341*Beregningsark!G341*Beregningsark!I341*Beregningsark!J341*Beregningsark!L341*Beregningsark!N341*Beregningsark!O341*Beregningsark!S341*Beregningsark!V341*Beregningsark!W341*Beregningsark!Z341)</f>
        <v/>
      </c>
      <c r="N341" s="7" t="str">
        <f>IF('Anvendte oplysninger'!I341="Nej","",Beregningsark!AH341*Beregningsark!G341*Beregningsark!I341*Beregningsark!J341*Beregningsark!L341*Beregningsark!N341*Beregningsark!O341*Beregningsark!T341*Beregningsark!V341*Beregningsark!W341*Beregningsark!AA341)</f>
        <v/>
      </c>
      <c r="O341" s="7" t="str">
        <f>IF('Anvendte oplysninger'!I341="Nej","",Beregningsark!AI341*Beregningsark!G341*Beregningsark!I341*Beregningsark!J341*Beregningsark!L341*Beregningsark!N341*Beregningsark!O341*Beregningsark!U341*Beregningsark!V341*Beregningsark!W341*Beregningsark!AB341)</f>
        <v/>
      </c>
      <c r="P341" s="7" t="str">
        <f>IF('Anvendte oplysninger'!I341="Nej","",SUM(M341:O341))</f>
        <v/>
      </c>
      <c r="Q341" s="9" t="str">
        <f>IF('Anvendte oplysninger'!I341="Nej","",SUM(I341:J341)*740934+M341*29492829+N341*4654307+O341*608667)</f>
        <v/>
      </c>
    </row>
    <row r="342" spans="1:17" x14ac:dyDescent="0.3">
      <c r="A342" s="4" t="str">
        <f>IF(Inddata!A348="","",Inddata!A348)</f>
        <v/>
      </c>
      <c r="B342" s="4" t="str">
        <f>IF(Inddata!B348="","",Inddata!B348)</f>
        <v/>
      </c>
      <c r="C342" s="4" t="str">
        <f>IF(Inddata!C348="","",Inddata!C348)</f>
        <v/>
      </c>
      <c r="D342" s="4" t="str">
        <f>IF(Inddata!D348="","",Inddata!D348)</f>
        <v/>
      </c>
      <c r="E342" s="4" t="str">
        <f>IF(Inddata!E348="","",Inddata!E348)</f>
        <v/>
      </c>
      <c r="F342" s="4" t="str">
        <f>IF(Inddata!F348="","",Inddata!F348)</f>
        <v/>
      </c>
      <c r="G342" s="20" t="str">
        <f>IF(Inddata!G348=0,"",Inddata!G348)</f>
        <v/>
      </c>
      <c r="H342" s="9" t="str">
        <f>IF(Inddata!H348="","",Inddata!H348)</f>
        <v/>
      </c>
      <c r="I342" s="7" t="str">
        <f>IF('Anvendte oplysninger'!I342="Nej","",Beregningsark!AD342*Beregningsark!G342*Beregningsark!I342*Beregningsark!J342*Beregningsark!L342*Beregningsark!N342*Beregningsark!O342*Beregningsark!Q342*Beregningsark!V342*Beregningsark!W342*Beregningsark!X342)</f>
        <v/>
      </c>
      <c r="J342" s="7" t="str">
        <f>IF('Anvendte oplysninger'!I342="Nej","",Beregningsark!AE342*Beregningsark!G342*Beregningsark!I342*Beregningsark!K342*Beregningsark!M342*Beregningsark!N342*Beregningsark!O342*Beregningsark!P342*Beregningsark!R342*Beregningsark!V342*Beregningsark!W342*Beregningsark!Y342)</f>
        <v/>
      </c>
      <c r="K342" s="7" t="str">
        <f>IF('Anvendte oplysninger'!I342="Nej","",Beregningsark!AF342*Beregningsark!G342*Beregningsark!I342*Beregningsark!K342*Beregningsark!M342*Beregningsark!N342*Beregningsark!O342*Beregningsark!P342*Beregningsark!R342*Beregningsark!V342*Beregningsark!W342*Beregningsark!Y342)</f>
        <v/>
      </c>
      <c r="L342" s="7" t="str">
        <f>IF('Anvendte oplysninger'!I342="Nej","",SUM(I342:K342))</f>
        <v/>
      </c>
      <c r="M342" s="7" t="str">
        <f>IF('Anvendte oplysninger'!I342="Nej","",Beregningsark!AG342*Beregningsark!G342*Beregningsark!I342*Beregningsark!J342*Beregningsark!L342*Beregningsark!N342*Beregningsark!O342*Beregningsark!S342*Beregningsark!V342*Beregningsark!W342*Beregningsark!Z342)</f>
        <v/>
      </c>
      <c r="N342" s="7" t="str">
        <f>IF('Anvendte oplysninger'!I342="Nej","",Beregningsark!AH342*Beregningsark!G342*Beregningsark!I342*Beregningsark!J342*Beregningsark!L342*Beregningsark!N342*Beregningsark!O342*Beregningsark!T342*Beregningsark!V342*Beregningsark!W342*Beregningsark!AA342)</f>
        <v/>
      </c>
      <c r="O342" s="7" t="str">
        <f>IF('Anvendte oplysninger'!I342="Nej","",Beregningsark!AI342*Beregningsark!G342*Beregningsark!I342*Beregningsark!J342*Beregningsark!L342*Beregningsark!N342*Beregningsark!O342*Beregningsark!U342*Beregningsark!V342*Beregningsark!W342*Beregningsark!AB342)</f>
        <v/>
      </c>
      <c r="P342" s="7" t="str">
        <f>IF('Anvendte oplysninger'!I342="Nej","",SUM(M342:O342))</f>
        <v/>
      </c>
      <c r="Q342" s="9" t="str">
        <f>IF('Anvendte oplysninger'!I342="Nej","",SUM(I342:J342)*740934+M342*29492829+N342*4654307+O342*608667)</f>
        <v/>
      </c>
    </row>
    <row r="343" spans="1:17" x14ac:dyDescent="0.3">
      <c r="A343" s="4" t="str">
        <f>IF(Inddata!A349="","",Inddata!A349)</f>
        <v/>
      </c>
      <c r="B343" s="4" t="str">
        <f>IF(Inddata!B349="","",Inddata!B349)</f>
        <v/>
      </c>
      <c r="C343" s="4" t="str">
        <f>IF(Inddata!C349="","",Inddata!C349)</f>
        <v/>
      </c>
      <c r="D343" s="4" t="str">
        <f>IF(Inddata!D349="","",Inddata!D349)</f>
        <v/>
      </c>
      <c r="E343" s="4" t="str">
        <f>IF(Inddata!E349="","",Inddata!E349)</f>
        <v/>
      </c>
      <c r="F343" s="4" t="str">
        <f>IF(Inddata!F349="","",Inddata!F349)</f>
        <v/>
      </c>
      <c r="G343" s="20" t="str">
        <f>IF(Inddata!G349=0,"",Inddata!G349)</f>
        <v/>
      </c>
      <c r="H343" s="9" t="str">
        <f>IF(Inddata!H349="","",Inddata!H349)</f>
        <v/>
      </c>
      <c r="I343" s="7" t="str">
        <f>IF('Anvendte oplysninger'!I343="Nej","",Beregningsark!AD343*Beregningsark!G343*Beregningsark!I343*Beregningsark!J343*Beregningsark!L343*Beregningsark!N343*Beregningsark!O343*Beregningsark!Q343*Beregningsark!V343*Beregningsark!W343*Beregningsark!X343)</f>
        <v/>
      </c>
      <c r="J343" s="7" t="str">
        <f>IF('Anvendte oplysninger'!I343="Nej","",Beregningsark!AE343*Beregningsark!G343*Beregningsark!I343*Beregningsark!K343*Beregningsark!M343*Beregningsark!N343*Beregningsark!O343*Beregningsark!P343*Beregningsark!R343*Beregningsark!V343*Beregningsark!W343*Beregningsark!Y343)</f>
        <v/>
      </c>
      <c r="K343" s="7" t="str">
        <f>IF('Anvendte oplysninger'!I343="Nej","",Beregningsark!AF343*Beregningsark!G343*Beregningsark!I343*Beregningsark!K343*Beregningsark!M343*Beregningsark!N343*Beregningsark!O343*Beregningsark!P343*Beregningsark!R343*Beregningsark!V343*Beregningsark!W343*Beregningsark!Y343)</f>
        <v/>
      </c>
      <c r="L343" s="7" t="str">
        <f>IF('Anvendte oplysninger'!I343="Nej","",SUM(I343:K343))</f>
        <v/>
      </c>
      <c r="M343" s="7" t="str">
        <f>IF('Anvendte oplysninger'!I343="Nej","",Beregningsark!AG343*Beregningsark!G343*Beregningsark!I343*Beregningsark!J343*Beregningsark!L343*Beregningsark!N343*Beregningsark!O343*Beregningsark!S343*Beregningsark!V343*Beregningsark!W343*Beregningsark!Z343)</f>
        <v/>
      </c>
      <c r="N343" s="7" t="str">
        <f>IF('Anvendte oplysninger'!I343="Nej","",Beregningsark!AH343*Beregningsark!G343*Beregningsark!I343*Beregningsark!J343*Beregningsark!L343*Beregningsark!N343*Beregningsark!O343*Beregningsark!T343*Beregningsark!V343*Beregningsark!W343*Beregningsark!AA343)</f>
        <v/>
      </c>
      <c r="O343" s="7" t="str">
        <f>IF('Anvendte oplysninger'!I343="Nej","",Beregningsark!AI343*Beregningsark!G343*Beregningsark!I343*Beregningsark!J343*Beregningsark!L343*Beregningsark!N343*Beregningsark!O343*Beregningsark!U343*Beregningsark!V343*Beregningsark!W343*Beregningsark!AB343)</f>
        <v/>
      </c>
      <c r="P343" s="7" t="str">
        <f>IF('Anvendte oplysninger'!I343="Nej","",SUM(M343:O343))</f>
        <v/>
      </c>
      <c r="Q343" s="9" t="str">
        <f>IF('Anvendte oplysninger'!I343="Nej","",SUM(I343:J343)*740934+M343*29492829+N343*4654307+O343*608667)</f>
        <v/>
      </c>
    </row>
    <row r="344" spans="1:17" x14ac:dyDescent="0.3">
      <c r="A344" s="4" t="str">
        <f>IF(Inddata!A350="","",Inddata!A350)</f>
        <v/>
      </c>
      <c r="B344" s="4" t="str">
        <f>IF(Inddata!B350="","",Inddata!B350)</f>
        <v/>
      </c>
      <c r="C344" s="4" t="str">
        <f>IF(Inddata!C350="","",Inddata!C350)</f>
        <v/>
      </c>
      <c r="D344" s="4" t="str">
        <f>IF(Inddata!D350="","",Inddata!D350)</f>
        <v/>
      </c>
      <c r="E344" s="4" t="str">
        <f>IF(Inddata!E350="","",Inddata!E350)</f>
        <v/>
      </c>
      <c r="F344" s="4" t="str">
        <f>IF(Inddata!F350="","",Inddata!F350)</f>
        <v/>
      </c>
      <c r="G344" s="20" t="str">
        <f>IF(Inddata!G350=0,"",Inddata!G350)</f>
        <v/>
      </c>
      <c r="H344" s="9" t="str">
        <f>IF(Inddata!H350="","",Inddata!H350)</f>
        <v/>
      </c>
      <c r="I344" s="7" t="str">
        <f>IF('Anvendte oplysninger'!I344="Nej","",Beregningsark!AD344*Beregningsark!G344*Beregningsark!I344*Beregningsark!J344*Beregningsark!L344*Beregningsark!N344*Beregningsark!O344*Beregningsark!Q344*Beregningsark!V344*Beregningsark!W344*Beregningsark!X344)</f>
        <v/>
      </c>
      <c r="J344" s="7" t="str">
        <f>IF('Anvendte oplysninger'!I344="Nej","",Beregningsark!AE344*Beregningsark!G344*Beregningsark!I344*Beregningsark!K344*Beregningsark!M344*Beregningsark!N344*Beregningsark!O344*Beregningsark!P344*Beregningsark!R344*Beregningsark!V344*Beregningsark!W344*Beregningsark!Y344)</f>
        <v/>
      </c>
      <c r="K344" s="7" t="str">
        <f>IF('Anvendte oplysninger'!I344="Nej","",Beregningsark!AF344*Beregningsark!G344*Beregningsark!I344*Beregningsark!K344*Beregningsark!M344*Beregningsark!N344*Beregningsark!O344*Beregningsark!P344*Beregningsark!R344*Beregningsark!V344*Beregningsark!W344*Beregningsark!Y344)</f>
        <v/>
      </c>
      <c r="L344" s="7" t="str">
        <f>IF('Anvendte oplysninger'!I344="Nej","",SUM(I344:K344))</f>
        <v/>
      </c>
      <c r="M344" s="7" t="str">
        <f>IF('Anvendte oplysninger'!I344="Nej","",Beregningsark!AG344*Beregningsark!G344*Beregningsark!I344*Beregningsark!J344*Beregningsark!L344*Beregningsark!N344*Beregningsark!O344*Beregningsark!S344*Beregningsark!V344*Beregningsark!W344*Beregningsark!Z344)</f>
        <v/>
      </c>
      <c r="N344" s="7" t="str">
        <f>IF('Anvendte oplysninger'!I344="Nej","",Beregningsark!AH344*Beregningsark!G344*Beregningsark!I344*Beregningsark!J344*Beregningsark!L344*Beregningsark!N344*Beregningsark!O344*Beregningsark!T344*Beregningsark!V344*Beregningsark!W344*Beregningsark!AA344)</f>
        <v/>
      </c>
      <c r="O344" s="7" t="str">
        <f>IF('Anvendte oplysninger'!I344="Nej","",Beregningsark!AI344*Beregningsark!G344*Beregningsark!I344*Beregningsark!J344*Beregningsark!L344*Beregningsark!N344*Beregningsark!O344*Beregningsark!U344*Beregningsark!V344*Beregningsark!W344*Beregningsark!AB344)</f>
        <v/>
      </c>
      <c r="P344" s="7" t="str">
        <f>IF('Anvendte oplysninger'!I344="Nej","",SUM(M344:O344))</f>
        <v/>
      </c>
      <c r="Q344" s="9" t="str">
        <f>IF('Anvendte oplysninger'!I344="Nej","",SUM(I344:J344)*740934+M344*29492829+N344*4654307+O344*608667)</f>
        <v/>
      </c>
    </row>
    <row r="345" spans="1:17" x14ac:dyDescent="0.3">
      <c r="A345" s="4" t="str">
        <f>IF(Inddata!A351="","",Inddata!A351)</f>
        <v/>
      </c>
      <c r="B345" s="4" t="str">
        <f>IF(Inddata!B351="","",Inddata!B351)</f>
        <v/>
      </c>
      <c r="C345" s="4" t="str">
        <f>IF(Inddata!C351="","",Inddata!C351)</f>
        <v/>
      </c>
      <c r="D345" s="4" t="str">
        <f>IF(Inddata!D351="","",Inddata!D351)</f>
        <v/>
      </c>
      <c r="E345" s="4" t="str">
        <f>IF(Inddata!E351="","",Inddata!E351)</f>
        <v/>
      </c>
      <c r="F345" s="4" t="str">
        <f>IF(Inddata!F351="","",Inddata!F351)</f>
        <v/>
      </c>
      <c r="G345" s="20" t="str">
        <f>IF(Inddata!G351=0,"",Inddata!G351)</f>
        <v/>
      </c>
      <c r="H345" s="9" t="str">
        <f>IF(Inddata!H351="","",Inddata!H351)</f>
        <v/>
      </c>
      <c r="I345" s="7" t="str">
        <f>IF('Anvendte oplysninger'!I345="Nej","",Beregningsark!AD345*Beregningsark!G345*Beregningsark!I345*Beregningsark!J345*Beregningsark!L345*Beregningsark!N345*Beregningsark!O345*Beregningsark!Q345*Beregningsark!V345*Beregningsark!W345*Beregningsark!X345)</f>
        <v/>
      </c>
      <c r="J345" s="7" t="str">
        <f>IF('Anvendte oplysninger'!I345="Nej","",Beregningsark!AE345*Beregningsark!G345*Beregningsark!I345*Beregningsark!K345*Beregningsark!M345*Beregningsark!N345*Beregningsark!O345*Beregningsark!P345*Beregningsark!R345*Beregningsark!V345*Beregningsark!W345*Beregningsark!Y345)</f>
        <v/>
      </c>
      <c r="K345" s="7" t="str">
        <f>IF('Anvendte oplysninger'!I345="Nej","",Beregningsark!AF345*Beregningsark!G345*Beregningsark!I345*Beregningsark!K345*Beregningsark!M345*Beregningsark!N345*Beregningsark!O345*Beregningsark!P345*Beregningsark!R345*Beregningsark!V345*Beregningsark!W345*Beregningsark!Y345)</f>
        <v/>
      </c>
      <c r="L345" s="7" t="str">
        <f>IF('Anvendte oplysninger'!I345="Nej","",SUM(I345:K345))</f>
        <v/>
      </c>
      <c r="M345" s="7" t="str">
        <f>IF('Anvendte oplysninger'!I345="Nej","",Beregningsark!AG345*Beregningsark!G345*Beregningsark!I345*Beregningsark!J345*Beregningsark!L345*Beregningsark!N345*Beregningsark!O345*Beregningsark!S345*Beregningsark!V345*Beregningsark!W345*Beregningsark!Z345)</f>
        <v/>
      </c>
      <c r="N345" s="7" t="str">
        <f>IF('Anvendte oplysninger'!I345="Nej","",Beregningsark!AH345*Beregningsark!G345*Beregningsark!I345*Beregningsark!J345*Beregningsark!L345*Beregningsark!N345*Beregningsark!O345*Beregningsark!T345*Beregningsark!V345*Beregningsark!W345*Beregningsark!AA345)</f>
        <v/>
      </c>
      <c r="O345" s="7" t="str">
        <f>IF('Anvendte oplysninger'!I345="Nej","",Beregningsark!AI345*Beregningsark!G345*Beregningsark!I345*Beregningsark!J345*Beregningsark!L345*Beregningsark!N345*Beregningsark!O345*Beregningsark!U345*Beregningsark!V345*Beregningsark!W345*Beregningsark!AB345)</f>
        <v/>
      </c>
      <c r="P345" s="7" t="str">
        <f>IF('Anvendte oplysninger'!I345="Nej","",SUM(M345:O345))</f>
        <v/>
      </c>
      <c r="Q345" s="9" t="str">
        <f>IF('Anvendte oplysninger'!I345="Nej","",SUM(I345:J345)*740934+M345*29492829+N345*4654307+O345*608667)</f>
        <v/>
      </c>
    </row>
    <row r="346" spans="1:17" x14ac:dyDescent="0.3">
      <c r="A346" s="4" t="str">
        <f>IF(Inddata!A352="","",Inddata!A352)</f>
        <v/>
      </c>
      <c r="B346" s="4" t="str">
        <f>IF(Inddata!B352="","",Inddata!B352)</f>
        <v/>
      </c>
      <c r="C346" s="4" t="str">
        <f>IF(Inddata!C352="","",Inddata!C352)</f>
        <v/>
      </c>
      <c r="D346" s="4" t="str">
        <f>IF(Inddata!D352="","",Inddata!D352)</f>
        <v/>
      </c>
      <c r="E346" s="4" t="str">
        <f>IF(Inddata!E352="","",Inddata!E352)</f>
        <v/>
      </c>
      <c r="F346" s="4" t="str">
        <f>IF(Inddata!F352="","",Inddata!F352)</f>
        <v/>
      </c>
      <c r="G346" s="20" t="str">
        <f>IF(Inddata!G352=0,"",Inddata!G352)</f>
        <v/>
      </c>
      <c r="H346" s="9" t="str">
        <f>IF(Inddata!H352="","",Inddata!H352)</f>
        <v/>
      </c>
      <c r="I346" s="7" t="str">
        <f>IF('Anvendte oplysninger'!I346="Nej","",Beregningsark!AD346*Beregningsark!G346*Beregningsark!I346*Beregningsark!J346*Beregningsark!L346*Beregningsark!N346*Beregningsark!O346*Beregningsark!Q346*Beregningsark!V346*Beregningsark!W346*Beregningsark!X346)</f>
        <v/>
      </c>
      <c r="J346" s="7" t="str">
        <f>IF('Anvendte oplysninger'!I346="Nej","",Beregningsark!AE346*Beregningsark!G346*Beregningsark!I346*Beregningsark!K346*Beregningsark!M346*Beregningsark!N346*Beregningsark!O346*Beregningsark!P346*Beregningsark!R346*Beregningsark!V346*Beregningsark!W346*Beregningsark!Y346)</f>
        <v/>
      </c>
      <c r="K346" s="7" t="str">
        <f>IF('Anvendte oplysninger'!I346="Nej","",Beregningsark!AF346*Beregningsark!G346*Beregningsark!I346*Beregningsark!K346*Beregningsark!M346*Beregningsark!N346*Beregningsark!O346*Beregningsark!P346*Beregningsark!R346*Beregningsark!V346*Beregningsark!W346*Beregningsark!Y346)</f>
        <v/>
      </c>
      <c r="L346" s="7" t="str">
        <f>IF('Anvendte oplysninger'!I346="Nej","",SUM(I346:K346))</f>
        <v/>
      </c>
      <c r="M346" s="7" t="str">
        <f>IF('Anvendte oplysninger'!I346="Nej","",Beregningsark!AG346*Beregningsark!G346*Beregningsark!I346*Beregningsark!J346*Beregningsark!L346*Beregningsark!N346*Beregningsark!O346*Beregningsark!S346*Beregningsark!V346*Beregningsark!W346*Beregningsark!Z346)</f>
        <v/>
      </c>
      <c r="N346" s="7" t="str">
        <f>IF('Anvendte oplysninger'!I346="Nej","",Beregningsark!AH346*Beregningsark!G346*Beregningsark!I346*Beregningsark!J346*Beregningsark!L346*Beregningsark!N346*Beregningsark!O346*Beregningsark!T346*Beregningsark!V346*Beregningsark!W346*Beregningsark!AA346)</f>
        <v/>
      </c>
      <c r="O346" s="7" t="str">
        <f>IF('Anvendte oplysninger'!I346="Nej","",Beregningsark!AI346*Beregningsark!G346*Beregningsark!I346*Beregningsark!J346*Beregningsark!L346*Beregningsark!N346*Beregningsark!O346*Beregningsark!U346*Beregningsark!V346*Beregningsark!W346*Beregningsark!AB346)</f>
        <v/>
      </c>
      <c r="P346" s="7" t="str">
        <f>IF('Anvendte oplysninger'!I346="Nej","",SUM(M346:O346))</f>
        <v/>
      </c>
      <c r="Q346" s="9" t="str">
        <f>IF('Anvendte oplysninger'!I346="Nej","",SUM(I346:J346)*740934+M346*29492829+N346*4654307+O346*608667)</f>
        <v/>
      </c>
    </row>
    <row r="347" spans="1:17" x14ac:dyDescent="0.3">
      <c r="A347" s="4" t="str">
        <f>IF(Inddata!A353="","",Inddata!A353)</f>
        <v/>
      </c>
      <c r="B347" s="4" t="str">
        <f>IF(Inddata!B353="","",Inddata!B353)</f>
        <v/>
      </c>
      <c r="C347" s="4" t="str">
        <f>IF(Inddata!C353="","",Inddata!C353)</f>
        <v/>
      </c>
      <c r="D347" s="4" t="str">
        <f>IF(Inddata!D353="","",Inddata!D353)</f>
        <v/>
      </c>
      <c r="E347" s="4" t="str">
        <f>IF(Inddata!E353="","",Inddata!E353)</f>
        <v/>
      </c>
      <c r="F347" s="4" t="str">
        <f>IF(Inddata!F353="","",Inddata!F353)</f>
        <v/>
      </c>
      <c r="G347" s="20" t="str">
        <f>IF(Inddata!G353=0,"",Inddata!G353)</f>
        <v/>
      </c>
      <c r="H347" s="9" t="str">
        <f>IF(Inddata!H353="","",Inddata!H353)</f>
        <v/>
      </c>
      <c r="I347" s="7" t="str">
        <f>IF('Anvendte oplysninger'!I347="Nej","",Beregningsark!AD347*Beregningsark!G347*Beregningsark!I347*Beregningsark!J347*Beregningsark!L347*Beregningsark!N347*Beregningsark!O347*Beregningsark!Q347*Beregningsark!V347*Beregningsark!W347*Beregningsark!X347)</f>
        <v/>
      </c>
      <c r="J347" s="7" t="str">
        <f>IF('Anvendte oplysninger'!I347="Nej","",Beregningsark!AE347*Beregningsark!G347*Beregningsark!I347*Beregningsark!K347*Beregningsark!M347*Beregningsark!N347*Beregningsark!O347*Beregningsark!P347*Beregningsark!R347*Beregningsark!V347*Beregningsark!W347*Beregningsark!Y347)</f>
        <v/>
      </c>
      <c r="K347" s="7" t="str">
        <f>IF('Anvendte oplysninger'!I347="Nej","",Beregningsark!AF347*Beregningsark!G347*Beregningsark!I347*Beregningsark!K347*Beregningsark!M347*Beregningsark!N347*Beregningsark!O347*Beregningsark!P347*Beregningsark!R347*Beregningsark!V347*Beregningsark!W347*Beregningsark!Y347)</f>
        <v/>
      </c>
      <c r="L347" s="7" t="str">
        <f>IF('Anvendte oplysninger'!I347="Nej","",SUM(I347:K347))</f>
        <v/>
      </c>
      <c r="M347" s="7" t="str">
        <f>IF('Anvendte oplysninger'!I347="Nej","",Beregningsark!AG347*Beregningsark!G347*Beregningsark!I347*Beregningsark!J347*Beregningsark!L347*Beregningsark!N347*Beregningsark!O347*Beregningsark!S347*Beregningsark!V347*Beregningsark!W347*Beregningsark!Z347)</f>
        <v/>
      </c>
      <c r="N347" s="7" t="str">
        <f>IF('Anvendte oplysninger'!I347="Nej","",Beregningsark!AH347*Beregningsark!G347*Beregningsark!I347*Beregningsark!J347*Beregningsark!L347*Beregningsark!N347*Beregningsark!O347*Beregningsark!T347*Beregningsark!V347*Beregningsark!W347*Beregningsark!AA347)</f>
        <v/>
      </c>
      <c r="O347" s="7" t="str">
        <f>IF('Anvendte oplysninger'!I347="Nej","",Beregningsark!AI347*Beregningsark!G347*Beregningsark!I347*Beregningsark!J347*Beregningsark!L347*Beregningsark!N347*Beregningsark!O347*Beregningsark!U347*Beregningsark!V347*Beregningsark!W347*Beregningsark!AB347)</f>
        <v/>
      </c>
      <c r="P347" s="7" t="str">
        <f>IF('Anvendte oplysninger'!I347="Nej","",SUM(M347:O347))</f>
        <v/>
      </c>
      <c r="Q347" s="9" t="str">
        <f>IF('Anvendte oplysninger'!I347="Nej","",SUM(I347:J347)*740934+M347*29492829+N347*4654307+O347*608667)</f>
        <v/>
      </c>
    </row>
    <row r="348" spans="1:17" x14ac:dyDescent="0.3">
      <c r="A348" s="4" t="str">
        <f>IF(Inddata!A354="","",Inddata!A354)</f>
        <v/>
      </c>
      <c r="B348" s="4" t="str">
        <f>IF(Inddata!B354="","",Inddata!B354)</f>
        <v/>
      </c>
      <c r="C348" s="4" t="str">
        <f>IF(Inddata!C354="","",Inddata!C354)</f>
        <v/>
      </c>
      <c r="D348" s="4" t="str">
        <f>IF(Inddata!D354="","",Inddata!D354)</f>
        <v/>
      </c>
      <c r="E348" s="4" t="str">
        <f>IF(Inddata!E354="","",Inddata!E354)</f>
        <v/>
      </c>
      <c r="F348" s="4" t="str">
        <f>IF(Inddata!F354="","",Inddata!F354)</f>
        <v/>
      </c>
      <c r="G348" s="20" t="str">
        <f>IF(Inddata!G354=0,"",Inddata!G354)</f>
        <v/>
      </c>
      <c r="H348" s="9" t="str">
        <f>IF(Inddata!H354="","",Inddata!H354)</f>
        <v/>
      </c>
      <c r="I348" s="7" t="str">
        <f>IF('Anvendte oplysninger'!I348="Nej","",Beregningsark!AD348*Beregningsark!G348*Beregningsark!I348*Beregningsark!J348*Beregningsark!L348*Beregningsark!N348*Beregningsark!O348*Beregningsark!Q348*Beregningsark!V348*Beregningsark!W348*Beregningsark!X348)</f>
        <v/>
      </c>
      <c r="J348" s="7" t="str">
        <f>IF('Anvendte oplysninger'!I348="Nej","",Beregningsark!AE348*Beregningsark!G348*Beregningsark!I348*Beregningsark!K348*Beregningsark!M348*Beregningsark!N348*Beregningsark!O348*Beregningsark!P348*Beregningsark!R348*Beregningsark!V348*Beregningsark!W348*Beregningsark!Y348)</f>
        <v/>
      </c>
      <c r="K348" s="7" t="str">
        <f>IF('Anvendte oplysninger'!I348="Nej","",Beregningsark!AF348*Beregningsark!G348*Beregningsark!I348*Beregningsark!K348*Beregningsark!M348*Beregningsark!N348*Beregningsark!O348*Beregningsark!P348*Beregningsark!R348*Beregningsark!V348*Beregningsark!W348*Beregningsark!Y348)</f>
        <v/>
      </c>
      <c r="L348" s="7" t="str">
        <f>IF('Anvendte oplysninger'!I348="Nej","",SUM(I348:K348))</f>
        <v/>
      </c>
      <c r="M348" s="7" t="str">
        <f>IF('Anvendte oplysninger'!I348="Nej","",Beregningsark!AG348*Beregningsark!G348*Beregningsark!I348*Beregningsark!J348*Beregningsark!L348*Beregningsark!N348*Beregningsark!O348*Beregningsark!S348*Beregningsark!V348*Beregningsark!W348*Beregningsark!Z348)</f>
        <v/>
      </c>
      <c r="N348" s="7" t="str">
        <f>IF('Anvendte oplysninger'!I348="Nej","",Beregningsark!AH348*Beregningsark!G348*Beregningsark!I348*Beregningsark!J348*Beregningsark!L348*Beregningsark!N348*Beregningsark!O348*Beregningsark!T348*Beregningsark!V348*Beregningsark!W348*Beregningsark!AA348)</f>
        <v/>
      </c>
      <c r="O348" s="7" t="str">
        <f>IF('Anvendte oplysninger'!I348="Nej","",Beregningsark!AI348*Beregningsark!G348*Beregningsark!I348*Beregningsark!J348*Beregningsark!L348*Beregningsark!N348*Beregningsark!O348*Beregningsark!U348*Beregningsark!V348*Beregningsark!W348*Beregningsark!AB348)</f>
        <v/>
      </c>
      <c r="P348" s="7" t="str">
        <f>IF('Anvendte oplysninger'!I348="Nej","",SUM(M348:O348))</f>
        <v/>
      </c>
      <c r="Q348" s="9" t="str">
        <f>IF('Anvendte oplysninger'!I348="Nej","",SUM(I348:J348)*740934+M348*29492829+N348*4654307+O348*608667)</f>
        <v/>
      </c>
    </row>
    <row r="349" spans="1:17" x14ac:dyDescent="0.3">
      <c r="A349" s="4" t="str">
        <f>IF(Inddata!A355="","",Inddata!A355)</f>
        <v/>
      </c>
      <c r="B349" s="4" t="str">
        <f>IF(Inddata!B355="","",Inddata!B355)</f>
        <v/>
      </c>
      <c r="C349" s="4" t="str">
        <f>IF(Inddata!C355="","",Inddata!C355)</f>
        <v/>
      </c>
      <c r="D349" s="4" t="str">
        <f>IF(Inddata!D355="","",Inddata!D355)</f>
        <v/>
      </c>
      <c r="E349" s="4" t="str">
        <f>IF(Inddata!E355="","",Inddata!E355)</f>
        <v/>
      </c>
      <c r="F349" s="4" t="str">
        <f>IF(Inddata!F355="","",Inddata!F355)</f>
        <v/>
      </c>
      <c r="G349" s="20" t="str">
        <f>IF(Inddata!G355=0,"",Inddata!G355)</f>
        <v/>
      </c>
      <c r="H349" s="9" t="str">
        <f>IF(Inddata!H355="","",Inddata!H355)</f>
        <v/>
      </c>
      <c r="I349" s="7" t="str">
        <f>IF('Anvendte oplysninger'!I349="Nej","",Beregningsark!AD349*Beregningsark!G349*Beregningsark!I349*Beregningsark!J349*Beregningsark!L349*Beregningsark!N349*Beregningsark!O349*Beregningsark!Q349*Beregningsark!V349*Beregningsark!W349*Beregningsark!X349)</f>
        <v/>
      </c>
      <c r="J349" s="7" t="str">
        <f>IF('Anvendte oplysninger'!I349="Nej","",Beregningsark!AE349*Beregningsark!G349*Beregningsark!I349*Beregningsark!K349*Beregningsark!M349*Beregningsark!N349*Beregningsark!O349*Beregningsark!P349*Beregningsark!R349*Beregningsark!V349*Beregningsark!W349*Beregningsark!Y349)</f>
        <v/>
      </c>
      <c r="K349" s="7" t="str">
        <f>IF('Anvendte oplysninger'!I349="Nej","",Beregningsark!AF349*Beregningsark!G349*Beregningsark!I349*Beregningsark!K349*Beregningsark!M349*Beregningsark!N349*Beregningsark!O349*Beregningsark!P349*Beregningsark!R349*Beregningsark!V349*Beregningsark!W349*Beregningsark!Y349)</f>
        <v/>
      </c>
      <c r="L349" s="7" t="str">
        <f>IF('Anvendte oplysninger'!I349="Nej","",SUM(I349:K349))</f>
        <v/>
      </c>
      <c r="M349" s="7" t="str">
        <f>IF('Anvendte oplysninger'!I349="Nej","",Beregningsark!AG349*Beregningsark!G349*Beregningsark!I349*Beregningsark!J349*Beregningsark!L349*Beregningsark!N349*Beregningsark!O349*Beregningsark!S349*Beregningsark!V349*Beregningsark!W349*Beregningsark!Z349)</f>
        <v/>
      </c>
      <c r="N349" s="7" t="str">
        <f>IF('Anvendte oplysninger'!I349="Nej","",Beregningsark!AH349*Beregningsark!G349*Beregningsark!I349*Beregningsark!J349*Beregningsark!L349*Beregningsark!N349*Beregningsark!O349*Beregningsark!T349*Beregningsark!V349*Beregningsark!W349*Beregningsark!AA349)</f>
        <v/>
      </c>
      <c r="O349" s="7" t="str">
        <f>IF('Anvendte oplysninger'!I349="Nej","",Beregningsark!AI349*Beregningsark!G349*Beregningsark!I349*Beregningsark!J349*Beregningsark!L349*Beregningsark!N349*Beregningsark!O349*Beregningsark!U349*Beregningsark!V349*Beregningsark!W349*Beregningsark!AB349)</f>
        <v/>
      </c>
      <c r="P349" s="7" t="str">
        <f>IF('Anvendte oplysninger'!I349="Nej","",SUM(M349:O349))</f>
        <v/>
      </c>
      <c r="Q349" s="9" t="str">
        <f>IF('Anvendte oplysninger'!I349="Nej","",SUM(I349:J349)*740934+M349*29492829+N349*4654307+O349*608667)</f>
        <v/>
      </c>
    </row>
    <row r="350" spans="1:17" x14ac:dyDescent="0.3">
      <c r="A350" s="4" t="str">
        <f>IF(Inddata!A356="","",Inddata!A356)</f>
        <v/>
      </c>
      <c r="B350" s="4" t="str">
        <f>IF(Inddata!B356="","",Inddata!B356)</f>
        <v/>
      </c>
      <c r="C350" s="4" t="str">
        <f>IF(Inddata!C356="","",Inddata!C356)</f>
        <v/>
      </c>
      <c r="D350" s="4" t="str">
        <f>IF(Inddata!D356="","",Inddata!D356)</f>
        <v/>
      </c>
      <c r="E350" s="4" t="str">
        <f>IF(Inddata!E356="","",Inddata!E356)</f>
        <v/>
      </c>
      <c r="F350" s="4" t="str">
        <f>IF(Inddata!F356="","",Inddata!F356)</f>
        <v/>
      </c>
      <c r="G350" s="20" t="str">
        <f>IF(Inddata!G356=0,"",Inddata!G356)</f>
        <v/>
      </c>
      <c r="H350" s="9" t="str">
        <f>IF(Inddata!H356="","",Inddata!H356)</f>
        <v/>
      </c>
      <c r="I350" s="7" t="str">
        <f>IF('Anvendte oplysninger'!I350="Nej","",Beregningsark!AD350*Beregningsark!G350*Beregningsark!I350*Beregningsark!J350*Beregningsark!L350*Beregningsark!N350*Beregningsark!O350*Beregningsark!Q350*Beregningsark!V350*Beregningsark!W350*Beregningsark!X350)</f>
        <v/>
      </c>
      <c r="J350" s="7" t="str">
        <f>IF('Anvendte oplysninger'!I350="Nej","",Beregningsark!AE350*Beregningsark!G350*Beregningsark!I350*Beregningsark!K350*Beregningsark!M350*Beregningsark!N350*Beregningsark!O350*Beregningsark!P350*Beregningsark!R350*Beregningsark!V350*Beregningsark!W350*Beregningsark!Y350)</f>
        <v/>
      </c>
      <c r="K350" s="7" t="str">
        <f>IF('Anvendte oplysninger'!I350="Nej","",Beregningsark!AF350*Beregningsark!G350*Beregningsark!I350*Beregningsark!K350*Beregningsark!M350*Beregningsark!N350*Beregningsark!O350*Beregningsark!P350*Beregningsark!R350*Beregningsark!V350*Beregningsark!W350*Beregningsark!Y350)</f>
        <v/>
      </c>
      <c r="L350" s="7" t="str">
        <f>IF('Anvendte oplysninger'!I350="Nej","",SUM(I350:K350))</f>
        <v/>
      </c>
      <c r="M350" s="7" t="str">
        <f>IF('Anvendte oplysninger'!I350="Nej","",Beregningsark!AG350*Beregningsark!G350*Beregningsark!I350*Beregningsark!J350*Beregningsark!L350*Beregningsark!N350*Beregningsark!O350*Beregningsark!S350*Beregningsark!V350*Beregningsark!W350*Beregningsark!Z350)</f>
        <v/>
      </c>
      <c r="N350" s="7" t="str">
        <f>IF('Anvendte oplysninger'!I350="Nej","",Beregningsark!AH350*Beregningsark!G350*Beregningsark!I350*Beregningsark!J350*Beregningsark!L350*Beregningsark!N350*Beregningsark!O350*Beregningsark!T350*Beregningsark!V350*Beregningsark!W350*Beregningsark!AA350)</f>
        <v/>
      </c>
      <c r="O350" s="7" t="str">
        <f>IF('Anvendte oplysninger'!I350="Nej","",Beregningsark!AI350*Beregningsark!G350*Beregningsark!I350*Beregningsark!J350*Beregningsark!L350*Beregningsark!N350*Beregningsark!O350*Beregningsark!U350*Beregningsark!V350*Beregningsark!W350*Beregningsark!AB350)</f>
        <v/>
      </c>
      <c r="P350" s="7" t="str">
        <f>IF('Anvendte oplysninger'!I350="Nej","",SUM(M350:O350))</f>
        <v/>
      </c>
      <c r="Q350" s="9" t="str">
        <f>IF('Anvendte oplysninger'!I350="Nej","",SUM(I350:J350)*740934+M350*29492829+N350*4654307+O350*608667)</f>
        <v/>
      </c>
    </row>
    <row r="351" spans="1:17" x14ac:dyDescent="0.3">
      <c r="A351" s="4" t="str">
        <f>IF(Inddata!A357="","",Inddata!A357)</f>
        <v/>
      </c>
      <c r="B351" s="4" t="str">
        <f>IF(Inddata!B357="","",Inddata!B357)</f>
        <v/>
      </c>
      <c r="C351" s="4" t="str">
        <f>IF(Inddata!C357="","",Inddata!C357)</f>
        <v/>
      </c>
      <c r="D351" s="4" t="str">
        <f>IF(Inddata!D357="","",Inddata!D357)</f>
        <v/>
      </c>
      <c r="E351" s="4" t="str">
        <f>IF(Inddata!E357="","",Inddata!E357)</f>
        <v/>
      </c>
      <c r="F351" s="4" t="str">
        <f>IF(Inddata!F357="","",Inddata!F357)</f>
        <v/>
      </c>
      <c r="G351" s="20" t="str">
        <f>IF(Inddata!G357=0,"",Inddata!G357)</f>
        <v/>
      </c>
      <c r="H351" s="9" t="str">
        <f>IF(Inddata!H357="","",Inddata!H357)</f>
        <v/>
      </c>
      <c r="I351" s="7" t="str">
        <f>IF('Anvendte oplysninger'!I351="Nej","",Beregningsark!AD351*Beregningsark!G351*Beregningsark!I351*Beregningsark!J351*Beregningsark!L351*Beregningsark!N351*Beregningsark!O351*Beregningsark!Q351*Beregningsark!V351*Beregningsark!W351*Beregningsark!X351)</f>
        <v/>
      </c>
      <c r="J351" s="7" t="str">
        <f>IF('Anvendte oplysninger'!I351="Nej","",Beregningsark!AE351*Beregningsark!G351*Beregningsark!I351*Beregningsark!K351*Beregningsark!M351*Beregningsark!N351*Beregningsark!O351*Beregningsark!P351*Beregningsark!R351*Beregningsark!V351*Beregningsark!W351*Beregningsark!Y351)</f>
        <v/>
      </c>
      <c r="K351" s="7" t="str">
        <f>IF('Anvendte oplysninger'!I351="Nej","",Beregningsark!AF351*Beregningsark!G351*Beregningsark!I351*Beregningsark!K351*Beregningsark!M351*Beregningsark!N351*Beregningsark!O351*Beregningsark!P351*Beregningsark!R351*Beregningsark!V351*Beregningsark!W351*Beregningsark!Y351)</f>
        <v/>
      </c>
      <c r="L351" s="7" t="str">
        <f>IF('Anvendte oplysninger'!I351="Nej","",SUM(I351:K351))</f>
        <v/>
      </c>
      <c r="M351" s="7" t="str">
        <f>IF('Anvendte oplysninger'!I351="Nej","",Beregningsark!AG351*Beregningsark!G351*Beregningsark!I351*Beregningsark!J351*Beregningsark!L351*Beregningsark!N351*Beregningsark!O351*Beregningsark!S351*Beregningsark!V351*Beregningsark!W351*Beregningsark!Z351)</f>
        <v/>
      </c>
      <c r="N351" s="7" t="str">
        <f>IF('Anvendte oplysninger'!I351="Nej","",Beregningsark!AH351*Beregningsark!G351*Beregningsark!I351*Beregningsark!J351*Beregningsark!L351*Beregningsark!N351*Beregningsark!O351*Beregningsark!T351*Beregningsark!V351*Beregningsark!W351*Beregningsark!AA351)</f>
        <v/>
      </c>
      <c r="O351" s="7" t="str">
        <f>IF('Anvendte oplysninger'!I351="Nej","",Beregningsark!AI351*Beregningsark!G351*Beregningsark!I351*Beregningsark!J351*Beregningsark!L351*Beregningsark!N351*Beregningsark!O351*Beregningsark!U351*Beregningsark!V351*Beregningsark!W351*Beregningsark!AB351)</f>
        <v/>
      </c>
      <c r="P351" s="7" t="str">
        <f>IF('Anvendte oplysninger'!I351="Nej","",SUM(M351:O351))</f>
        <v/>
      </c>
      <c r="Q351" s="9" t="str">
        <f>IF('Anvendte oplysninger'!I351="Nej","",SUM(I351:J351)*740934+M351*29492829+N351*4654307+O351*608667)</f>
        <v/>
      </c>
    </row>
    <row r="352" spans="1:17" x14ac:dyDescent="0.3">
      <c r="A352" s="4" t="str">
        <f>IF(Inddata!A358="","",Inddata!A358)</f>
        <v/>
      </c>
      <c r="B352" s="4" t="str">
        <f>IF(Inddata!B358="","",Inddata!B358)</f>
        <v/>
      </c>
      <c r="C352" s="4" t="str">
        <f>IF(Inddata!C358="","",Inddata!C358)</f>
        <v/>
      </c>
      <c r="D352" s="4" t="str">
        <f>IF(Inddata!D358="","",Inddata!D358)</f>
        <v/>
      </c>
      <c r="E352" s="4" t="str">
        <f>IF(Inddata!E358="","",Inddata!E358)</f>
        <v/>
      </c>
      <c r="F352" s="4" t="str">
        <f>IF(Inddata!F358="","",Inddata!F358)</f>
        <v/>
      </c>
      <c r="G352" s="20" t="str">
        <f>IF(Inddata!G358=0,"",Inddata!G358)</f>
        <v/>
      </c>
      <c r="H352" s="9" t="str">
        <f>IF(Inddata!H358="","",Inddata!H358)</f>
        <v/>
      </c>
      <c r="I352" s="7" t="str">
        <f>IF('Anvendte oplysninger'!I352="Nej","",Beregningsark!AD352*Beregningsark!G352*Beregningsark!I352*Beregningsark!J352*Beregningsark!L352*Beregningsark!N352*Beregningsark!O352*Beregningsark!Q352*Beregningsark!V352*Beregningsark!W352*Beregningsark!X352)</f>
        <v/>
      </c>
      <c r="J352" s="7" t="str">
        <f>IF('Anvendte oplysninger'!I352="Nej","",Beregningsark!AE352*Beregningsark!G352*Beregningsark!I352*Beregningsark!K352*Beregningsark!M352*Beregningsark!N352*Beregningsark!O352*Beregningsark!P352*Beregningsark!R352*Beregningsark!V352*Beregningsark!W352*Beregningsark!Y352)</f>
        <v/>
      </c>
      <c r="K352" s="7" t="str">
        <f>IF('Anvendte oplysninger'!I352="Nej","",Beregningsark!AF352*Beregningsark!G352*Beregningsark!I352*Beregningsark!K352*Beregningsark!M352*Beregningsark!N352*Beregningsark!O352*Beregningsark!P352*Beregningsark!R352*Beregningsark!V352*Beregningsark!W352*Beregningsark!Y352)</f>
        <v/>
      </c>
      <c r="L352" s="7" t="str">
        <f>IF('Anvendte oplysninger'!I352="Nej","",SUM(I352:K352))</f>
        <v/>
      </c>
      <c r="M352" s="7" t="str">
        <f>IF('Anvendte oplysninger'!I352="Nej","",Beregningsark!AG352*Beregningsark!G352*Beregningsark!I352*Beregningsark!J352*Beregningsark!L352*Beregningsark!N352*Beregningsark!O352*Beregningsark!S352*Beregningsark!V352*Beregningsark!W352*Beregningsark!Z352)</f>
        <v/>
      </c>
      <c r="N352" s="7" t="str">
        <f>IF('Anvendte oplysninger'!I352="Nej","",Beregningsark!AH352*Beregningsark!G352*Beregningsark!I352*Beregningsark!J352*Beregningsark!L352*Beregningsark!N352*Beregningsark!O352*Beregningsark!T352*Beregningsark!V352*Beregningsark!W352*Beregningsark!AA352)</f>
        <v/>
      </c>
      <c r="O352" s="7" t="str">
        <f>IF('Anvendte oplysninger'!I352="Nej","",Beregningsark!AI352*Beregningsark!G352*Beregningsark!I352*Beregningsark!J352*Beregningsark!L352*Beregningsark!N352*Beregningsark!O352*Beregningsark!U352*Beregningsark!V352*Beregningsark!W352*Beregningsark!AB352)</f>
        <v/>
      </c>
      <c r="P352" s="7" t="str">
        <f>IF('Anvendte oplysninger'!I352="Nej","",SUM(M352:O352))</f>
        <v/>
      </c>
      <c r="Q352" s="9" t="str">
        <f>IF('Anvendte oplysninger'!I352="Nej","",SUM(I352:J352)*740934+M352*29492829+N352*4654307+O352*608667)</f>
        <v/>
      </c>
    </row>
    <row r="353" spans="1:17" x14ac:dyDescent="0.3">
      <c r="A353" s="4" t="str">
        <f>IF(Inddata!A359="","",Inddata!A359)</f>
        <v/>
      </c>
      <c r="B353" s="4" t="str">
        <f>IF(Inddata!B359="","",Inddata!B359)</f>
        <v/>
      </c>
      <c r="C353" s="4" t="str">
        <f>IF(Inddata!C359="","",Inddata!C359)</f>
        <v/>
      </c>
      <c r="D353" s="4" t="str">
        <f>IF(Inddata!D359="","",Inddata!D359)</f>
        <v/>
      </c>
      <c r="E353" s="4" t="str">
        <f>IF(Inddata!E359="","",Inddata!E359)</f>
        <v/>
      </c>
      <c r="F353" s="4" t="str">
        <f>IF(Inddata!F359="","",Inddata!F359)</f>
        <v/>
      </c>
      <c r="G353" s="20" t="str">
        <f>IF(Inddata!G359=0,"",Inddata!G359)</f>
        <v/>
      </c>
      <c r="H353" s="9" t="str">
        <f>IF(Inddata!H359="","",Inddata!H359)</f>
        <v/>
      </c>
      <c r="I353" s="7" t="str">
        <f>IF('Anvendte oplysninger'!I353="Nej","",Beregningsark!AD353*Beregningsark!G353*Beregningsark!I353*Beregningsark!J353*Beregningsark!L353*Beregningsark!N353*Beregningsark!O353*Beregningsark!Q353*Beregningsark!V353*Beregningsark!W353*Beregningsark!X353)</f>
        <v/>
      </c>
      <c r="J353" s="7" t="str">
        <f>IF('Anvendte oplysninger'!I353="Nej","",Beregningsark!AE353*Beregningsark!G353*Beregningsark!I353*Beregningsark!K353*Beregningsark!M353*Beregningsark!N353*Beregningsark!O353*Beregningsark!P353*Beregningsark!R353*Beregningsark!V353*Beregningsark!W353*Beregningsark!Y353)</f>
        <v/>
      </c>
      <c r="K353" s="7" t="str">
        <f>IF('Anvendte oplysninger'!I353="Nej","",Beregningsark!AF353*Beregningsark!G353*Beregningsark!I353*Beregningsark!K353*Beregningsark!M353*Beregningsark!N353*Beregningsark!O353*Beregningsark!P353*Beregningsark!R353*Beregningsark!V353*Beregningsark!W353*Beregningsark!Y353)</f>
        <v/>
      </c>
      <c r="L353" s="7" t="str">
        <f>IF('Anvendte oplysninger'!I353="Nej","",SUM(I353:K353))</f>
        <v/>
      </c>
      <c r="M353" s="7" t="str">
        <f>IF('Anvendte oplysninger'!I353="Nej","",Beregningsark!AG353*Beregningsark!G353*Beregningsark!I353*Beregningsark!J353*Beregningsark!L353*Beregningsark!N353*Beregningsark!O353*Beregningsark!S353*Beregningsark!V353*Beregningsark!W353*Beregningsark!Z353)</f>
        <v/>
      </c>
      <c r="N353" s="7" t="str">
        <f>IF('Anvendte oplysninger'!I353="Nej","",Beregningsark!AH353*Beregningsark!G353*Beregningsark!I353*Beregningsark!J353*Beregningsark!L353*Beregningsark!N353*Beregningsark!O353*Beregningsark!T353*Beregningsark!V353*Beregningsark!W353*Beregningsark!AA353)</f>
        <v/>
      </c>
      <c r="O353" s="7" t="str">
        <f>IF('Anvendte oplysninger'!I353="Nej","",Beregningsark!AI353*Beregningsark!G353*Beregningsark!I353*Beregningsark!J353*Beregningsark!L353*Beregningsark!N353*Beregningsark!O353*Beregningsark!U353*Beregningsark!V353*Beregningsark!W353*Beregningsark!AB353)</f>
        <v/>
      </c>
      <c r="P353" s="7" t="str">
        <f>IF('Anvendte oplysninger'!I353="Nej","",SUM(M353:O353))</f>
        <v/>
      </c>
      <c r="Q353" s="9" t="str">
        <f>IF('Anvendte oplysninger'!I353="Nej","",SUM(I353:J353)*740934+M353*29492829+N353*4654307+O353*608667)</f>
        <v/>
      </c>
    </row>
    <row r="354" spans="1:17" x14ac:dyDescent="0.3">
      <c r="A354" s="4" t="str">
        <f>IF(Inddata!A360="","",Inddata!A360)</f>
        <v/>
      </c>
      <c r="B354" s="4" t="str">
        <f>IF(Inddata!B360="","",Inddata!B360)</f>
        <v/>
      </c>
      <c r="C354" s="4" t="str">
        <f>IF(Inddata!C360="","",Inddata!C360)</f>
        <v/>
      </c>
      <c r="D354" s="4" t="str">
        <f>IF(Inddata!D360="","",Inddata!D360)</f>
        <v/>
      </c>
      <c r="E354" s="4" t="str">
        <f>IF(Inddata!E360="","",Inddata!E360)</f>
        <v/>
      </c>
      <c r="F354" s="4" t="str">
        <f>IF(Inddata!F360="","",Inddata!F360)</f>
        <v/>
      </c>
      <c r="G354" s="20" t="str">
        <f>IF(Inddata!G360=0,"",Inddata!G360)</f>
        <v/>
      </c>
      <c r="H354" s="9" t="str">
        <f>IF(Inddata!H360="","",Inddata!H360)</f>
        <v/>
      </c>
      <c r="I354" s="7" t="str">
        <f>IF('Anvendte oplysninger'!I354="Nej","",Beregningsark!AD354*Beregningsark!G354*Beregningsark!I354*Beregningsark!J354*Beregningsark!L354*Beregningsark!N354*Beregningsark!O354*Beregningsark!Q354*Beregningsark!V354*Beregningsark!W354*Beregningsark!X354)</f>
        <v/>
      </c>
      <c r="J354" s="7" t="str">
        <f>IF('Anvendte oplysninger'!I354="Nej","",Beregningsark!AE354*Beregningsark!G354*Beregningsark!I354*Beregningsark!K354*Beregningsark!M354*Beregningsark!N354*Beregningsark!O354*Beregningsark!P354*Beregningsark!R354*Beregningsark!V354*Beregningsark!W354*Beregningsark!Y354)</f>
        <v/>
      </c>
      <c r="K354" s="7" t="str">
        <f>IF('Anvendte oplysninger'!I354="Nej","",Beregningsark!AF354*Beregningsark!G354*Beregningsark!I354*Beregningsark!K354*Beregningsark!M354*Beregningsark!N354*Beregningsark!O354*Beregningsark!P354*Beregningsark!R354*Beregningsark!V354*Beregningsark!W354*Beregningsark!Y354)</f>
        <v/>
      </c>
      <c r="L354" s="7" t="str">
        <f>IF('Anvendte oplysninger'!I354="Nej","",SUM(I354:K354))</f>
        <v/>
      </c>
      <c r="M354" s="7" t="str">
        <f>IF('Anvendte oplysninger'!I354="Nej","",Beregningsark!AG354*Beregningsark!G354*Beregningsark!I354*Beregningsark!J354*Beregningsark!L354*Beregningsark!N354*Beregningsark!O354*Beregningsark!S354*Beregningsark!V354*Beregningsark!W354*Beregningsark!Z354)</f>
        <v/>
      </c>
      <c r="N354" s="7" t="str">
        <f>IF('Anvendte oplysninger'!I354="Nej","",Beregningsark!AH354*Beregningsark!G354*Beregningsark!I354*Beregningsark!J354*Beregningsark!L354*Beregningsark!N354*Beregningsark!O354*Beregningsark!T354*Beregningsark!V354*Beregningsark!W354*Beregningsark!AA354)</f>
        <v/>
      </c>
      <c r="O354" s="7" t="str">
        <f>IF('Anvendte oplysninger'!I354="Nej","",Beregningsark!AI354*Beregningsark!G354*Beregningsark!I354*Beregningsark!J354*Beregningsark!L354*Beregningsark!N354*Beregningsark!O354*Beregningsark!U354*Beregningsark!V354*Beregningsark!W354*Beregningsark!AB354)</f>
        <v/>
      </c>
      <c r="P354" s="7" t="str">
        <f>IF('Anvendte oplysninger'!I354="Nej","",SUM(M354:O354))</f>
        <v/>
      </c>
      <c r="Q354" s="9" t="str">
        <f>IF('Anvendte oplysninger'!I354="Nej","",SUM(I354:J354)*740934+M354*29492829+N354*4654307+O354*608667)</f>
        <v/>
      </c>
    </row>
    <row r="355" spans="1:17" x14ac:dyDescent="0.3">
      <c r="A355" s="4" t="str">
        <f>IF(Inddata!A361="","",Inddata!A361)</f>
        <v/>
      </c>
      <c r="B355" s="4" t="str">
        <f>IF(Inddata!B361="","",Inddata!B361)</f>
        <v/>
      </c>
      <c r="C355" s="4" t="str">
        <f>IF(Inddata!C361="","",Inddata!C361)</f>
        <v/>
      </c>
      <c r="D355" s="4" t="str">
        <f>IF(Inddata!D361="","",Inddata!D361)</f>
        <v/>
      </c>
      <c r="E355" s="4" t="str">
        <f>IF(Inddata!E361="","",Inddata!E361)</f>
        <v/>
      </c>
      <c r="F355" s="4" t="str">
        <f>IF(Inddata!F361="","",Inddata!F361)</f>
        <v/>
      </c>
      <c r="G355" s="20" t="str">
        <f>IF(Inddata!G361=0,"",Inddata!G361)</f>
        <v/>
      </c>
      <c r="H355" s="9" t="str">
        <f>IF(Inddata!H361="","",Inddata!H361)</f>
        <v/>
      </c>
      <c r="I355" s="7" t="str">
        <f>IF('Anvendte oplysninger'!I355="Nej","",Beregningsark!AD355*Beregningsark!G355*Beregningsark!I355*Beregningsark!J355*Beregningsark!L355*Beregningsark!N355*Beregningsark!O355*Beregningsark!Q355*Beregningsark!V355*Beregningsark!W355*Beregningsark!X355)</f>
        <v/>
      </c>
      <c r="J355" s="7" t="str">
        <f>IF('Anvendte oplysninger'!I355="Nej","",Beregningsark!AE355*Beregningsark!G355*Beregningsark!I355*Beregningsark!K355*Beregningsark!M355*Beregningsark!N355*Beregningsark!O355*Beregningsark!P355*Beregningsark!R355*Beregningsark!V355*Beregningsark!W355*Beregningsark!Y355)</f>
        <v/>
      </c>
      <c r="K355" s="7" t="str">
        <f>IF('Anvendte oplysninger'!I355="Nej","",Beregningsark!AF355*Beregningsark!G355*Beregningsark!I355*Beregningsark!K355*Beregningsark!M355*Beregningsark!N355*Beregningsark!O355*Beregningsark!P355*Beregningsark!R355*Beregningsark!V355*Beregningsark!W355*Beregningsark!Y355)</f>
        <v/>
      </c>
      <c r="L355" s="7" t="str">
        <f>IF('Anvendte oplysninger'!I355="Nej","",SUM(I355:K355))</f>
        <v/>
      </c>
      <c r="M355" s="7" t="str">
        <f>IF('Anvendte oplysninger'!I355="Nej","",Beregningsark!AG355*Beregningsark!G355*Beregningsark!I355*Beregningsark!J355*Beregningsark!L355*Beregningsark!N355*Beregningsark!O355*Beregningsark!S355*Beregningsark!V355*Beregningsark!W355*Beregningsark!Z355)</f>
        <v/>
      </c>
      <c r="N355" s="7" t="str">
        <f>IF('Anvendte oplysninger'!I355="Nej","",Beregningsark!AH355*Beregningsark!G355*Beregningsark!I355*Beregningsark!J355*Beregningsark!L355*Beregningsark!N355*Beregningsark!O355*Beregningsark!T355*Beregningsark!V355*Beregningsark!W355*Beregningsark!AA355)</f>
        <v/>
      </c>
      <c r="O355" s="7" t="str">
        <f>IF('Anvendte oplysninger'!I355="Nej","",Beregningsark!AI355*Beregningsark!G355*Beregningsark!I355*Beregningsark!J355*Beregningsark!L355*Beregningsark!N355*Beregningsark!O355*Beregningsark!U355*Beregningsark!V355*Beregningsark!W355*Beregningsark!AB355)</f>
        <v/>
      </c>
      <c r="P355" s="7" t="str">
        <f>IF('Anvendte oplysninger'!I355="Nej","",SUM(M355:O355))</f>
        <v/>
      </c>
      <c r="Q355" s="9" t="str">
        <f>IF('Anvendte oplysninger'!I355="Nej","",SUM(I355:J355)*740934+M355*29492829+N355*4654307+O355*608667)</f>
        <v/>
      </c>
    </row>
    <row r="356" spans="1:17" x14ac:dyDescent="0.3">
      <c r="A356" s="4" t="str">
        <f>IF(Inddata!A362="","",Inddata!A362)</f>
        <v/>
      </c>
      <c r="B356" s="4" t="str">
        <f>IF(Inddata!B362="","",Inddata!B362)</f>
        <v/>
      </c>
      <c r="C356" s="4" t="str">
        <f>IF(Inddata!C362="","",Inddata!C362)</f>
        <v/>
      </c>
      <c r="D356" s="4" t="str">
        <f>IF(Inddata!D362="","",Inddata!D362)</f>
        <v/>
      </c>
      <c r="E356" s="4" t="str">
        <f>IF(Inddata!E362="","",Inddata!E362)</f>
        <v/>
      </c>
      <c r="F356" s="4" t="str">
        <f>IF(Inddata!F362="","",Inddata!F362)</f>
        <v/>
      </c>
      <c r="G356" s="20" t="str">
        <f>IF(Inddata!G362=0,"",Inddata!G362)</f>
        <v/>
      </c>
      <c r="H356" s="9" t="str">
        <f>IF(Inddata!H362="","",Inddata!H362)</f>
        <v/>
      </c>
      <c r="I356" s="7" t="str">
        <f>IF('Anvendte oplysninger'!I356="Nej","",Beregningsark!AD356*Beregningsark!G356*Beregningsark!I356*Beregningsark!J356*Beregningsark!L356*Beregningsark!N356*Beregningsark!O356*Beregningsark!Q356*Beregningsark!V356*Beregningsark!W356*Beregningsark!X356)</f>
        <v/>
      </c>
      <c r="J356" s="7" t="str">
        <f>IF('Anvendte oplysninger'!I356="Nej","",Beregningsark!AE356*Beregningsark!G356*Beregningsark!I356*Beregningsark!K356*Beregningsark!M356*Beregningsark!N356*Beregningsark!O356*Beregningsark!P356*Beregningsark!R356*Beregningsark!V356*Beregningsark!W356*Beregningsark!Y356)</f>
        <v/>
      </c>
      <c r="K356" s="7" t="str">
        <f>IF('Anvendte oplysninger'!I356="Nej","",Beregningsark!AF356*Beregningsark!G356*Beregningsark!I356*Beregningsark!K356*Beregningsark!M356*Beregningsark!N356*Beregningsark!O356*Beregningsark!P356*Beregningsark!R356*Beregningsark!V356*Beregningsark!W356*Beregningsark!Y356)</f>
        <v/>
      </c>
      <c r="L356" s="7" t="str">
        <f>IF('Anvendte oplysninger'!I356="Nej","",SUM(I356:K356))</f>
        <v/>
      </c>
      <c r="M356" s="7" t="str">
        <f>IF('Anvendte oplysninger'!I356="Nej","",Beregningsark!AG356*Beregningsark!G356*Beregningsark!I356*Beregningsark!J356*Beregningsark!L356*Beregningsark!N356*Beregningsark!O356*Beregningsark!S356*Beregningsark!V356*Beregningsark!W356*Beregningsark!Z356)</f>
        <v/>
      </c>
      <c r="N356" s="7" t="str">
        <f>IF('Anvendte oplysninger'!I356="Nej","",Beregningsark!AH356*Beregningsark!G356*Beregningsark!I356*Beregningsark!J356*Beregningsark!L356*Beregningsark!N356*Beregningsark!O356*Beregningsark!T356*Beregningsark!V356*Beregningsark!W356*Beregningsark!AA356)</f>
        <v/>
      </c>
      <c r="O356" s="7" t="str">
        <f>IF('Anvendte oplysninger'!I356="Nej","",Beregningsark!AI356*Beregningsark!G356*Beregningsark!I356*Beregningsark!J356*Beregningsark!L356*Beregningsark!N356*Beregningsark!O356*Beregningsark!U356*Beregningsark!V356*Beregningsark!W356*Beregningsark!AB356)</f>
        <v/>
      </c>
      <c r="P356" s="7" t="str">
        <f>IF('Anvendte oplysninger'!I356="Nej","",SUM(M356:O356))</f>
        <v/>
      </c>
      <c r="Q356" s="9" t="str">
        <f>IF('Anvendte oplysninger'!I356="Nej","",SUM(I356:J356)*740934+M356*29492829+N356*4654307+O356*608667)</f>
        <v/>
      </c>
    </row>
    <row r="357" spans="1:17" x14ac:dyDescent="0.3">
      <c r="A357" s="4" t="str">
        <f>IF(Inddata!A363="","",Inddata!A363)</f>
        <v/>
      </c>
      <c r="B357" s="4" t="str">
        <f>IF(Inddata!B363="","",Inddata!B363)</f>
        <v/>
      </c>
      <c r="C357" s="4" t="str">
        <f>IF(Inddata!C363="","",Inddata!C363)</f>
        <v/>
      </c>
      <c r="D357" s="4" t="str">
        <f>IF(Inddata!D363="","",Inddata!D363)</f>
        <v/>
      </c>
      <c r="E357" s="4" t="str">
        <f>IF(Inddata!E363="","",Inddata!E363)</f>
        <v/>
      </c>
      <c r="F357" s="4" t="str">
        <f>IF(Inddata!F363="","",Inddata!F363)</f>
        <v/>
      </c>
      <c r="G357" s="20" t="str">
        <f>IF(Inddata!G363=0,"",Inddata!G363)</f>
        <v/>
      </c>
      <c r="H357" s="9" t="str">
        <f>IF(Inddata!H363="","",Inddata!H363)</f>
        <v/>
      </c>
      <c r="I357" s="7" t="str">
        <f>IF('Anvendte oplysninger'!I357="Nej","",Beregningsark!AD357*Beregningsark!G357*Beregningsark!I357*Beregningsark!J357*Beregningsark!L357*Beregningsark!N357*Beregningsark!O357*Beregningsark!Q357*Beregningsark!V357*Beregningsark!W357*Beregningsark!X357)</f>
        <v/>
      </c>
      <c r="J357" s="7" t="str">
        <f>IF('Anvendte oplysninger'!I357="Nej","",Beregningsark!AE357*Beregningsark!G357*Beregningsark!I357*Beregningsark!K357*Beregningsark!M357*Beregningsark!N357*Beregningsark!O357*Beregningsark!P357*Beregningsark!R357*Beregningsark!V357*Beregningsark!W357*Beregningsark!Y357)</f>
        <v/>
      </c>
      <c r="K357" s="7" t="str">
        <f>IF('Anvendte oplysninger'!I357="Nej","",Beregningsark!AF357*Beregningsark!G357*Beregningsark!I357*Beregningsark!K357*Beregningsark!M357*Beregningsark!N357*Beregningsark!O357*Beregningsark!P357*Beregningsark!R357*Beregningsark!V357*Beregningsark!W357*Beregningsark!Y357)</f>
        <v/>
      </c>
      <c r="L357" s="7" t="str">
        <f>IF('Anvendte oplysninger'!I357="Nej","",SUM(I357:K357))</f>
        <v/>
      </c>
      <c r="M357" s="7" t="str">
        <f>IF('Anvendte oplysninger'!I357="Nej","",Beregningsark!AG357*Beregningsark!G357*Beregningsark!I357*Beregningsark!J357*Beregningsark!L357*Beregningsark!N357*Beregningsark!O357*Beregningsark!S357*Beregningsark!V357*Beregningsark!W357*Beregningsark!Z357)</f>
        <v/>
      </c>
      <c r="N357" s="7" t="str">
        <f>IF('Anvendte oplysninger'!I357="Nej","",Beregningsark!AH357*Beregningsark!G357*Beregningsark!I357*Beregningsark!J357*Beregningsark!L357*Beregningsark!N357*Beregningsark!O357*Beregningsark!T357*Beregningsark!V357*Beregningsark!W357*Beregningsark!AA357)</f>
        <v/>
      </c>
      <c r="O357" s="7" t="str">
        <f>IF('Anvendte oplysninger'!I357="Nej","",Beregningsark!AI357*Beregningsark!G357*Beregningsark!I357*Beregningsark!J357*Beregningsark!L357*Beregningsark!N357*Beregningsark!O357*Beregningsark!U357*Beregningsark!V357*Beregningsark!W357*Beregningsark!AB357)</f>
        <v/>
      </c>
      <c r="P357" s="7" t="str">
        <f>IF('Anvendte oplysninger'!I357="Nej","",SUM(M357:O357))</f>
        <v/>
      </c>
      <c r="Q357" s="9" t="str">
        <f>IF('Anvendte oplysninger'!I357="Nej","",SUM(I357:J357)*740934+M357*29492829+N357*4654307+O357*608667)</f>
        <v/>
      </c>
    </row>
    <row r="358" spans="1:17" x14ac:dyDescent="0.3">
      <c r="A358" s="4" t="str">
        <f>IF(Inddata!A364="","",Inddata!A364)</f>
        <v/>
      </c>
      <c r="B358" s="4" t="str">
        <f>IF(Inddata!B364="","",Inddata!B364)</f>
        <v/>
      </c>
      <c r="C358" s="4" t="str">
        <f>IF(Inddata!C364="","",Inddata!C364)</f>
        <v/>
      </c>
      <c r="D358" s="4" t="str">
        <f>IF(Inddata!D364="","",Inddata!D364)</f>
        <v/>
      </c>
      <c r="E358" s="4" t="str">
        <f>IF(Inddata!E364="","",Inddata!E364)</f>
        <v/>
      </c>
      <c r="F358" s="4" t="str">
        <f>IF(Inddata!F364="","",Inddata!F364)</f>
        <v/>
      </c>
      <c r="G358" s="20" t="str">
        <f>IF(Inddata!G364=0,"",Inddata!G364)</f>
        <v/>
      </c>
      <c r="H358" s="9" t="str">
        <f>IF(Inddata!H364="","",Inddata!H364)</f>
        <v/>
      </c>
      <c r="I358" s="7" t="str">
        <f>IF('Anvendte oplysninger'!I358="Nej","",Beregningsark!AD358*Beregningsark!G358*Beregningsark!I358*Beregningsark!J358*Beregningsark!L358*Beregningsark!N358*Beregningsark!O358*Beregningsark!Q358*Beregningsark!V358*Beregningsark!W358*Beregningsark!X358)</f>
        <v/>
      </c>
      <c r="J358" s="7" t="str">
        <f>IF('Anvendte oplysninger'!I358="Nej","",Beregningsark!AE358*Beregningsark!G358*Beregningsark!I358*Beregningsark!K358*Beregningsark!M358*Beregningsark!N358*Beregningsark!O358*Beregningsark!P358*Beregningsark!R358*Beregningsark!V358*Beregningsark!W358*Beregningsark!Y358)</f>
        <v/>
      </c>
      <c r="K358" s="7" t="str">
        <f>IF('Anvendte oplysninger'!I358="Nej","",Beregningsark!AF358*Beregningsark!G358*Beregningsark!I358*Beregningsark!K358*Beregningsark!M358*Beregningsark!N358*Beregningsark!O358*Beregningsark!P358*Beregningsark!R358*Beregningsark!V358*Beregningsark!W358*Beregningsark!Y358)</f>
        <v/>
      </c>
      <c r="L358" s="7" t="str">
        <f>IF('Anvendte oplysninger'!I358="Nej","",SUM(I358:K358))</f>
        <v/>
      </c>
      <c r="M358" s="7" t="str">
        <f>IF('Anvendte oplysninger'!I358="Nej","",Beregningsark!AG358*Beregningsark!G358*Beregningsark!I358*Beregningsark!J358*Beregningsark!L358*Beregningsark!N358*Beregningsark!O358*Beregningsark!S358*Beregningsark!V358*Beregningsark!W358*Beregningsark!Z358)</f>
        <v/>
      </c>
      <c r="N358" s="7" t="str">
        <f>IF('Anvendte oplysninger'!I358="Nej","",Beregningsark!AH358*Beregningsark!G358*Beregningsark!I358*Beregningsark!J358*Beregningsark!L358*Beregningsark!N358*Beregningsark!O358*Beregningsark!T358*Beregningsark!V358*Beregningsark!W358*Beregningsark!AA358)</f>
        <v/>
      </c>
      <c r="O358" s="7" t="str">
        <f>IF('Anvendte oplysninger'!I358="Nej","",Beregningsark!AI358*Beregningsark!G358*Beregningsark!I358*Beregningsark!J358*Beregningsark!L358*Beregningsark!N358*Beregningsark!O358*Beregningsark!U358*Beregningsark!V358*Beregningsark!W358*Beregningsark!AB358)</f>
        <v/>
      </c>
      <c r="P358" s="7" t="str">
        <f>IF('Anvendte oplysninger'!I358="Nej","",SUM(M358:O358))</f>
        <v/>
      </c>
      <c r="Q358" s="9" t="str">
        <f>IF('Anvendte oplysninger'!I358="Nej","",SUM(I358:J358)*740934+M358*29492829+N358*4654307+O358*608667)</f>
        <v/>
      </c>
    </row>
    <row r="359" spans="1:17" x14ac:dyDescent="0.3">
      <c r="A359" s="4" t="str">
        <f>IF(Inddata!A365="","",Inddata!A365)</f>
        <v/>
      </c>
      <c r="B359" s="4" t="str">
        <f>IF(Inddata!B365="","",Inddata!B365)</f>
        <v/>
      </c>
      <c r="C359" s="4" t="str">
        <f>IF(Inddata!C365="","",Inddata!C365)</f>
        <v/>
      </c>
      <c r="D359" s="4" t="str">
        <f>IF(Inddata!D365="","",Inddata!D365)</f>
        <v/>
      </c>
      <c r="E359" s="4" t="str">
        <f>IF(Inddata!E365="","",Inddata!E365)</f>
        <v/>
      </c>
      <c r="F359" s="4" t="str">
        <f>IF(Inddata!F365="","",Inddata!F365)</f>
        <v/>
      </c>
      <c r="G359" s="20" t="str">
        <f>IF(Inddata!G365=0,"",Inddata!G365)</f>
        <v/>
      </c>
      <c r="H359" s="9" t="str">
        <f>IF(Inddata!H365="","",Inddata!H365)</f>
        <v/>
      </c>
      <c r="I359" s="7" t="str">
        <f>IF('Anvendte oplysninger'!I359="Nej","",Beregningsark!AD359*Beregningsark!G359*Beregningsark!I359*Beregningsark!J359*Beregningsark!L359*Beregningsark!N359*Beregningsark!O359*Beregningsark!Q359*Beregningsark!V359*Beregningsark!W359*Beregningsark!X359)</f>
        <v/>
      </c>
      <c r="J359" s="7" t="str">
        <f>IF('Anvendte oplysninger'!I359="Nej","",Beregningsark!AE359*Beregningsark!G359*Beregningsark!I359*Beregningsark!K359*Beregningsark!M359*Beregningsark!N359*Beregningsark!O359*Beregningsark!P359*Beregningsark!R359*Beregningsark!V359*Beregningsark!W359*Beregningsark!Y359)</f>
        <v/>
      </c>
      <c r="K359" s="7" t="str">
        <f>IF('Anvendte oplysninger'!I359="Nej","",Beregningsark!AF359*Beregningsark!G359*Beregningsark!I359*Beregningsark!K359*Beregningsark!M359*Beregningsark!N359*Beregningsark!O359*Beregningsark!P359*Beregningsark!R359*Beregningsark!V359*Beregningsark!W359*Beregningsark!Y359)</f>
        <v/>
      </c>
      <c r="L359" s="7" t="str">
        <f>IF('Anvendte oplysninger'!I359="Nej","",SUM(I359:K359))</f>
        <v/>
      </c>
      <c r="M359" s="7" t="str">
        <f>IF('Anvendte oplysninger'!I359="Nej","",Beregningsark!AG359*Beregningsark!G359*Beregningsark!I359*Beregningsark!J359*Beregningsark!L359*Beregningsark!N359*Beregningsark!O359*Beregningsark!S359*Beregningsark!V359*Beregningsark!W359*Beregningsark!Z359)</f>
        <v/>
      </c>
      <c r="N359" s="7" t="str">
        <f>IF('Anvendte oplysninger'!I359="Nej","",Beregningsark!AH359*Beregningsark!G359*Beregningsark!I359*Beregningsark!J359*Beregningsark!L359*Beregningsark!N359*Beregningsark!O359*Beregningsark!T359*Beregningsark!V359*Beregningsark!W359*Beregningsark!AA359)</f>
        <v/>
      </c>
      <c r="O359" s="7" t="str">
        <f>IF('Anvendte oplysninger'!I359="Nej","",Beregningsark!AI359*Beregningsark!G359*Beregningsark!I359*Beregningsark!J359*Beregningsark!L359*Beregningsark!N359*Beregningsark!O359*Beregningsark!U359*Beregningsark!V359*Beregningsark!W359*Beregningsark!AB359)</f>
        <v/>
      </c>
      <c r="P359" s="7" t="str">
        <f>IF('Anvendte oplysninger'!I359="Nej","",SUM(M359:O359))</f>
        <v/>
      </c>
      <c r="Q359" s="9" t="str">
        <f>IF('Anvendte oplysninger'!I359="Nej","",SUM(I359:J359)*740934+M359*29492829+N359*4654307+O359*608667)</f>
        <v/>
      </c>
    </row>
    <row r="360" spans="1:17" x14ac:dyDescent="0.3">
      <c r="A360" s="4" t="str">
        <f>IF(Inddata!A366="","",Inddata!A366)</f>
        <v/>
      </c>
      <c r="B360" s="4" t="str">
        <f>IF(Inddata!B366="","",Inddata!B366)</f>
        <v/>
      </c>
      <c r="C360" s="4" t="str">
        <f>IF(Inddata!C366="","",Inddata!C366)</f>
        <v/>
      </c>
      <c r="D360" s="4" t="str">
        <f>IF(Inddata!D366="","",Inddata!D366)</f>
        <v/>
      </c>
      <c r="E360" s="4" t="str">
        <f>IF(Inddata!E366="","",Inddata!E366)</f>
        <v/>
      </c>
      <c r="F360" s="4" t="str">
        <f>IF(Inddata!F366="","",Inddata!F366)</f>
        <v/>
      </c>
      <c r="G360" s="20" t="str">
        <f>IF(Inddata!G366=0,"",Inddata!G366)</f>
        <v/>
      </c>
      <c r="H360" s="9" t="str">
        <f>IF(Inddata!H366="","",Inddata!H366)</f>
        <v/>
      </c>
      <c r="I360" s="7" t="str">
        <f>IF('Anvendte oplysninger'!I360="Nej","",Beregningsark!AD360*Beregningsark!G360*Beregningsark!I360*Beregningsark!J360*Beregningsark!L360*Beregningsark!N360*Beregningsark!O360*Beregningsark!Q360*Beregningsark!V360*Beregningsark!W360*Beregningsark!X360)</f>
        <v/>
      </c>
      <c r="J360" s="7" t="str">
        <f>IF('Anvendte oplysninger'!I360="Nej","",Beregningsark!AE360*Beregningsark!G360*Beregningsark!I360*Beregningsark!K360*Beregningsark!M360*Beregningsark!N360*Beregningsark!O360*Beregningsark!P360*Beregningsark!R360*Beregningsark!V360*Beregningsark!W360*Beregningsark!Y360)</f>
        <v/>
      </c>
      <c r="K360" s="7" t="str">
        <f>IF('Anvendte oplysninger'!I360="Nej","",Beregningsark!AF360*Beregningsark!G360*Beregningsark!I360*Beregningsark!K360*Beregningsark!M360*Beregningsark!N360*Beregningsark!O360*Beregningsark!P360*Beregningsark!R360*Beregningsark!V360*Beregningsark!W360*Beregningsark!Y360)</f>
        <v/>
      </c>
      <c r="L360" s="7" t="str">
        <f>IF('Anvendte oplysninger'!I360="Nej","",SUM(I360:K360))</f>
        <v/>
      </c>
      <c r="M360" s="7" t="str">
        <f>IF('Anvendte oplysninger'!I360="Nej","",Beregningsark!AG360*Beregningsark!G360*Beregningsark!I360*Beregningsark!J360*Beregningsark!L360*Beregningsark!N360*Beregningsark!O360*Beregningsark!S360*Beregningsark!V360*Beregningsark!W360*Beregningsark!Z360)</f>
        <v/>
      </c>
      <c r="N360" s="7" t="str">
        <f>IF('Anvendte oplysninger'!I360="Nej","",Beregningsark!AH360*Beregningsark!G360*Beregningsark!I360*Beregningsark!J360*Beregningsark!L360*Beregningsark!N360*Beregningsark!O360*Beregningsark!T360*Beregningsark!V360*Beregningsark!W360*Beregningsark!AA360)</f>
        <v/>
      </c>
      <c r="O360" s="7" t="str">
        <f>IF('Anvendte oplysninger'!I360="Nej","",Beregningsark!AI360*Beregningsark!G360*Beregningsark!I360*Beregningsark!J360*Beregningsark!L360*Beregningsark!N360*Beregningsark!O360*Beregningsark!U360*Beregningsark!V360*Beregningsark!W360*Beregningsark!AB360)</f>
        <v/>
      </c>
      <c r="P360" s="7" t="str">
        <f>IF('Anvendte oplysninger'!I360="Nej","",SUM(M360:O360))</f>
        <v/>
      </c>
      <c r="Q360" s="9" t="str">
        <f>IF('Anvendte oplysninger'!I360="Nej","",SUM(I360:J360)*740934+M360*29492829+N360*4654307+O360*608667)</f>
        <v/>
      </c>
    </row>
    <row r="361" spans="1:17" x14ac:dyDescent="0.3">
      <c r="A361" s="4" t="str">
        <f>IF(Inddata!A367="","",Inddata!A367)</f>
        <v/>
      </c>
      <c r="B361" s="4" t="str">
        <f>IF(Inddata!B367="","",Inddata!B367)</f>
        <v/>
      </c>
      <c r="C361" s="4" t="str">
        <f>IF(Inddata!C367="","",Inddata!C367)</f>
        <v/>
      </c>
      <c r="D361" s="4" t="str">
        <f>IF(Inddata!D367="","",Inddata!D367)</f>
        <v/>
      </c>
      <c r="E361" s="4" t="str">
        <f>IF(Inddata!E367="","",Inddata!E367)</f>
        <v/>
      </c>
      <c r="F361" s="4" t="str">
        <f>IF(Inddata!F367="","",Inddata!F367)</f>
        <v/>
      </c>
      <c r="G361" s="20" t="str">
        <f>IF(Inddata!G367=0,"",Inddata!G367)</f>
        <v/>
      </c>
      <c r="H361" s="9" t="str">
        <f>IF(Inddata!H367="","",Inddata!H367)</f>
        <v/>
      </c>
      <c r="I361" s="7" t="str">
        <f>IF('Anvendte oplysninger'!I361="Nej","",Beregningsark!AD361*Beregningsark!G361*Beregningsark!I361*Beregningsark!J361*Beregningsark!L361*Beregningsark!N361*Beregningsark!O361*Beregningsark!Q361*Beregningsark!V361*Beregningsark!W361*Beregningsark!X361)</f>
        <v/>
      </c>
      <c r="J361" s="7" t="str">
        <f>IF('Anvendte oplysninger'!I361="Nej","",Beregningsark!AE361*Beregningsark!G361*Beregningsark!I361*Beregningsark!K361*Beregningsark!M361*Beregningsark!N361*Beregningsark!O361*Beregningsark!P361*Beregningsark!R361*Beregningsark!V361*Beregningsark!W361*Beregningsark!Y361)</f>
        <v/>
      </c>
      <c r="K361" s="7" t="str">
        <f>IF('Anvendte oplysninger'!I361="Nej","",Beregningsark!AF361*Beregningsark!G361*Beregningsark!I361*Beregningsark!K361*Beregningsark!M361*Beregningsark!N361*Beregningsark!O361*Beregningsark!P361*Beregningsark!R361*Beregningsark!V361*Beregningsark!W361*Beregningsark!Y361)</f>
        <v/>
      </c>
      <c r="L361" s="7" t="str">
        <f>IF('Anvendte oplysninger'!I361="Nej","",SUM(I361:K361))</f>
        <v/>
      </c>
      <c r="M361" s="7" t="str">
        <f>IF('Anvendte oplysninger'!I361="Nej","",Beregningsark!AG361*Beregningsark!G361*Beregningsark!I361*Beregningsark!J361*Beregningsark!L361*Beregningsark!N361*Beregningsark!O361*Beregningsark!S361*Beregningsark!V361*Beregningsark!W361*Beregningsark!Z361)</f>
        <v/>
      </c>
      <c r="N361" s="7" t="str">
        <f>IF('Anvendte oplysninger'!I361="Nej","",Beregningsark!AH361*Beregningsark!G361*Beregningsark!I361*Beregningsark!J361*Beregningsark!L361*Beregningsark!N361*Beregningsark!O361*Beregningsark!T361*Beregningsark!V361*Beregningsark!W361*Beregningsark!AA361)</f>
        <v/>
      </c>
      <c r="O361" s="7" t="str">
        <f>IF('Anvendte oplysninger'!I361="Nej","",Beregningsark!AI361*Beregningsark!G361*Beregningsark!I361*Beregningsark!J361*Beregningsark!L361*Beregningsark!N361*Beregningsark!O361*Beregningsark!U361*Beregningsark!V361*Beregningsark!W361*Beregningsark!AB361)</f>
        <v/>
      </c>
      <c r="P361" s="7" t="str">
        <f>IF('Anvendte oplysninger'!I361="Nej","",SUM(M361:O361))</f>
        <v/>
      </c>
      <c r="Q361" s="9" t="str">
        <f>IF('Anvendte oplysninger'!I361="Nej","",SUM(I361:J361)*740934+M361*29492829+N361*4654307+O361*608667)</f>
        <v/>
      </c>
    </row>
    <row r="362" spans="1:17" x14ac:dyDescent="0.3">
      <c r="A362" s="4" t="str">
        <f>IF(Inddata!A368="","",Inddata!A368)</f>
        <v/>
      </c>
      <c r="B362" s="4" t="str">
        <f>IF(Inddata!B368="","",Inddata!B368)</f>
        <v/>
      </c>
      <c r="C362" s="4" t="str">
        <f>IF(Inddata!C368="","",Inddata!C368)</f>
        <v/>
      </c>
      <c r="D362" s="4" t="str">
        <f>IF(Inddata!D368="","",Inddata!D368)</f>
        <v/>
      </c>
      <c r="E362" s="4" t="str">
        <f>IF(Inddata!E368="","",Inddata!E368)</f>
        <v/>
      </c>
      <c r="F362" s="4" t="str">
        <f>IF(Inddata!F368="","",Inddata!F368)</f>
        <v/>
      </c>
      <c r="G362" s="20" t="str">
        <f>IF(Inddata!G368=0,"",Inddata!G368)</f>
        <v/>
      </c>
      <c r="H362" s="9" t="str">
        <f>IF(Inddata!H368="","",Inddata!H368)</f>
        <v/>
      </c>
      <c r="I362" s="7" t="str">
        <f>IF('Anvendte oplysninger'!I362="Nej","",Beregningsark!AD362*Beregningsark!G362*Beregningsark!I362*Beregningsark!J362*Beregningsark!L362*Beregningsark!N362*Beregningsark!O362*Beregningsark!Q362*Beregningsark!V362*Beregningsark!W362*Beregningsark!X362)</f>
        <v/>
      </c>
      <c r="J362" s="7" t="str">
        <f>IF('Anvendte oplysninger'!I362="Nej","",Beregningsark!AE362*Beregningsark!G362*Beregningsark!I362*Beregningsark!K362*Beregningsark!M362*Beregningsark!N362*Beregningsark!O362*Beregningsark!P362*Beregningsark!R362*Beregningsark!V362*Beregningsark!W362*Beregningsark!Y362)</f>
        <v/>
      </c>
      <c r="K362" s="7" t="str">
        <f>IF('Anvendte oplysninger'!I362="Nej","",Beregningsark!AF362*Beregningsark!G362*Beregningsark!I362*Beregningsark!K362*Beregningsark!M362*Beregningsark!N362*Beregningsark!O362*Beregningsark!P362*Beregningsark!R362*Beregningsark!V362*Beregningsark!W362*Beregningsark!Y362)</f>
        <v/>
      </c>
      <c r="L362" s="7" t="str">
        <f>IF('Anvendte oplysninger'!I362="Nej","",SUM(I362:K362))</f>
        <v/>
      </c>
      <c r="M362" s="7" t="str">
        <f>IF('Anvendte oplysninger'!I362="Nej","",Beregningsark!AG362*Beregningsark!G362*Beregningsark!I362*Beregningsark!J362*Beregningsark!L362*Beregningsark!N362*Beregningsark!O362*Beregningsark!S362*Beregningsark!V362*Beregningsark!W362*Beregningsark!Z362)</f>
        <v/>
      </c>
      <c r="N362" s="7" t="str">
        <f>IF('Anvendte oplysninger'!I362="Nej","",Beregningsark!AH362*Beregningsark!G362*Beregningsark!I362*Beregningsark!J362*Beregningsark!L362*Beregningsark!N362*Beregningsark!O362*Beregningsark!T362*Beregningsark!V362*Beregningsark!W362*Beregningsark!AA362)</f>
        <v/>
      </c>
      <c r="O362" s="7" t="str">
        <f>IF('Anvendte oplysninger'!I362="Nej","",Beregningsark!AI362*Beregningsark!G362*Beregningsark!I362*Beregningsark!J362*Beregningsark!L362*Beregningsark!N362*Beregningsark!O362*Beregningsark!U362*Beregningsark!V362*Beregningsark!W362*Beregningsark!AB362)</f>
        <v/>
      </c>
      <c r="P362" s="7" t="str">
        <f>IF('Anvendte oplysninger'!I362="Nej","",SUM(M362:O362))</f>
        <v/>
      </c>
      <c r="Q362" s="9" t="str">
        <f>IF('Anvendte oplysninger'!I362="Nej","",SUM(I362:J362)*740934+M362*29492829+N362*4654307+O362*608667)</f>
        <v/>
      </c>
    </row>
    <row r="363" spans="1:17" x14ac:dyDescent="0.3">
      <c r="A363" s="4" t="str">
        <f>IF(Inddata!A369="","",Inddata!A369)</f>
        <v/>
      </c>
      <c r="B363" s="4" t="str">
        <f>IF(Inddata!B369="","",Inddata!B369)</f>
        <v/>
      </c>
      <c r="C363" s="4" t="str">
        <f>IF(Inddata!C369="","",Inddata!C369)</f>
        <v/>
      </c>
      <c r="D363" s="4" t="str">
        <f>IF(Inddata!D369="","",Inddata!D369)</f>
        <v/>
      </c>
      <c r="E363" s="4" t="str">
        <f>IF(Inddata!E369="","",Inddata!E369)</f>
        <v/>
      </c>
      <c r="F363" s="4" t="str">
        <f>IF(Inddata!F369="","",Inddata!F369)</f>
        <v/>
      </c>
      <c r="G363" s="20" t="str">
        <f>IF(Inddata!G369=0,"",Inddata!G369)</f>
        <v/>
      </c>
      <c r="H363" s="9" t="str">
        <f>IF(Inddata!H369="","",Inddata!H369)</f>
        <v/>
      </c>
      <c r="I363" s="7" t="str">
        <f>IF('Anvendte oplysninger'!I363="Nej","",Beregningsark!AD363*Beregningsark!G363*Beregningsark!I363*Beregningsark!J363*Beregningsark!L363*Beregningsark!N363*Beregningsark!O363*Beregningsark!Q363*Beregningsark!V363*Beregningsark!W363*Beregningsark!X363)</f>
        <v/>
      </c>
      <c r="J363" s="7" t="str">
        <f>IF('Anvendte oplysninger'!I363="Nej","",Beregningsark!AE363*Beregningsark!G363*Beregningsark!I363*Beregningsark!K363*Beregningsark!M363*Beregningsark!N363*Beregningsark!O363*Beregningsark!P363*Beregningsark!R363*Beregningsark!V363*Beregningsark!W363*Beregningsark!Y363)</f>
        <v/>
      </c>
      <c r="K363" s="7" t="str">
        <f>IF('Anvendte oplysninger'!I363="Nej","",Beregningsark!AF363*Beregningsark!G363*Beregningsark!I363*Beregningsark!K363*Beregningsark!M363*Beregningsark!N363*Beregningsark!O363*Beregningsark!P363*Beregningsark!R363*Beregningsark!V363*Beregningsark!W363*Beregningsark!Y363)</f>
        <v/>
      </c>
      <c r="L363" s="7" t="str">
        <f>IF('Anvendte oplysninger'!I363="Nej","",SUM(I363:K363))</f>
        <v/>
      </c>
      <c r="M363" s="7" t="str">
        <f>IF('Anvendte oplysninger'!I363="Nej","",Beregningsark!AG363*Beregningsark!G363*Beregningsark!I363*Beregningsark!J363*Beregningsark!L363*Beregningsark!N363*Beregningsark!O363*Beregningsark!S363*Beregningsark!V363*Beregningsark!W363*Beregningsark!Z363)</f>
        <v/>
      </c>
      <c r="N363" s="7" t="str">
        <f>IF('Anvendte oplysninger'!I363="Nej","",Beregningsark!AH363*Beregningsark!G363*Beregningsark!I363*Beregningsark!J363*Beregningsark!L363*Beregningsark!N363*Beregningsark!O363*Beregningsark!T363*Beregningsark!V363*Beregningsark!W363*Beregningsark!AA363)</f>
        <v/>
      </c>
      <c r="O363" s="7" t="str">
        <f>IF('Anvendte oplysninger'!I363="Nej","",Beregningsark!AI363*Beregningsark!G363*Beregningsark!I363*Beregningsark!J363*Beregningsark!L363*Beregningsark!N363*Beregningsark!O363*Beregningsark!U363*Beregningsark!V363*Beregningsark!W363*Beregningsark!AB363)</f>
        <v/>
      </c>
      <c r="P363" s="7" t="str">
        <f>IF('Anvendte oplysninger'!I363="Nej","",SUM(M363:O363))</f>
        <v/>
      </c>
      <c r="Q363" s="9" t="str">
        <f>IF('Anvendte oplysninger'!I363="Nej","",SUM(I363:J363)*740934+M363*29492829+N363*4654307+O363*608667)</f>
        <v/>
      </c>
    </row>
    <row r="364" spans="1:17" x14ac:dyDescent="0.3">
      <c r="A364" s="4" t="str">
        <f>IF(Inddata!A370="","",Inddata!A370)</f>
        <v/>
      </c>
      <c r="B364" s="4" t="str">
        <f>IF(Inddata!B370="","",Inddata!B370)</f>
        <v/>
      </c>
      <c r="C364" s="4" t="str">
        <f>IF(Inddata!C370="","",Inddata!C370)</f>
        <v/>
      </c>
      <c r="D364" s="4" t="str">
        <f>IF(Inddata!D370="","",Inddata!D370)</f>
        <v/>
      </c>
      <c r="E364" s="4" t="str">
        <f>IF(Inddata!E370="","",Inddata!E370)</f>
        <v/>
      </c>
      <c r="F364" s="4" t="str">
        <f>IF(Inddata!F370="","",Inddata!F370)</f>
        <v/>
      </c>
      <c r="G364" s="20" t="str">
        <f>IF(Inddata!G370=0,"",Inddata!G370)</f>
        <v/>
      </c>
      <c r="H364" s="9" t="str">
        <f>IF(Inddata!H370="","",Inddata!H370)</f>
        <v/>
      </c>
      <c r="I364" s="7" t="str">
        <f>IF('Anvendte oplysninger'!I364="Nej","",Beregningsark!AD364*Beregningsark!G364*Beregningsark!I364*Beregningsark!J364*Beregningsark!L364*Beregningsark!N364*Beregningsark!O364*Beregningsark!Q364*Beregningsark!V364*Beregningsark!W364*Beregningsark!X364)</f>
        <v/>
      </c>
      <c r="J364" s="7" t="str">
        <f>IF('Anvendte oplysninger'!I364="Nej","",Beregningsark!AE364*Beregningsark!G364*Beregningsark!I364*Beregningsark!K364*Beregningsark!M364*Beregningsark!N364*Beregningsark!O364*Beregningsark!P364*Beregningsark!R364*Beregningsark!V364*Beregningsark!W364*Beregningsark!Y364)</f>
        <v/>
      </c>
      <c r="K364" s="7" t="str">
        <f>IF('Anvendte oplysninger'!I364="Nej","",Beregningsark!AF364*Beregningsark!G364*Beregningsark!I364*Beregningsark!K364*Beregningsark!M364*Beregningsark!N364*Beregningsark!O364*Beregningsark!P364*Beregningsark!R364*Beregningsark!V364*Beregningsark!W364*Beregningsark!Y364)</f>
        <v/>
      </c>
      <c r="L364" s="7" t="str">
        <f>IF('Anvendte oplysninger'!I364="Nej","",SUM(I364:K364))</f>
        <v/>
      </c>
      <c r="M364" s="7" t="str">
        <f>IF('Anvendte oplysninger'!I364="Nej","",Beregningsark!AG364*Beregningsark!G364*Beregningsark!I364*Beregningsark!J364*Beregningsark!L364*Beregningsark!N364*Beregningsark!O364*Beregningsark!S364*Beregningsark!V364*Beregningsark!W364*Beregningsark!Z364)</f>
        <v/>
      </c>
      <c r="N364" s="7" t="str">
        <f>IF('Anvendte oplysninger'!I364="Nej","",Beregningsark!AH364*Beregningsark!G364*Beregningsark!I364*Beregningsark!J364*Beregningsark!L364*Beregningsark!N364*Beregningsark!O364*Beregningsark!T364*Beregningsark!V364*Beregningsark!W364*Beregningsark!AA364)</f>
        <v/>
      </c>
      <c r="O364" s="7" t="str">
        <f>IF('Anvendte oplysninger'!I364="Nej","",Beregningsark!AI364*Beregningsark!G364*Beregningsark!I364*Beregningsark!J364*Beregningsark!L364*Beregningsark!N364*Beregningsark!O364*Beregningsark!U364*Beregningsark!V364*Beregningsark!W364*Beregningsark!AB364)</f>
        <v/>
      </c>
      <c r="P364" s="7" t="str">
        <f>IF('Anvendte oplysninger'!I364="Nej","",SUM(M364:O364))</f>
        <v/>
      </c>
      <c r="Q364" s="9" t="str">
        <f>IF('Anvendte oplysninger'!I364="Nej","",SUM(I364:J364)*740934+M364*29492829+N364*4654307+O364*608667)</f>
        <v/>
      </c>
    </row>
    <row r="365" spans="1:17" x14ac:dyDescent="0.3">
      <c r="A365" s="4" t="str">
        <f>IF(Inddata!A371="","",Inddata!A371)</f>
        <v/>
      </c>
      <c r="B365" s="4" t="str">
        <f>IF(Inddata!B371="","",Inddata!B371)</f>
        <v/>
      </c>
      <c r="C365" s="4" t="str">
        <f>IF(Inddata!C371="","",Inddata!C371)</f>
        <v/>
      </c>
      <c r="D365" s="4" t="str">
        <f>IF(Inddata!D371="","",Inddata!D371)</f>
        <v/>
      </c>
      <c r="E365" s="4" t="str">
        <f>IF(Inddata!E371="","",Inddata!E371)</f>
        <v/>
      </c>
      <c r="F365" s="4" t="str">
        <f>IF(Inddata!F371="","",Inddata!F371)</f>
        <v/>
      </c>
      <c r="G365" s="20" t="str">
        <f>IF(Inddata!G371=0,"",Inddata!G371)</f>
        <v/>
      </c>
      <c r="H365" s="9" t="str">
        <f>IF(Inddata!H371="","",Inddata!H371)</f>
        <v/>
      </c>
      <c r="I365" s="7" t="str">
        <f>IF('Anvendte oplysninger'!I365="Nej","",Beregningsark!AD365*Beregningsark!G365*Beregningsark!I365*Beregningsark!J365*Beregningsark!L365*Beregningsark!N365*Beregningsark!O365*Beregningsark!Q365*Beregningsark!V365*Beregningsark!W365*Beregningsark!X365)</f>
        <v/>
      </c>
      <c r="J365" s="7" t="str">
        <f>IF('Anvendte oplysninger'!I365="Nej","",Beregningsark!AE365*Beregningsark!G365*Beregningsark!I365*Beregningsark!K365*Beregningsark!M365*Beregningsark!N365*Beregningsark!O365*Beregningsark!P365*Beregningsark!R365*Beregningsark!V365*Beregningsark!W365*Beregningsark!Y365)</f>
        <v/>
      </c>
      <c r="K365" s="7" t="str">
        <f>IF('Anvendte oplysninger'!I365="Nej","",Beregningsark!AF365*Beregningsark!G365*Beregningsark!I365*Beregningsark!K365*Beregningsark!M365*Beregningsark!N365*Beregningsark!O365*Beregningsark!P365*Beregningsark!R365*Beregningsark!V365*Beregningsark!W365*Beregningsark!Y365)</f>
        <v/>
      </c>
      <c r="L365" s="7" t="str">
        <f>IF('Anvendte oplysninger'!I365="Nej","",SUM(I365:K365))</f>
        <v/>
      </c>
      <c r="M365" s="7" t="str">
        <f>IF('Anvendte oplysninger'!I365="Nej","",Beregningsark!AG365*Beregningsark!G365*Beregningsark!I365*Beregningsark!J365*Beregningsark!L365*Beregningsark!N365*Beregningsark!O365*Beregningsark!S365*Beregningsark!V365*Beregningsark!W365*Beregningsark!Z365)</f>
        <v/>
      </c>
      <c r="N365" s="7" t="str">
        <f>IF('Anvendte oplysninger'!I365="Nej","",Beregningsark!AH365*Beregningsark!G365*Beregningsark!I365*Beregningsark!J365*Beregningsark!L365*Beregningsark!N365*Beregningsark!O365*Beregningsark!T365*Beregningsark!V365*Beregningsark!W365*Beregningsark!AA365)</f>
        <v/>
      </c>
      <c r="O365" s="7" t="str">
        <f>IF('Anvendte oplysninger'!I365="Nej","",Beregningsark!AI365*Beregningsark!G365*Beregningsark!I365*Beregningsark!J365*Beregningsark!L365*Beregningsark!N365*Beregningsark!O365*Beregningsark!U365*Beregningsark!V365*Beregningsark!W365*Beregningsark!AB365)</f>
        <v/>
      </c>
      <c r="P365" s="7" t="str">
        <f>IF('Anvendte oplysninger'!I365="Nej","",SUM(M365:O365))</f>
        <v/>
      </c>
      <c r="Q365" s="9" t="str">
        <f>IF('Anvendte oplysninger'!I365="Nej","",SUM(I365:J365)*740934+M365*29492829+N365*4654307+O365*608667)</f>
        <v/>
      </c>
    </row>
    <row r="366" spans="1:17" x14ac:dyDescent="0.3">
      <c r="A366" s="4" t="str">
        <f>IF(Inddata!A372="","",Inddata!A372)</f>
        <v/>
      </c>
      <c r="B366" s="4" t="str">
        <f>IF(Inddata!B372="","",Inddata!B372)</f>
        <v/>
      </c>
      <c r="C366" s="4" t="str">
        <f>IF(Inddata!C372="","",Inddata!C372)</f>
        <v/>
      </c>
      <c r="D366" s="4" t="str">
        <f>IF(Inddata!D372="","",Inddata!D372)</f>
        <v/>
      </c>
      <c r="E366" s="4" t="str">
        <f>IF(Inddata!E372="","",Inddata!E372)</f>
        <v/>
      </c>
      <c r="F366" s="4" t="str">
        <f>IF(Inddata!F372="","",Inddata!F372)</f>
        <v/>
      </c>
      <c r="G366" s="20" t="str">
        <f>IF(Inddata!G372=0,"",Inddata!G372)</f>
        <v/>
      </c>
      <c r="H366" s="9" t="str">
        <f>IF(Inddata!H372="","",Inddata!H372)</f>
        <v/>
      </c>
      <c r="I366" s="7" t="str">
        <f>IF('Anvendte oplysninger'!I366="Nej","",Beregningsark!AD366*Beregningsark!G366*Beregningsark!I366*Beregningsark!J366*Beregningsark!L366*Beregningsark!N366*Beregningsark!O366*Beregningsark!Q366*Beregningsark!V366*Beregningsark!W366*Beregningsark!X366)</f>
        <v/>
      </c>
      <c r="J366" s="7" t="str">
        <f>IF('Anvendte oplysninger'!I366="Nej","",Beregningsark!AE366*Beregningsark!G366*Beregningsark!I366*Beregningsark!K366*Beregningsark!M366*Beregningsark!N366*Beregningsark!O366*Beregningsark!P366*Beregningsark!R366*Beregningsark!V366*Beregningsark!W366*Beregningsark!Y366)</f>
        <v/>
      </c>
      <c r="K366" s="7" t="str">
        <f>IF('Anvendte oplysninger'!I366="Nej","",Beregningsark!AF366*Beregningsark!G366*Beregningsark!I366*Beregningsark!K366*Beregningsark!M366*Beregningsark!N366*Beregningsark!O366*Beregningsark!P366*Beregningsark!R366*Beregningsark!V366*Beregningsark!W366*Beregningsark!Y366)</f>
        <v/>
      </c>
      <c r="L366" s="7" t="str">
        <f>IF('Anvendte oplysninger'!I366="Nej","",SUM(I366:K366))</f>
        <v/>
      </c>
      <c r="M366" s="7" t="str">
        <f>IF('Anvendte oplysninger'!I366="Nej","",Beregningsark!AG366*Beregningsark!G366*Beregningsark!I366*Beregningsark!J366*Beregningsark!L366*Beregningsark!N366*Beregningsark!O366*Beregningsark!S366*Beregningsark!V366*Beregningsark!W366*Beregningsark!Z366)</f>
        <v/>
      </c>
      <c r="N366" s="7" t="str">
        <f>IF('Anvendte oplysninger'!I366="Nej","",Beregningsark!AH366*Beregningsark!G366*Beregningsark!I366*Beregningsark!J366*Beregningsark!L366*Beregningsark!N366*Beregningsark!O366*Beregningsark!T366*Beregningsark!V366*Beregningsark!W366*Beregningsark!AA366)</f>
        <v/>
      </c>
      <c r="O366" s="7" t="str">
        <f>IF('Anvendte oplysninger'!I366="Nej","",Beregningsark!AI366*Beregningsark!G366*Beregningsark!I366*Beregningsark!J366*Beregningsark!L366*Beregningsark!N366*Beregningsark!O366*Beregningsark!U366*Beregningsark!V366*Beregningsark!W366*Beregningsark!AB366)</f>
        <v/>
      </c>
      <c r="P366" s="7" t="str">
        <f>IF('Anvendte oplysninger'!I366="Nej","",SUM(M366:O366))</f>
        <v/>
      </c>
      <c r="Q366" s="9" t="str">
        <f>IF('Anvendte oplysninger'!I366="Nej","",SUM(I366:J366)*740934+M366*29492829+N366*4654307+O366*608667)</f>
        <v/>
      </c>
    </row>
    <row r="367" spans="1:17" x14ac:dyDescent="0.3">
      <c r="A367" s="4" t="str">
        <f>IF(Inddata!A373="","",Inddata!A373)</f>
        <v/>
      </c>
      <c r="B367" s="4" t="str">
        <f>IF(Inddata!B373="","",Inddata!B373)</f>
        <v/>
      </c>
      <c r="C367" s="4" t="str">
        <f>IF(Inddata!C373="","",Inddata!C373)</f>
        <v/>
      </c>
      <c r="D367" s="4" t="str">
        <f>IF(Inddata!D373="","",Inddata!D373)</f>
        <v/>
      </c>
      <c r="E367" s="4" t="str">
        <f>IF(Inddata!E373="","",Inddata!E373)</f>
        <v/>
      </c>
      <c r="F367" s="4" t="str">
        <f>IF(Inddata!F373="","",Inddata!F373)</f>
        <v/>
      </c>
      <c r="G367" s="20" t="str">
        <f>IF(Inddata!G373=0,"",Inddata!G373)</f>
        <v/>
      </c>
      <c r="H367" s="9" t="str">
        <f>IF(Inddata!H373="","",Inddata!H373)</f>
        <v/>
      </c>
      <c r="I367" s="7" t="str">
        <f>IF('Anvendte oplysninger'!I367="Nej","",Beregningsark!AD367*Beregningsark!G367*Beregningsark!I367*Beregningsark!J367*Beregningsark!L367*Beregningsark!N367*Beregningsark!O367*Beregningsark!Q367*Beregningsark!V367*Beregningsark!W367*Beregningsark!X367)</f>
        <v/>
      </c>
      <c r="J367" s="7" t="str">
        <f>IF('Anvendte oplysninger'!I367="Nej","",Beregningsark!AE367*Beregningsark!G367*Beregningsark!I367*Beregningsark!K367*Beregningsark!M367*Beregningsark!N367*Beregningsark!O367*Beregningsark!P367*Beregningsark!R367*Beregningsark!V367*Beregningsark!W367*Beregningsark!Y367)</f>
        <v/>
      </c>
      <c r="K367" s="7" t="str">
        <f>IF('Anvendte oplysninger'!I367="Nej","",Beregningsark!AF367*Beregningsark!G367*Beregningsark!I367*Beregningsark!K367*Beregningsark!M367*Beregningsark!N367*Beregningsark!O367*Beregningsark!P367*Beregningsark!R367*Beregningsark!V367*Beregningsark!W367*Beregningsark!Y367)</f>
        <v/>
      </c>
      <c r="L367" s="7" t="str">
        <f>IF('Anvendte oplysninger'!I367="Nej","",SUM(I367:K367))</f>
        <v/>
      </c>
      <c r="M367" s="7" t="str">
        <f>IF('Anvendte oplysninger'!I367="Nej","",Beregningsark!AG367*Beregningsark!G367*Beregningsark!I367*Beregningsark!J367*Beregningsark!L367*Beregningsark!N367*Beregningsark!O367*Beregningsark!S367*Beregningsark!V367*Beregningsark!W367*Beregningsark!Z367)</f>
        <v/>
      </c>
      <c r="N367" s="7" t="str">
        <f>IF('Anvendte oplysninger'!I367="Nej","",Beregningsark!AH367*Beregningsark!G367*Beregningsark!I367*Beregningsark!J367*Beregningsark!L367*Beregningsark!N367*Beregningsark!O367*Beregningsark!T367*Beregningsark!V367*Beregningsark!W367*Beregningsark!AA367)</f>
        <v/>
      </c>
      <c r="O367" s="7" t="str">
        <f>IF('Anvendte oplysninger'!I367="Nej","",Beregningsark!AI367*Beregningsark!G367*Beregningsark!I367*Beregningsark!J367*Beregningsark!L367*Beregningsark!N367*Beregningsark!O367*Beregningsark!U367*Beregningsark!V367*Beregningsark!W367*Beregningsark!AB367)</f>
        <v/>
      </c>
      <c r="P367" s="7" t="str">
        <f>IF('Anvendte oplysninger'!I367="Nej","",SUM(M367:O367))</f>
        <v/>
      </c>
      <c r="Q367" s="9" t="str">
        <f>IF('Anvendte oplysninger'!I367="Nej","",SUM(I367:J367)*740934+M367*29492829+N367*4654307+O367*608667)</f>
        <v/>
      </c>
    </row>
    <row r="368" spans="1:17" x14ac:dyDescent="0.3">
      <c r="A368" s="4" t="str">
        <f>IF(Inddata!A374="","",Inddata!A374)</f>
        <v/>
      </c>
      <c r="B368" s="4" t="str">
        <f>IF(Inddata!B374="","",Inddata!B374)</f>
        <v/>
      </c>
      <c r="C368" s="4" t="str">
        <f>IF(Inddata!C374="","",Inddata!C374)</f>
        <v/>
      </c>
      <c r="D368" s="4" t="str">
        <f>IF(Inddata!D374="","",Inddata!D374)</f>
        <v/>
      </c>
      <c r="E368" s="4" t="str">
        <f>IF(Inddata!E374="","",Inddata!E374)</f>
        <v/>
      </c>
      <c r="F368" s="4" t="str">
        <f>IF(Inddata!F374="","",Inddata!F374)</f>
        <v/>
      </c>
      <c r="G368" s="20" t="str">
        <f>IF(Inddata!G374=0,"",Inddata!G374)</f>
        <v/>
      </c>
      <c r="H368" s="9" t="str">
        <f>IF(Inddata!H374="","",Inddata!H374)</f>
        <v/>
      </c>
      <c r="I368" s="7" t="str">
        <f>IF('Anvendte oplysninger'!I368="Nej","",Beregningsark!AD368*Beregningsark!G368*Beregningsark!I368*Beregningsark!J368*Beregningsark!L368*Beregningsark!N368*Beregningsark!O368*Beregningsark!Q368*Beregningsark!V368*Beregningsark!W368*Beregningsark!X368)</f>
        <v/>
      </c>
      <c r="J368" s="7" t="str">
        <f>IF('Anvendte oplysninger'!I368="Nej","",Beregningsark!AE368*Beregningsark!G368*Beregningsark!I368*Beregningsark!K368*Beregningsark!M368*Beregningsark!N368*Beregningsark!O368*Beregningsark!P368*Beregningsark!R368*Beregningsark!V368*Beregningsark!W368*Beregningsark!Y368)</f>
        <v/>
      </c>
      <c r="K368" s="7" t="str">
        <f>IF('Anvendte oplysninger'!I368="Nej","",Beregningsark!AF368*Beregningsark!G368*Beregningsark!I368*Beregningsark!K368*Beregningsark!M368*Beregningsark!N368*Beregningsark!O368*Beregningsark!P368*Beregningsark!R368*Beregningsark!V368*Beregningsark!W368*Beregningsark!Y368)</f>
        <v/>
      </c>
      <c r="L368" s="7" t="str">
        <f>IF('Anvendte oplysninger'!I368="Nej","",SUM(I368:K368))</f>
        <v/>
      </c>
      <c r="M368" s="7" t="str">
        <f>IF('Anvendte oplysninger'!I368="Nej","",Beregningsark!AG368*Beregningsark!G368*Beregningsark!I368*Beregningsark!J368*Beregningsark!L368*Beregningsark!N368*Beregningsark!O368*Beregningsark!S368*Beregningsark!V368*Beregningsark!W368*Beregningsark!Z368)</f>
        <v/>
      </c>
      <c r="N368" s="7" t="str">
        <f>IF('Anvendte oplysninger'!I368="Nej","",Beregningsark!AH368*Beregningsark!G368*Beregningsark!I368*Beregningsark!J368*Beregningsark!L368*Beregningsark!N368*Beregningsark!O368*Beregningsark!T368*Beregningsark!V368*Beregningsark!W368*Beregningsark!AA368)</f>
        <v/>
      </c>
      <c r="O368" s="7" t="str">
        <f>IF('Anvendte oplysninger'!I368="Nej","",Beregningsark!AI368*Beregningsark!G368*Beregningsark!I368*Beregningsark!J368*Beregningsark!L368*Beregningsark!N368*Beregningsark!O368*Beregningsark!U368*Beregningsark!V368*Beregningsark!W368*Beregningsark!AB368)</f>
        <v/>
      </c>
      <c r="P368" s="7" t="str">
        <f>IF('Anvendte oplysninger'!I368="Nej","",SUM(M368:O368))</f>
        <v/>
      </c>
      <c r="Q368" s="9" t="str">
        <f>IF('Anvendte oplysninger'!I368="Nej","",SUM(I368:J368)*740934+M368*29492829+N368*4654307+O368*608667)</f>
        <v/>
      </c>
    </row>
    <row r="369" spans="1:17" x14ac:dyDescent="0.3">
      <c r="A369" s="4" t="str">
        <f>IF(Inddata!A375="","",Inddata!A375)</f>
        <v/>
      </c>
      <c r="B369" s="4" t="str">
        <f>IF(Inddata!B375="","",Inddata!B375)</f>
        <v/>
      </c>
      <c r="C369" s="4" t="str">
        <f>IF(Inddata!C375="","",Inddata!C375)</f>
        <v/>
      </c>
      <c r="D369" s="4" t="str">
        <f>IF(Inddata!D375="","",Inddata!D375)</f>
        <v/>
      </c>
      <c r="E369" s="4" t="str">
        <f>IF(Inddata!E375="","",Inddata!E375)</f>
        <v/>
      </c>
      <c r="F369" s="4" t="str">
        <f>IF(Inddata!F375="","",Inddata!F375)</f>
        <v/>
      </c>
      <c r="G369" s="20" t="str">
        <f>IF(Inddata!G375=0,"",Inddata!G375)</f>
        <v/>
      </c>
      <c r="H369" s="9" t="str">
        <f>IF(Inddata!H375="","",Inddata!H375)</f>
        <v/>
      </c>
      <c r="I369" s="7" t="str">
        <f>IF('Anvendte oplysninger'!I369="Nej","",Beregningsark!AD369*Beregningsark!G369*Beregningsark!I369*Beregningsark!J369*Beregningsark!L369*Beregningsark!N369*Beregningsark!O369*Beregningsark!Q369*Beregningsark!V369*Beregningsark!W369*Beregningsark!X369)</f>
        <v/>
      </c>
      <c r="J369" s="7" t="str">
        <f>IF('Anvendte oplysninger'!I369="Nej","",Beregningsark!AE369*Beregningsark!G369*Beregningsark!I369*Beregningsark!K369*Beregningsark!M369*Beregningsark!N369*Beregningsark!O369*Beregningsark!P369*Beregningsark!R369*Beregningsark!V369*Beregningsark!W369*Beregningsark!Y369)</f>
        <v/>
      </c>
      <c r="K369" s="7" t="str">
        <f>IF('Anvendte oplysninger'!I369="Nej","",Beregningsark!AF369*Beregningsark!G369*Beregningsark!I369*Beregningsark!K369*Beregningsark!M369*Beregningsark!N369*Beregningsark!O369*Beregningsark!P369*Beregningsark!R369*Beregningsark!V369*Beregningsark!W369*Beregningsark!Y369)</f>
        <v/>
      </c>
      <c r="L369" s="7" t="str">
        <f>IF('Anvendte oplysninger'!I369="Nej","",SUM(I369:K369))</f>
        <v/>
      </c>
      <c r="M369" s="7" t="str">
        <f>IF('Anvendte oplysninger'!I369="Nej","",Beregningsark!AG369*Beregningsark!G369*Beregningsark!I369*Beregningsark!J369*Beregningsark!L369*Beregningsark!N369*Beregningsark!O369*Beregningsark!S369*Beregningsark!V369*Beregningsark!W369*Beregningsark!Z369)</f>
        <v/>
      </c>
      <c r="N369" s="7" t="str">
        <f>IF('Anvendte oplysninger'!I369="Nej","",Beregningsark!AH369*Beregningsark!G369*Beregningsark!I369*Beregningsark!J369*Beregningsark!L369*Beregningsark!N369*Beregningsark!O369*Beregningsark!T369*Beregningsark!V369*Beregningsark!W369*Beregningsark!AA369)</f>
        <v/>
      </c>
      <c r="O369" s="7" t="str">
        <f>IF('Anvendte oplysninger'!I369="Nej","",Beregningsark!AI369*Beregningsark!G369*Beregningsark!I369*Beregningsark!J369*Beregningsark!L369*Beregningsark!N369*Beregningsark!O369*Beregningsark!U369*Beregningsark!V369*Beregningsark!W369*Beregningsark!AB369)</f>
        <v/>
      </c>
      <c r="P369" s="7" t="str">
        <f>IF('Anvendte oplysninger'!I369="Nej","",SUM(M369:O369))</f>
        <v/>
      </c>
      <c r="Q369" s="9" t="str">
        <f>IF('Anvendte oplysninger'!I369="Nej","",SUM(I369:J369)*740934+M369*29492829+N369*4654307+O369*608667)</f>
        <v/>
      </c>
    </row>
    <row r="370" spans="1:17" x14ac:dyDescent="0.3">
      <c r="A370" s="4" t="str">
        <f>IF(Inddata!A376="","",Inddata!A376)</f>
        <v/>
      </c>
      <c r="B370" s="4" t="str">
        <f>IF(Inddata!B376="","",Inddata!B376)</f>
        <v/>
      </c>
      <c r="C370" s="4" t="str">
        <f>IF(Inddata!C376="","",Inddata!C376)</f>
        <v/>
      </c>
      <c r="D370" s="4" t="str">
        <f>IF(Inddata!D376="","",Inddata!D376)</f>
        <v/>
      </c>
      <c r="E370" s="4" t="str">
        <f>IF(Inddata!E376="","",Inddata!E376)</f>
        <v/>
      </c>
      <c r="F370" s="4" t="str">
        <f>IF(Inddata!F376="","",Inddata!F376)</f>
        <v/>
      </c>
      <c r="G370" s="20" t="str">
        <f>IF(Inddata!G376=0,"",Inddata!G376)</f>
        <v/>
      </c>
      <c r="H370" s="9" t="str">
        <f>IF(Inddata!H376="","",Inddata!H376)</f>
        <v/>
      </c>
      <c r="I370" s="7" t="str">
        <f>IF('Anvendte oplysninger'!I370="Nej","",Beregningsark!AD370*Beregningsark!G370*Beregningsark!I370*Beregningsark!J370*Beregningsark!L370*Beregningsark!N370*Beregningsark!O370*Beregningsark!Q370*Beregningsark!V370*Beregningsark!W370*Beregningsark!X370)</f>
        <v/>
      </c>
      <c r="J370" s="7" t="str">
        <f>IF('Anvendte oplysninger'!I370="Nej","",Beregningsark!AE370*Beregningsark!G370*Beregningsark!I370*Beregningsark!K370*Beregningsark!M370*Beregningsark!N370*Beregningsark!O370*Beregningsark!P370*Beregningsark!R370*Beregningsark!V370*Beregningsark!W370*Beregningsark!Y370)</f>
        <v/>
      </c>
      <c r="K370" s="7" t="str">
        <f>IF('Anvendte oplysninger'!I370="Nej","",Beregningsark!AF370*Beregningsark!G370*Beregningsark!I370*Beregningsark!K370*Beregningsark!M370*Beregningsark!N370*Beregningsark!O370*Beregningsark!P370*Beregningsark!R370*Beregningsark!V370*Beregningsark!W370*Beregningsark!Y370)</f>
        <v/>
      </c>
      <c r="L370" s="7" t="str">
        <f>IF('Anvendte oplysninger'!I370="Nej","",SUM(I370:K370))</f>
        <v/>
      </c>
      <c r="M370" s="7" t="str">
        <f>IF('Anvendte oplysninger'!I370="Nej","",Beregningsark!AG370*Beregningsark!G370*Beregningsark!I370*Beregningsark!J370*Beregningsark!L370*Beregningsark!N370*Beregningsark!O370*Beregningsark!S370*Beregningsark!V370*Beregningsark!W370*Beregningsark!Z370)</f>
        <v/>
      </c>
      <c r="N370" s="7" t="str">
        <f>IF('Anvendte oplysninger'!I370="Nej","",Beregningsark!AH370*Beregningsark!G370*Beregningsark!I370*Beregningsark!J370*Beregningsark!L370*Beregningsark!N370*Beregningsark!O370*Beregningsark!T370*Beregningsark!V370*Beregningsark!W370*Beregningsark!AA370)</f>
        <v/>
      </c>
      <c r="O370" s="7" t="str">
        <f>IF('Anvendte oplysninger'!I370="Nej","",Beregningsark!AI370*Beregningsark!G370*Beregningsark!I370*Beregningsark!J370*Beregningsark!L370*Beregningsark!N370*Beregningsark!O370*Beregningsark!U370*Beregningsark!V370*Beregningsark!W370*Beregningsark!AB370)</f>
        <v/>
      </c>
      <c r="P370" s="7" t="str">
        <f>IF('Anvendte oplysninger'!I370="Nej","",SUM(M370:O370))</f>
        <v/>
      </c>
      <c r="Q370" s="9" t="str">
        <f>IF('Anvendte oplysninger'!I370="Nej","",SUM(I370:J370)*740934+M370*29492829+N370*4654307+O370*608667)</f>
        <v/>
      </c>
    </row>
    <row r="371" spans="1:17" x14ac:dyDescent="0.3">
      <c r="A371" s="4" t="str">
        <f>IF(Inddata!A377="","",Inddata!A377)</f>
        <v/>
      </c>
      <c r="B371" s="4" t="str">
        <f>IF(Inddata!B377="","",Inddata!B377)</f>
        <v/>
      </c>
      <c r="C371" s="4" t="str">
        <f>IF(Inddata!C377="","",Inddata!C377)</f>
        <v/>
      </c>
      <c r="D371" s="4" t="str">
        <f>IF(Inddata!D377="","",Inddata!D377)</f>
        <v/>
      </c>
      <c r="E371" s="4" t="str">
        <f>IF(Inddata!E377="","",Inddata!E377)</f>
        <v/>
      </c>
      <c r="F371" s="4" t="str">
        <f>IF(Inddata!F377="","",Inddata!F377)</f>
        <v/>
      </c>
      <c r="G371" s="20" t="str">
        <f>IF(Inddata!G377=0,"",Inddata!G377)</f>
        <v/>
      </c>
      <c r="H371" s="9" t="str">
        <f>IF(Inddata!H377="","",Inddata!H377)</f>
        <v/>
      </c>
      <c r="I371" s="7" t="str">
        <f>IF('Anvendte oplysninger'!I371="Nej","",Beregningsark!AD371*Beregningsark!G371*Beregningsark!I371*Beregningsark!J371*Beregningsark!L371*Beregningsark!N371*Beregningsark!O371*Beregningsark!Q371*Beregningsark!V371*Beregningsark!W371*Beregningsark!X371)</f>
        <v/>
      </c>
      <c r="J371" s="7" t="str">
        <f>IF('Anvendte oplysninger'!I371="Nej","",Beregningsark!AE371*Beregningsark!G371*Beregningsark!I371*Beregningsark!K371*Beregningsark!M371*Beregningsark!N371*Beregningsark!O371*Beregningsark!P371*Beregningsark!R371*Beregningsark!V371*Beregningsark!W371*Beregningsark!Y371)</f>
        <v/>
      </c>
      <c r="K371" s="7" t="str">
        <f>IF('Anvendte oplysninger'!I371="Nej","",Beregningsark!AF371*Beregningsark!G371*Beregningsark!I371*Beregningsark!K371*Beregningsark!M371*Beregningsark!N371*Beregningsark!O371*Beregningsark!P371*Beregningsark!R371*Beregningsark!V371*Beregningsark!W371*Beregningsark!Y371)</f>
        <v/>
      </c>
      <c r="L371" s="7" t="str">
        <f>IF('Anvendte oplysninger'!I371="Nej","",SUM(I371:K371))</f>
        <v/>
      </c>
      <c r="M371" s="7" t="str">
        <f>IF('Anvendte oplysninger'!I371="Nej","",Beregningsark!AG371*Beregningsark!G371*Beregningsark!I371*Beregningsark!J371*Beregningsark!L371*Beregningsark!N371*Beregningsark!O371*Beregningsark!S371*Beregningsark!V371*Beregningsark!W371*Beregningsark!Z371)</f>
        <v/>
      </c>
      <c r="N371" s="7" t="str">
        <f>IF('Anvendte oplysninger'!I371="Nej","",Beregningsark!AH371*Beregningsark!G371*Beregningsark!I371*Beregningsark!J371*Beregningsark!L371*Beregningsark!N371*Beregningsark!O371*Beregningsark!T371*Beregningsark!V371*Beregningsark!W371*Beregningsark!AA371)</f>
        <v/>
      </c>
      <c r="O371" s="7" t="str">
        <f>IF('Anvendte oplysninger'!I371="Nej","",Beregningsark!AI371*Beregningsark!G371*Beregningsark!I371*Beregningsark!J371*Beregningsark!L371*Beregningsark!N371*Beregningsark!O371*Beregningsark!U371*Beregningsark!V371*Beregningsark!W371*Beregningsark!AB371)</f>
        <v/>
      </c>
      <c r="P371" s="7" t="str">
        <f>IF('Anvendte oplysninger'!I371="Nej","",SUM(M371:O371))</f>
        <v/>
      </c>
      <c r="Q371" s="9" t="str">
        <f>IF('Anvendte oplysninger'!I371="Nej","",SUM(I371:J371)*740934+M371*29492829+N371*4654307+O371*608667)</f>
        <v/>
      </c>
    </row>
    <row r="372" spans="1:17" x14ac:dyDescent="0.3">
      <c r="A372" s="4" t="str">
        <f>IF(Inddata!A378="","",Inddata!A378)</f>
        <v/>
      </c>
      <c r="B372" s="4" t="str">
        <f>IF(Inddata!B378="","",Inddata!B378)</f>
        <v/>
      </c>
      <c r="C372" s="4" t="str">
        <f>IF(Inddata!C378="","",Inddata!C378)</f>
        <v/>
      </c>
      <c r="D372" s="4" t="str">
        <f>IF(Inddata!D378="","",Inddata!D378)</f>
        <v/>
      </c>
      <c r="E372" s="4" t="str">
        <f>IF(Inddata!E378="","",Inddata!E378)</f>
        <v/>
      </c>
      <c r="F372" s="4" t="str">
        <f>IF(Inddata!F378="","",Inddata!F378)</f>
        <v/>
      </c>
      <c r="G372" s="20" t="str">
        <f>IF(Inddata!G378=0,"",Inddata!G378)</f>
        <v/>
      </c>
      <c r="H372" s="9" t="str">
        <f>IF(Inddata!H378="","",Inddata!H378)</f>
        <v/>
      </c>
      <c r="I372" s="7" t="str">
        <f>IF('Anvendte oplysninger'!I372="Nej","",Beregningsark!AD372*Beregningsark!G372*Beregningsark!I372*Beregningsark!J372*Beregningsark!L372*Beregningsark!N372*Beregningsark!O372*Beregningsark!Q372*Beregningsark!V372*Beregningsark!W372*Beregningsark!X372)</f>
        <v/>
      </c>
      <c r="J372" s="7" t="str">
        <f>IF('Anvendte oplysninger'!I372="Nej","",Beregningsark!AE372*Beregningsark!G372*Beregningsark!I372*Beregningsark!K372*Beregningsark!M372*Beregningsark!N372*Beregningsark!O372*Beregningsark!P372*Beregningsark!R372*Beregningsark!V372*Beregningsark!W372*Beregningsark!Y372)</f>
        <v/>
      </c>
      <c r="K372" s="7" t="str">
        <f>IF('Anvendte oplysninger'!I372="Nej","",Beregningsark!AF372*Beregningsark!G372*Beregningsark!I372*Beregningsark!K372*Beregningsark!M372*Beregningsark!N372*Beregningsark!O372*Beregningsark!P372*Beregningsark!R372*Beregningsark!V372*Beregningsark!W372*Beregningsark!Y372)</f>
        <v/>
      </c>
      <c r="L372" s="7" t="str">
        <f>IF('Anvendte oplysninger'!I372="Nej","",SUM(I372:K372))</f>
        <v/>
      </c>
      <c r="M372" s="7" t="str">
        <f>IF('Anvendte oplysninger'!I372="Nej","",Beregningsark!AG372*Beregningsark!G372*Beregningsark!I372*Beregningsark!J372*Beregningsark!L372*Beregningsark!N372*Beregningsark!O372*Beregningsark!S372*Beregningsark!V372*Beregningsark!W372*Beregningsark!Z372)</f>
        <v/>
      </c>
      <c r="N372" s="7" t="str">
        <f>IF('Anvendte oplysninger'!I372="Nej","",Beregningsark!AH372*Beregningsark!G372*Beregningsark!I372*Beregningsark!J372*Beregningsark!L372*Beregningsark!N372*Beregningsark!O372*Beregningsark!T372*Beregningsark!V372*Beregningsark!W372*Beregningsark!AA372)</f>
        <v/>
      </c>
      <c r="O372" s="7" t="str">
        <f>IF('Anvendte oplysninger'!I372="Nej","",Beregningsark!AI372*Beregningsark!G372*Beregningsark!I372*Beregningsark!J372*Beregningsark!L372*Beregningsark!N372*Beregningsark!O372*Beregningsark!U372*Beregningsark!V372*Beregningsark!W372*Beregningsark!AB372)</f>
        <v/>
      </c>
      <c r="P372" s="7" t="str">
        <f>IF('Anvendte oplysninger'!I372="Nej","",SUM(M372:O372))</f>
        <v/>
      </c>
      <c r="Q372" s="9" t="str">
        <f>IF('Anvendte oplysninger'!I372="Nej","",SUM(I372:J372)*740934+M372*29492829+N372*4654307+O372*608667)</f>
        <v/>
      </c>
    </row>
    <row r="373" spans="1:17" x14ac:dyDescent="0.3">
      <c r="A373" s="4" t="str">
        <f>IF(Inddata!A379="","",Inddata!A379)</f>
        <v/>
      </c>
      <c r="B373" s="4" t="str">
        <f>IF(Inddata!B379="","",Inddata!B379)</f>
        <v/>
      </c>
      <c r="C373" s="4" t="str">
        <f>IF(Inddata!C379="","",Inddata!C379)</f>
        <v/>
      </c>
      <c r="D373" s="4" t="str">
        <f>IF(Inddata!D379="","",Inddata!D379)</f>
        <v/>
      </c>
      <c r="E373" s="4" t="str">
        <f>IF(Inddata!E379="","",Inddata!E379)</f>
        <v/>
      </c>
      <c r="F373" s="4" t="str">
        <f>IF(Inddata!F379="","",Inddata!F379)</f>
        <v/>
      </c>
      <c r="G373" s="20" t="str">
        <f>IF(Inddata!G379=0,"",Inddata!G379)</f>
        <v/>
      </c>
      <c r="H373" s="9" t="str">
        <f>IF(Inddata!H379="","",Inddata!H379)</f>
        <v/>
      </c>
      <c r="I373" s="7" t="str">
        <f>IF('Anvendte oplysninger'!I373="Nej","",Beregningsark!AD373*Beregningsark!G373*Beregningsark!I373*Beregningsark!J373*Beregningsark!L373*Beregningsark!N373*Beregningsark!O373*Beregningsark!Q373*Beregningsark!V373*Beregningsark!W373*Beregningsark!X373)</f>
        <v/>
      </c>
      <c r="J373" s="7" t="str">
        <f>IF('Anvendte oplysninger'!I373="Nej","",Beregningsark!AE373*Beregningsark!G373*Beregningsark!I373*Beregningsark!K373*Beregningsark!M373*Beregningsark!N373*Beregningsark!O373*Beregningsark!P373*Beregningsark!R373*Beregningsark!V373*Beregningsark!W373*Beregningsark!Y373)</f>
        <v/>
      </c>
      <c r="K373" s="7" t="str">
        <f>IF('Anvendte oplysninger'!I373="Nej","",Beregningsark!AF373*Beregningsark!G373*Beregningsark!I373*Beregningsark!K373*Beregningsark!M373*Beregningsark!N373*Beregningsark!O373*Beregningsark!P373*Beregningsark!R373*Beregningsark!V373*Beregningsark!W373*Beregningsark!Y373)</f>
        <v/>
      </c>
      <c r="L373" s="7" t="str">
        <f>IF('Anvendte oplysninger'!I373="Nej","",SUM(I373:K373))</f>
        <v/>
      </c>
      <c r="M373" s="7" t="str">
        <f>IF('Anvendte oplysninger'!I373="Nej","",Beregningsark!AG373*Beregningsark!G373*Beregningsark!I373*Beregningsark!J373*Beregningsark!L373*Beregningsark!N373*Beregningsark!O373*Beregningsark!S373*Beregningsark!V373*Beregningsark!W373*Beregningsark!Z373)</f>
        <v/>
      </c>
      <c r="N373" s="7" t="str">
        <f>IF('Anvendte oplysninger'!I373="Nej","",Beregningsark!AH373*Beregningsark!G373*Beregningsark!I373*Beregningsark!J373*Beregningsark!L373*Beregningsark!N373*Beregningsark!O373*Beregningsark!T373*Beregningsark!V373*Beregningsark!W373*Beregningsark!AA373)</f>
        <v/>
      </c>
      <c r="O373" s="7" t="str">
        <f>IF('Anvendte oplysninger'!I373="Nej","",Beregningsark!AI373*Beregningsark!G373*Beregningsark!I373*Beregningsark!J373*Beregningsark!L373*Beregningsark!N373*Beregningsark!O373*Beregningsark!U373*Beregningsark!V373*Beregningsark!W373*Beregningsark!AB373)</f>
        <v/>
      </c>
      <c r="P373" s="7" t="str">
        <f>IF('Anvendte oplysninger'!I373="Nej","",SUM(M373:O373))</f>
        <v/>
      </c>
      <c r="Q373" s="9" t="str">
        <f>IF('Anvendte oplysninger'!I373="Nej","",SUM(I373:J373)*740934+M373*29492829+N373*4654307+O373*608667)</f>
        <v/>
      </c>
    </row>
    <row r="374" spans="1:17" x14ac:dyDescent="0.3">
      <c r="A374" s="4" t="str">
        <f>IF(Inddata!A380="","",Inddata!A380)</f>
        <v/>
      </c>
      <c r="B374" s="4" t="str">
        <f>IF(Inddata!B380="","",Inddata!B380)</f>
        <v/>
      </c>
      <c r="C374" s="4" t="str">
        <f>IF(Inddata!C380="","",Inddata!C380)</f>
        <v/>
      </c>
      <c r="D374" s="4" t="str">
        <f>IF(Inddata!D380="","",Inddata!D380)</f>
        <v/>
      </c>
      <c r="E374" s="4" t="str">
        <f>IF(Inddata!E380="","",Inddata!E380)</f>
        <v/>
      </c>
      <c r="F374" s="4" t="str">
        <f>IF(Inddata!F380="","",Inddata!F380)</f>
        <v/>
      </c>
      <c r="G374" s="20" t="str">
        <f>IF(Inddata!G380=0,"",Inddata!G380)</f>
        <v/>
      </c>
      <c r="H374" s="9" t="str">
        <f>IF(Inddata!H380="","",Inddata!H380)</f>
        <v/>
      </c>
      <c r="I374" s="7" t="str">
        <f>IF('Anvendte oplysninger'!I374="Nej","",Beregningsark!AD374*Beregningsark!G374*Beregningsark!I374*Beregningsark!J374*Beregningsark!L374*Beregningsark!N374*Beregningsark!O374*Beregningsark!Q374*Beregningsark!V374*Beregningsark!W374*Beregningsark!X374)</f>
        <v/>
      </c>
      <c r="J374" s="7" t="str">
        <f>IF('Anvendte oplysninger'!I374="Nej","",Beregningsark!AE374*Beregningsark!G374*Beregningsark!I374*Beregningsark!K374*Beregningsark!M374*Beregningsark!N374*Beregningsark!O374*Beregningsark!P374*Beregningsark!R374*Beregningsark!V374*Beregningsark!W374*Beregningsark!Y374)</f>
        <v/>
      </c>
      <c r="K374" s="7" t="str">
        <f>IF('Anvendte oplysninger'!I374="Nej","",Beregningsark!AF374*Beregningsark!G374*Beregningsark!I374*Beregningsark!K374*Beregningsark!M374*Beregningsark!N374*Beregningsark!O374*Beregningsark!P374*Beregningsark!R374*Beregningsark!V374*Beregningsark!W374*Beregningsark!Y374)</f>
        <v/>
      </c>
      <c r="L374" s="7" t="str">
        <f>IF('Anvendte oplysninger'!I374="Nej","",SUM(I374:K374))</f>
        <v/>
      </c>
      <c r="M374" s="7" t="str">
        <f>IF('Anvendte oplysninger'!I374="Nej","",Beregningsark!AG374*Beregningsark!G374*Beregningsark!I374*Beregningsark!J374*Beregningsark!L374*Beregningsark!N374*Beregningsark!O374*Beregningsark!S374*Beregningsark!V374*Beregningsark!W374*Beregningsark!Z374)</f>
        <v/>
      </c>
      <c r="N374" s="7" t="str">
        <f>IF('Anvendte oplysninger'!I374="Nej","",Beregningsark!AH374*Beregningsark!G374*Beregningsark!I374*Beregningsark!J374*Beregningsark!L374*Beregningsark!N374*Beregningsark!O374*Beregningsark!T374*Beregningsark!V374*Beregningsark!W374*Beregningsark!AA374)</f>
        <v/>
      </c>
      <c r="O374" s="7" t="str">
        <f>IF('Anvendte oplysninger'!I374="Nej","",Beregningsark!AI374*Beregningsark!G374*Beregningsark!I374*Beregningsark!J374*Beregningsark!L374*Beregningsark!N374*Beregningsark!O374*Beregningsark!U374*Beregningsark!V374*Beregningsark!W374*Beregningsark!AB374)</f>
        <v/>
      </c>
      <c r="P374" s="7" t="str">
        <f>IF('Anvendte oplysninger'!I374="Nej","",SUM(M374:O374))</f>
        <v/>
      </c>
      <c r="Q374" s="9" t="str">
        <f>IF('Anvendte oplysninger'!I374="Nej","",SUM(I374:J374)*740934+M374*29492829+N374*4654307+O374*608667)</f>
        <v/>
      </c>
    </row>
    <row r="375" spans="1:17" x14ac:dyDescent="0.3">
      <c r="A375" s="4" t="str">
        <f>IF(Inddata!A381="","",Inddata!A381)</f>
        <v/>
      </c>
      <c r="B375" s="4" t="str">
        <f>IF(Inddata!B381="","",Inddata!B381)</f>
        <v/>
      </c>
      <c r="C375" s="4" t="str">
        <f>IF(Inddata!C381="","",Inddata!C381)</f>
        <v/>
      </c>
      <c r="D375" s="4" t="str">
        <f>IF(Inddata!D381="","",Inddata!D381)</f>
        <v/>
      </c>
      <c r="E375" s="4" t="str">
        <f>IF(Inddata!E381="","",Inddata!E381)</f>
        <v/>
      </c>
      <c r="F375" s="4" t="str">
        <f>IF(Inddata!F381="","",Inddata!F381)</f>
        <v/>
      </c>
      <c r="G375" s="20" t="str">
        <f>IF(Inddata!G381=0,"",Inddata!G381)</f>
        <v/>
      </c>
      <c r="H375" s="9" t="str">
        <f>IF(Inddata!H381="","",Inddata!H381)</f>
        <v/>
      </c>
      <c r="I375" s="7" t="str">
        <f>IF('Anvendte oplysninger'!I375="Nej","",Beregningsark!AD375*Beregningsark!G375*Beregningsark!I375*Beregningsark!J375*Beregningsark!L375*Beregningsark!N375*Beregningsark!O375*Beregningsark!Q375*Beregningsark!V375*Beregningsark!W375*Beregningsark!X375)</f>
        <v/>
      </c>
      <c r="J375" s="7" t="str">
        <f>IF('Anvendte oplysninger'!I375="Nej","",Beregningsark!AE375*Beregningsark!G375*Beregningsark!I375*Beregningsark!K375*Beregningsark!M375*Beregningsark!N375*Beregningsark!O375*Beregningsark!P375*Beregningsark!R375*Beregningsark!V375*Beregningsark!W375*Beregningsark!Y375)</f>
        <v/>
      </c>
      <c r="K375" s="7" t="str">
        <f>IF('Anvendte oplysninger'!I375="Nej","",Beregningsark!AF375*Beregningsark!G375*Beregningsark!I375*Beregningsark!K375*Beregningsark!M375*Beregningsark!N375*Beregningsark!O375*Beregningsark!P375*Beregningsark!R375*Beregningsark!V375*Beregningsark!W375*Beregningsark!Y375)</f>
        <v/>
      </c>
      <c r="L375" s="7" t="str">
        <f>IF('Anvendte oplysninger'!I375="Nej","",SUM(I375:K375))</f>
        <v/>
      </c>
      <c r="M375" s="7" t="str">
        <f>IF('Anvendte oplysninger'!I375="Nej","",Beregningsark!AG375*Beregningsark!G375*Beregningsark!I375*Beregningsark!J375*Beregningsark!L375*Beregningsark!N375*Beregningsark!O375*Beregningsark!S375*Beregningsark!V375*Beregningsark!W375*Beregningsark!Z375)</f>
        <v/>
      </c>
      <c r="N375" s="7" t="str">
        <f>IF('Anvendte oplysninger'!I375="Nej","",Beregningsark!AH375*Beregningsark!G375*Beregningsark!I375*Beregningsark!J375*Beregningsark!L375*Beregningsark!N375*Beregningsark!O375*Beregningsark!T375*Beregningsark!V375*Beregningsark!W375*Beregningsark!AA375)</f>
        <v/>
      </c>
      <c r="O375" s="7" t="str">
        <f>IF('Anvendte oplysninger'!I375="Nej","",Beregningsark!AI375*Beregningsark!G375*Beregningsark!I375*Beregningsark!J375*Beregningsark!L375*Beregningsark!N375*Beregningsark!O375*Beregningsark!U375*Beregningsark!V375*Beregningsark!W375*Beregningsark!AB375)</f>
        <v/>
      </c>
      <c r="P375" s="7" t="str">
        <f>IF('Anvendte oplysninger'!I375="Nej","",SUM(M375:O375))</f>
        <v/>
      </c>
      <c r="Q375" s="9" t="str">
        <f>IF('Anvendte oplysninger'!I375="Nej","",SUM(I375:J375)*740934+M375*29492829+N375*4654307+O375*608667)</f>
        <v/>
      </c>
    </row>
    <row r="376" spans="1:17" x14ac:dyDescent="0.3">
      <c r="A376" s="4" t="str">
        <f>IF(Inddata!A382="","",Inddata!A382)</f>
        <v/>
      </c>
      <c r="B376" s="4" t="str">
        <f>IF(Inddata!B382="","",Inddata!B382)</f>
        <v/>
      </c>
      <c r="C376" s="4" t="str">
        <f>IF(Inddata!C382="","",Inddata!C382)</f>
        <v/>
      </c>
      <c r="D376" s="4" t="str">
        <f>IF(Inddata!D382="","",Inddata!D382)</f>
        <v/>
      </c>
      <c r="E376" s="4" t="str">
        <f>IF(Inddata!E382="","",Inddata!E382)</f>
        <v/>
      </c>
      <c r="F376" s="4" t="str">
        <f>IF(Inddata!F382="","",Inddata!F382)</f>
        <v/>
      </c>
      <c r="G376" s="20" t="str">
        <f>IF(Inddata!G382=0,"",Inddata!G382)</f>
        <v/>
      </c>
      <c r="H376" s="9" t="str">
        <f>IF(Inddata!H382="","",Inddata!H382)</f>
        <v/>
      </c>
      <c r="I376" s="7" t="str">
        <f>IF('Anvendte oplysninger'!I376="Nej","",Beregningsark!AD376*Beregningsark!G376*Beregningsark!I376*Beregningsark!J376*Beregningsark!L376*Beregningsark!N376*Beregningsark!O376*Beregningsark!Q376*Beregningsark!V376*Beregningsark!W376*Beregningsark!X376)</f>
        <v/>
      </c>
      <c r="J376" s="7" t="str">
        <f>IF('Anvendte oplysninger'!I376="Nej","",Beregningsark!AE376*Beregningsark!G376*Beregningsark!I376*Beregningsark!K376*Beregningsark!M376*Beregningsark!N376*Beregningsark!O376*Beregningsark!P376*Beregningsark!R376*Beregningsark!V376*Beregningsark!W376*Beregningsark!Y376)</f>
        <v/>
      </c>
      <c r="K376" s="7" t="str">
        <f>IF('Anvendte oplysninger'!I376="Nej","",Beregningsark!AF376*Beregningsark!G376*Beregningsark!I376*Beregningsark!K376*Beregningsark!M376*Beregningsark!N376*Beregningsark!O376*Beregningsark!P376*Beregningsark!R376*Beregningsark!V376*Beregningsark!W376*Beregningsark!Y376)</f>
        <v/>
      </c>
      <c r="L376" s="7" t="str">
        <f>IF('Anvendte oplysninger'!I376="Nej","",SUM(I376:K376))</f>
        <v/>
      </c>
      <c r="M376" s="7" t="str">
        <f>IF('Anvendte oplysninger'!I376="Nej","",Beregningsark!AG376*Beregningsark!G376*Beregningsark!I376*Beregningsark!J376*Beregningsark!L376*Beregningsark!N376*Beregningsark!O376*Beregningsark!S376*Beregningsark!V376*Beregningsark!W376*Beregningsark!Z376)</f>
        <v/>
      </c>
      <c r="N376" s="7" t="str">
        <f>IF('Anvendte oplysninger'!I376="Nej","",Beregningsark!AH376*Beregningsark!G376*Beregningsark!I376*Beregningsark!J376*Beregningsark!L376*Beregningsark!N376*Beregningsark!O376*Beregningsark!T376*Beregningsark!V376*Beregningsark!W376*Beregningsark!AA376)</f>
        <v/>
      </c>
      <c r="O376" s="7" t="str">
        <f>IF('Anvendte oplysninger'!I376="Nej","",Beregningsark!AI376*Beregningsark!G376*Beregningsark!I376*Beregningsark!J376*Beregningsark!L376*Beregningsark!N376*Beregningsark!O376*Beregningsark!U376*Beregningsark!V376*Beregningsark!W376*Beregningsark!AB376)</f>
        <v/>
      </c>
      <c r="P376" s="7" t="str">
        <f>IF('Anvendte oplysninger'!I376="Nej","",SUM(M376:O376))</f>
        <v/>
      </c>
      <c r="Q376" s="9" t="str">
        <f>IF('Anvendte oplysninger'!I376="Nej","",SUM(I376:J376)*740934+M376*29492829+N376*4654307+O376*608667)</f>
        <v/>
      </c>
    </row>
    <row r="377" spans="1:17" x14ac:dyDescent="0.3">
      <c r="A377" s="4" t="str">
        <f>IF(Inddata!A383="","",Inddata!A383)</f>
        <v/>
      </c>
      <c r="B377" s="4" t="str">
        <f>IF(Inddata!B383="","",Inddata!B383)</f>
        <v/>
      </c>
      <c r="C377" s="4" t="str">
        <f>IF(Inddata!C383="","",Inddata!C383)</f>
        <v/>
      </c>
      <c r="D377" s="4" t="str">
        <f>IF(Inddata!D383="","",Inddata!D383)</f>
        <v/>
      </c>
      <c r="E377" s="4" t="str">
        <f>IF(Inddata!E383="","",Inddata!E383)</f>
        <v/>
      </c>
      <c r="F377" s="4" t="str">
        <f>IF(Inddata!F383="","",Inddata!F383)</f>
        <v/>
      </c>
      <c r="G377" s="20" t="str">
        <f>IF(Inddata!G383=0,"",Inddata!G383)</f>
        <v/>
      </c>
      <c r="H377" s="9" t="str">
        <f>IF(Inddata!H383="","",Inddata!H383)</f>
        <v/>
      </c>
      <c r="I377" s="7" t="str">
        <f>IF('Anvendte oplysninger'!I377="Nej","",Beregningsark!AD377*Beregningsark!G377*Beregningsark!I377*Beregningsark!J377*Beregningsark!L377*Beregningsark!N377*Beregningsark!O377*Beregningsark!Q377*Beregningsark!V377*Beregningsark!W377*Beregningsark!X377)</f>
        <v/>
      </c>
      <c r="J377" s="7" t="str">
        <f>IF('Anvendte oplysninger'!I377="Nej","",Beregningsark!AE377*Beregningsark!G377*Beregningsark!I377*Beregningsark!K377*Beregningsark!M377*Beregningsark!N377*Beregningsark!O377*Beregningsark!P377*Beregningsark!R377*Beregningsark!V377*Beregningsark!W377*Beregningsark!Y377)</f>
        <v/>
      </c>
      <c r="K377" s="7" t="str">
        <f>IF('Anvendte oplysninger'!I377="Nej","",Beregningsark!AF377*Beregningsark!G377*Beregningsark!I377*Beregningsark!K377*Beregningsark!M377*Beregningsark!N377*Beregningsark!O377*Beregningsark!P377*Beregningsark!R377*Beregningsark!V377*Beregningsark!W377*Beregningsark!Y377)</f>
        <v/>
      </c>
      <c r="L377" s="7" t="str">
        <f>IF('Anvendte oplysninger'!I377="Nej","",SUM(I377:K377))</f>
        <v/>
      </c>
      <c r="M377" s="7" t="str">
        <f>IF('Anvendte oplysninger'!I377="Nej","",Beregningsark!AG377*Beregningsark!G377*Beregningsark!I377*Beregningsark!J377*Beregningsark!L377*Beregningsark!N377*Beregningsark!O377*Beregningsark!S377*Beregningsark!V377*Beregningsark!W377*Beregningsark!Z377)</f>
        <v/>
      </c>
      <c r="N377" s="7" t="str">
        <f>IF('Anvendte oplysninger'!I377="Nej","",Beregningsark!AH377*Beregningsark!G377*Beregningsark!I377*Beregningsark!J377*Beregningsark!L377*Beregningsark!N377*Beregningsark!O377*Beregningsark!T377*Beregningsark!V377*Beregningsark!W377*Beregningsark!AA377)</f>
        <v/>
      </c>
      <c r="O377" s="7" t="str">
        <f>IF('Anvendte oplysninger'!I377="Nej","",Beregningsark!AI377*Beregningsark!G377*Beregningsark!I377*Beregningsark!J377*Beregningsark!L377*Beregningsark!N377*Beregningsark!O377*Beregningsark!U377*Beregningsark!V377*Beregningsark!W377*Beregningsark!AB377)</f>
        <v/>
      </c>
      <c r="P377" s="7" t="str">
        <f>IF('Anvendte oplysninger'!I377="Nej","",SUM(M377:O377))</f>
        <v/>
      </c>
      <c r="Q377" s="9" t="str">
        <f>IF('Anvendte oplysninger'!I377="Nej","",SUM(I377:J377)*740934+M377*29492829+N377*4654307+O377*608667)</f>
        <v/>
      </c>
    </row>
    <row r="378" spans="1:17" x14ac:dyDescent="0.3">
      <c r="A378" s="4" t="str">
        <f>IF(Inddata!A384="","",Inddata!A384)</f>
        <v/>
      </c>
      <c r="B378" s="4" t="str">
        <f>IF(Inddata!B384="","",Inddata!B384)</f>
        <v/>
      </c>
      <c r="C378" s="4" t="str">
        <f>IF(Inddata!C384="","",Inddata!C384)</f>
        <v/>
      </c>
      <c r="D378" s="4" t="str">
        <f>IF(Inddata!D384="","",Inddata!D384)</f>
        <v/>
      </c>
      <c r="E378" s="4" t="str">
        <f>IF(Inddata!E384="","",Inddata!E384)</f>
        <v/>
      </c>
      <c r="F378" s="4" t="str">
        <f>IF(Inddata!F384="","",Inddata!F384)</f>
        <v/>
      </c>
      <c r="G378" s="20" t="str">
        <f>IF(Inddata!G384=0,"",Inddata!G384)</f>
        <v/>
      </c>
      <c r="H378" s="9" t="str">
        <f>IF(Inddata!H384="","",Inddata!H384)</f>
        <v/>
      </c>
      <c r="I378" s="7" t="str">
        <f>IF('Anvendte oplysninger'!I378="Nej","",Beregningsark!AD378*Beregningsark!G378*Beregningsark!I378*Beregningsark!J378*Beregningsark!L378*Beregningsark!N378*Beregningsark!O378*Beregningsark!Q378*Beregningsark!V378*Beregningsark!W378*Beregningsark!X378)</f>
        <v/>
      </c>
      <c r="J378" s="7" t="str">
        <f>IF('Anvendte oplysninger'!I378="Nej","",Beregningsark!AE378*Beregningsark!G378*Beregningsark!I378*Beregningsark!K378*Beregningsark!M378*Beregningsark!N378*Beregningsark!O378*Beregningsark!P378*Beregningsark!R378*Beregningsark!V378*Beregningsark!W378*Beregningsark!Y378)</f>
        <v/>
      </c>
      <c r="K378" s="7" t="str">
        <f>IF('Anvendte oplysninger'!I378="Nej","",Beregningsark!AF378*Beregningsark!G378*Beregningsark!I378*Beregningsark!K378*Beregningsark!M378*Beregningsark!N378*Beregningsark!O378*Beregningsark!P378*Beregningsark!R378*Beregningsark!V378*Beregningsark!W378*Beregningsark!Y378)</f>
        <v/>
      </c>
      <c r="L378" s="7" t="str">
        <f>IF('Anvendte oplysninger'!I378="Nej","",SUM(I378:K378))</f>
        <v/>
      </c>
      <c r="M378" s="7" t="str">
        <f>IF('Anvendte oplysninger'!I378="Nej","",Beregningsark!AG378*Beregningsark!G378*Beregningsark!I378*Beregningsark!J378*Beregningsark!L378*Beregningsark!N378*Beregningsark!O378*Beregningsark!S378*Beregningsark!V378*Beregningsark!W378*Beregningsark!Z378)</f>
        <v/>
      </c>
      <c r="N378" s="7" t="str">
        <f>IF('Anvendte oplysninger'!I378="Nej","",Beregningsark!AH378*Beregningsark!G378*Beregningsark!I378*Beregningsark!J378*Beregningsark!L378*Beregningsark!N378*Beregningsark!O378*Beregningsark!T378*Beregningsark!V378*Beregningsark!W378*Beregningsark!AA378)</f>
        <v/>
      </c>
      <c r="O378" s="7" t="str">
        <f>IF('Anvendte oplysninger'!I378="Nej","",Beregningsark!AI378*Beregningsark!G378*Beregningsark!I378*Beregningsark!J378*Beregningsark!L378*Beregningsark!N378*Beregningsark!O378*Beregningsark!U378*Beregningsark!V378*Beregningsark!W378*Beregningsark!AB378)</f>
        <v/>
      </c>
      <c r="P378" s="7" t="str">
        <f>IF('Anvendte oplysninger'!I378="Nej","",SUM(M378:O378))</f>
        <v/>
      </c>
      <c r="Q378" s="9" t="str">
        <f>IF('Anvendte oplysninger'!I378="Nej","",SUM(I378:J378)*740934+M378*29492829+N378*4654307+O378*608667)</f>
        <v/>
      </c>
    </row>
    <row r="379" spans="1:17" x14ac:dyDescent="0.3">
      <c r="A379" s="4" t="str">
        <f>IF(Inddata!A385="","",Inddata!A385)</f>
        <v/>
      </c>
      <c r="B379" s="4" t="str">
        <f>IF(Inddata!B385="","",Inddata!B385)</f>
        <v/>
      </c>
      <c r="C379" s="4" t="str">
        <f>IF(Inddata!C385="","",Inddata!C385)</f>
        <v/>
      </c>
      <c r="D379" s="4" t="str">
        <f>IF(Inddata!D385="","",Inddata!D385)</f>
        <v/>
      </c>
      <c r="E379" s="4" t="str">
        <f>IF(Inddata!E385="","",Inddata!E385)</f>
        <v/>
      </c>
      <c r="F379" s="4" t="str">
        <f>IF(Inddata!F385="","",Inddata!F385)</f>
        <v/>
      </c>
      <c r="G379" s="20" t="str">
        <f>IF(Inddata!G385=0,"",Inddata!G385)</f>
        <v/>
      </c>
      <c r="H379" s="9" t="str">
        <f>IF(Inddata!H385="","",Inddata!H385)</f>
        <v/>
      </c>
      <c r="I379" s="7" t="str">
        <f>IF('Anvendte oplysninger'!I379="Nej","",Beregningsark!AD379*Beregningsark!G379*Beregningsark!I379*Beregningsark!J379*Beregningsark!L379*Beregningsark!N379*Beregningsark!O379*Beregningsark!Q379*Beregningsark!V379*Beregningsark!W379*Beregningsark!X379)</f>
        <v/>
      </c>
      <c r="J379" s="7" t="str">
        <f>IF('Anvendte oplysninger'!I379="Nej","",Beregningsark!AE379*Beregningsark!G379*Beregningsark!I379*Beregningsark!K379*Beregningsark!M379*Beregningsark!N379*Beregningsark!O379*Beregningsark!P379*Beregningsark!R379*Beregningsark!V379*Beregningsark!W379*Beregningsark!Y379)</f>
        <v/>
      </c>
      <c r="K379" s="7" t="str">
        <f>IF('Anvendte oplysninger'!I379="Nej","",Beregningsark!AF379*Beregningsark!G379*Beregningsark!I379*Beregningsark!K379*Beregningsark!M379*Beregningsark!N379*Beregningsark!O379*Beregningsark!P379*Beregningsark!R379*Beregningsark!V379*Beregningsark!W379*Beregningsark!Y379)</f>
        <v/>
      </c>
      <c r="L379" s="7" t="str">
        <f>IF('Anvendte oplysninger'!I379="Nej","",SUM(I379:K379))</f>
        <v/>
      </c>
      <c r="M379" s="7" t="str">
        <f>IF('Anvendte oplysninger'!I379="Nej","",Beregningsark!AG379*Beregningsark!G379*Beregningsark!I379*Beregningsark!J379*Beregningsark!L379*Beregningsark!N379*Beregningsark!O379*Beregningsark!S379*Beregningsark!V379*Beregningsark!W379*Beregningsark!Z379)</f>
        <v/>
      </c>
      <c r="N379" s="7" t="str">
        <f>IF('Anvendte oplysninger'!I379="Nej","",Beregningsark!AH379*Beregningsark!G379*Beregningsark!I379*Beregningsark!J379*Beregningsark!L379*Beregningsark!N379*Beregningsark!O379*Beregningsark!T379*Beregningsark!V379*Beregningsark!W379*Beregningsark!AA379)</f>
        <v/>
      </c>
      <c r="O379" s="7" t="str">
        <f>IF('Anvendte oplysninger'!I379="Nej","",Beregningsark!AI379*Beregningsark!G379*Beregningsark!I379*Beregningsark!J379*Beregningsark!L379*Beregningsark!N379*Beregningsark!O379*Beregningsark!U379*Beregningsark!V379*Beregningsark!W379*Beregningsark!AB379)</f>
        <v/>
      </c>
      <c r="P379" s="7" t="str">
        <f>IF('Anvendte oplysninger'!I379="Nej","",SUM(M379:O379))</f>
        <v/>
      </c>
      <c r="Q379" s="9" t="str">
        <f>IF('Anvendte oplysninger'!I379="Nej","",SUM(I379:J379)*740934+M379*29492829+N379*4654307+O379*608667)</f>
        <v/>
      </c>
    </row>
    <row r="380" spans="1:17" x14ac:dyDescent="0.3">
      <c r="A380" s="4" t="str">
        <f>IF(Inddata!A386="","",Inddata!A386)</f>
        <v/>
      </c>
      <c r="B380" s="4" t="str">
        <f>IF(Inddata!B386="","",Inddata!B386)</f>
        <v/>
      </c>
      <c r="C380" s="4" t="str">
        <f>IF(Inddata!C386="","",Inddata!C386)</f>
        <v/>
      </c>
      <c r="D380" s="4" t="str">
        <f>IF(Inddata!D386="","",Inddata!D386)</f>
        <v/>
      </c>
      <c r="E380" s="4" t="str">
        <f>IF(Inddata!E386="","",Inddata!E386)</f>
        <v/>
      </c>
      <c r="F380" s="4" t="str">
        <f>IF(Inddata!F386="","",Inddata!F386)</f>
        <v/>
      </c>
      <c r="G380" s="20" t="str">
        <f>IF(Inddata!G386=0,"",Inddata!G386)</f>
        <v/>
      </c>
      <c r="H380" s="9" t="str">
        <f>IF(Inddata!H386="","",Inddata!H386)</f>
        <v/>
      </c>
      <c r="I380" s="7" t="str">
        <f>IF('Anvendte oplysninger'!I380="Nej","",Beregningsark!AD380*Beregningsark!G380*Beregningsark!I380*Beregningsark!J380*Beregningsark!L380*Beregningsark!N380*Beregningsark!O380*Beregningsark!Q380*Beregningsark!V380*Beregningsark!W380*Beregningsark!X380)</f>
        <v/>
      </c>
      <c r="J380" s="7" t="str">
        <f>IF('Anvendte oplysninger'!I380="Nej","",Beregningsark!AE380*Beregningsark!G380*Beregningsark!I380*Beregningsark!K380*Beregningsark!M380*Beregningsark!N380*Beregningsark!O380*Beregningsark!P380*Beregningsark!R380*Beregningsark!V380*Beregningsark!W380*Beregningsark!Y380)</f>
        <v/>
      </c>
      <c r="K380" s="7" t="str">
        <f>IF('Anvendte oplysninger'!I380="Nej","",Beregningsark!AF380*Beregningsark!G380*Beregningsark!I380*Beregningsark!K380*Beregningsark!M380*Beregningsark!N380*Beregningsark!O380*Beregningsark!P380*Beregningsark!R380*Beregningsark!V380*Beregningsark!W380*Beregningsark!Y380)</f>
        <v/>
      </c>
      <c r="L380" s="7" t="str">
        <f>IF('Anvendte oplysninger'!I380="Nej","",SUM(I380:K380))</f>
        <v/>
      </c>
      <c r="M380" s="7" t="str">
        <f>IF('Anvendte oplysninger'!I380="Nej","",Beregningsark!AG380*Beregningsark!G380*Beregningsark!I380*Beregningsark!J380*Beregningsark!L380*Beregningsark!N380*Beregningsark!O380*Beregningsark!S380*Beregningsark!V380*Beregningsark!W380*Beregningsark!Z380)</f>
        <v/>
      </c>
      <c r="N380" s="7" t="str">
        <f>IF('Anvendte oplysninger'!I380="Nej","",Beregningsark!AH380*Beregningsark!G380*Beregningsark!I380*Beregningsark!J380*Beregningsark!L380*Beregningsark!N380*Beregningsark!O380*Beregningsark!T380*Beregningsark!V380*Beregningsark!W380*Beregningsark!AA380)</f>
        <v/>
      </c>
      <c r="O380" s="7" t="str">
        <f>IF('Anvendte oplysninger'!I380="Nej","",Beregningsark!AI380*Beregningsark!G380*Beregningsark!I380*Beregningsark!J380*Beregningsark!L380*Beregningsark!N380*Beregningsark!O380*Beregningsark!U380*Beregningsark!V380*Beregningsark!W380*Beregningsark!AB380)</f>
        <v/>
      </c>
      <c r="P380" s="7" t="str">
        <f>IF('Anvendte oplysninger'!I380="Nej","",SUM(M380:O380))</f>
        <v/>
      </c>
      <c r="Q380" s="9" t="str">
        <f>IF('Anvendte oplysninger'!I380="Nej","",SUM(I380:J380)*740934+M380*29492829+N380*4654307+O380*608667)</f>
        <v/>
      </c>
    </row>
    <row r="381" spans="1:17" x14ac:dyDescent="0.3">
      <c r="A381" s="4" t="str">
        <f>IF(Inddata!A387="","",Inddata!A387)</f>
        <v/>
      </c>
      <c r="B381" s="4" t="str">
        <f>IF(Inddata!B387="","",Inddata!B387)</f>
        <v/>
      </c>
      <c r="C381" s="4" t="str">
        <f>IF(Inddata!C387="","",Inddata!C387)</f>
        <v/>
      </c>
      <c r="D381" s="4" t="str">
        <f>IF(Inddata!D387="","",Inddata!D387)</f>
        <v/>
      </c>
      <c r="E381" s="4" t="str">
        <f>IF(Inddata!E387="","",Inddata!E387)</f>
        <v/>
      </c>
      <c r="F381" s="4" t="str">
        <f>IF(Inddata!F387="","",Inddata!F387)</f>
        <v/>
      </c>
      <c r="G381" s="20" t="str">
        <f>IF(Inddata!G387=0,"",Inddata!G387)</f>
        <v/>
      </c>
      <c r="H381" s="9" t="str">
        <f>IF(Inddata!H387="","",Inddata!H387)</f>
        <v/>
      </c>
      <c r="I381" s="7" t="str">
        <f>IF('Anvendte oplysninger'!I381="Nej","",Beregningsark!AD381*Beregningsark!G381*Beregningsark!I381*Beregningsark!J381*Beregningsark!L381*Beregningsark!N381*Beregningsark!O381*Beregningsark!Q381*Beregningsark!V381*Beregningsark!W381*Beregningsark!X381)</f>
        <v/>
      </c>
      <c r="J381" s="7" t="str">
        <f>IF('Anvendte oplysninger'!I381="Nej","",Beregningsark!AE381*Beregningsark!G381*Beregningsark!I381*Beregningsark!K381*Beregningsark!M381*Beregningsark!N381*Beregningsark!O381*Beregningsark!P381*Beregningsark!R381*Beregningsark!V381*Beregningsark!W381*Beregningsark!Y381)</f>
        <v/>
      </c>
      <c r="K381" s="7" t="str">
        <f>IF('Anvendte oplysninger'!I381="Nej","",Beregningsark!AF381*Beregningsark!G381*Beregningsark!I381*Beregningsark!K381*Beregningsark!M381*Beregningsark!N381*Beregningsark!O381*Beregningsark!P381*Beregningsark!R381*Beregningsark!V381*Beregningsark!W381*Beregningsark!Y381)</f>
        <v/>
      </c>
      <c r="L381" s="7" t="str">
        <f>IF('Anvendte oplysninger'!I381="Nej","",SUM(I381:K381))</f>
        <v/>
      </c>
      <c r="M381" s="7" t="str">
        <f>IF('Anvendte oplysninger'!I381="Nej","",Beregningsark!AG381*Beregningsark!G381*Beregningsark!I381*Beregningsark!J381*Beregningsark!L381*Beregningsark!N381*Beregningsark!O381*Beregningsark!S381*Beregningsark!V381*Beregningsark!W381*Beregningsark!Z381)</f>
        <v/>
      </c>
      <c r="N381" s="7" t="str">
        <f>IF('Anvendte oplysninger'!I381="Nej","",Beregningsark!AH381*Beregningsark!G381*Beregningsark!I381*Beregningsark!J381*Beregningsark!L381*Beregningsark!N381*Beregningsark!O381*Beregningsark!T381*Beregningsark!V381*Beregningsark!W381*Beregningsark!AA381)</f>
        <v/>
      </c>
      <c r="O381" s="7" t="str">
        <f>IF('Anvendte oplysninger'!I381="Nej","",Beregningsark!AI381*Beregningsark!G381*Beregningsark!I381*Beregningsark!J381*Beregningsark!L381*Beregningsark!N381*Beregningsark!O381*Beregningsark!U381*Beregningsark!V381*Beregningsark!W381*Beregningsark!AB381)</f>
        <v/>
      </c>
      <c r="P381" s="7" t="str">
        <f>IF('Anvendte oplysninger'!I381="Nej","",SUM(M381:O381))</f>
        <v/>
      </c>
      <c r="Q381" s="9" t="str">
        <f>IF('Anvendte oplysninger'!I381="Nej","",SUM(I381:J381)*740934+M381*29492829+N381*4654307+O381*608667)</f>
        <v/>
      </c>
    </row>
    <row r="382" spans="1:17" x14ac:dyDescent="0.3">
      <c r="A382" s="4" t="str">
        <f>IF(Inddata!A388="","",Inddata!A388)</f>
        <v/>
      </c>
      <c r="B382" s="4" t="str">
        <f>IF(Inddata!B388="","",Inddata!B388)</f>
        <v/>
      </c>
      <c r="C382" s="4" t="str">
        <f>IF(Inddata!C388="","",Inddata!C388)</f>
        <v/>
      </c>
      <c r="D382" s="4" t="str">
        <f>IF(Inddata!D388="","",Inddata!D388)</f>
        <v/>
      </c>
      <c r="E382" s="4" t="str">
        <f>IF(Inddata!E388="","",Inddata!E388)</f>
        <v/>
      </c>
      <c r="F382" s="4" t="str">
        <f>IF(Inddata!F388="","",Inddata!F388)</f>
        <v/>
      </c>
      <c r="G382" s="20" t="str">
        <f>IF(Inddata!G388=0,"",Inddata!G388)</f>
        <v/>
      </c>
      <c r="H382" s="9" t="str">
        <f>IF(Inddata!H388="","",Inddata!H388)</f>
        <v/>
      </c>
      <c r="I382" s="7" t="str">
        <f>IF('Anvendte oplysninger'!I382="Nej","",Beregningsark!AD382*Beregningsark!G382*Beregningsark!I382*Beregningsark!J382*Beregningsark!L382*Beregningsark!N382*Beregningsark!O382*Beregningsark!Q382*Beregningsark!V382*Beregningsark!W382*Beregningsark!X382)</f>
        <v/>
      </c>
      <c r="J382" s="7" t="str">
        <f>IF('Anvendte oplysninger'!I382="Nej","",Beregningsark!AE382*Beregningsark!G382*Beregningsark!I382*Beregningsark!K382*Beregningsark!M382*Beregningsark!N382*Beregningsark!O382*Beregningsark!P382*Beregningsark!R382*Beregningsark!V382*Beregningsark!W382*Beregningsark!Y382)</f>
        <v/>
      </c>
      <c r="K382" s="7" t="str">
        <f>IF('Anvendte oplysninger'!I382="Nej","",Beregningsark!AF382*Beregningsark!G382*Beregningsark!I382*Beregningsark!K382*Beregningsark!M382*Beregningsark!N382*Beregningsark!O382*Beregningsark!P382*Beregningsark!R382*Beregningsark!V382*Beregningsark!W382*Beregningsark!Y382)</f>
        <v/>
      </c>
      <c r="L382" s="7" t="str">
        <f>IF('Anvendte oplysninger'!I382="Nej","",SUM(I382:K382))</f>
        <v/>
      </c>
      <c r="M382" s="7" t="str">
        <f>IF('Anvendte oplysninger'!I382="Nej","",Beregningsark!AG382*Beregningsark!G382*Beregningsark!I382*Beregningsark!J382*Beregningsark!L382*Beregningsark!N382*Beregningsark!O382*Beregningsark!S382*Beregningsark!V382*Beregningsark!W382*Beregningsark!Z382)</f>
        <v/>
      </c>
      <c r="N382" s="7" t="str">
        <f>IF('Anvendte oplysninger'!I382="Nej","",Beregningsark!AH382*Beregningsark!G382*Beregningsark!I382*Beregningsark!J382*Beregningsark!L382*Beregningsark!N382*Beregningsark!O382*Beregningsark!T382*Beregningsark!V382*Beregningsark!W382*Beregningsark!AA382)</f>
        <v/>
      </c>
      <c r="O382" s="7" t="str">
        <f>IF('Anvendte oplysninger'!I382="Nej","",Beregningsark!AI382*Beregningsark!G382*Beregningsark!I382*Beregningsark!J382*Beregningsark!L382*Beregningsark!N382*Beregningsark!O382*Beregningsark!U382*Beregningsark!V382*Beregningsark!W382*Beregningsark!AB382)</f>
        <v/>
      </c>
      <c r="P382" s="7" t="str">
        <f>IF('Anvendte oplysninger'!I382="Nej","",SUM(M382:O382))</f>
        <v/>
      </c>
      <c r="Q382" s="9" t="str">
        <f>IF('Anvendte oplysninger'!I382="Nej","",SUM(I382:J382)*740934+M382*29492829+N382*4654307+O382*608667)</f>
        <v/>
      </c>
    </row>
    <row r="383" spans="1:17" x14ac:dyDescent="0.3">
      <c r="A383" s="4" t="str">
        <f>IF(Inddata!A389="","",Inddata!A389)</f>
        <v/>
      </c>
      <c r="B383" s="4" t="str">
        <f>IF(Inddata!B389="","",Inddata!B389)</f>
        <v/>
      </c>
      <c r="C383" s="4" t="str">
        <f>IF(Inddata!C389="","",Inddata!C389)</f>
        <v/>
      </c>
      <c r="D383" s="4" t="str">
        <f>IF(Inddata!D389="","",Inddata!D389)</f>
        <v/>
      </c>
      <c r="E383" s="4" t="str">
        <f>IF(Inddata!E389="","",Inddata!E389)</f>
        <v/>
      </c>
      <c r="F383" s="4" t="str">
        <f>IF(Inddata!F389="","",Inddata!F389)</f>
        <v/>
      </c>
      <c r="G383" s="20" t="str">
        <f>IF(Inddata!G389=0,"",Inddata!G389)</f>
        <v/>
      </c>
      <c r="H383" s="9" t="str">
        <f>IF(Inddata!H389="","",Inddata!H389)</f>
        <v/>
      </c>
      <c r="I383" s="7" t="str">
        <f>IF('Anvendte oplysninger'!I383="Nej","",Beregningsark!AD383*Beregningsark!G383*Beregningsark!I383*Beregningsark!J383*Beregningsark!L383*Beregningsark!N383*Beregningsark!O383*Beregningsark!Q383*Beregningsark!V383*Beregningsark!W383*Beregningsark!X383)</f>
        <v/>
      </c>
      <c r="J383" s="7" t="str">
        <f>IF('Anvendte oplysninger'!I383="Nej","",Beregningsark!AE383*Beregningsark!G383*Beregningsark!I383*Beregningsark!K383*Beregningsark!M383*Beregningsark!N383*Beregningsark!O383*Beregningsark!P383*Beregningsark!R383*Beregningsark!V383*Beregningsark!W383*Beregningsark!Y383)</f>
        <v/>
      </c>
      <c r="K383" s="7" t="str">
        <f>IF('Anvendte oplysninger'!I383="Nej","",Beregningsark!AF383*Beregningsark!G383*Beregningsark!I383*Beregningsark!K383*Beregningsark!M383*Beregningsark!N383*Beregningsark!O383*Beregningsark!P383*Beregningsark!R383*Beregningsark!V383*Beregningsark!W383*Beregningsark!Y383)</f>
        <v/>
      </c>
      <c r="L383" s="7" t="str">
        <f>IF('Anvendte oplysninger'!I383="Nej","",SUM(I383:K383))</f>
        <v/>
      </c>
      <c r="M383" s="7" t="str">
        <f>IF('Anvendte oplysninger'!I383="Nej","",Beregningsark!AG383*Beregningsark!G383*Beregningsark!I383*Beregningsark!J383*Beregningsark!L383*Beregningsark!N383*Beregningsark!O383*Beregningsark!S383*Beregningsark!V383*Beregningsark!W383*Beregningsark!Z383)</f>
        <v/>
      </c>
      <c r="N383" s="7" t="str">
        <f>IF('Anvendte oplysninger'!I383="Nej","",Beregningsark!AH383*Beregningsark!G383*Beregningsark!I383*Beregningsark!J383*Beregningsark!L383*Beregningsark!N383*Beregningsark!O383*Beregningsark!T383*Beregningsark!V383*Beregningsark!W383*Beregningsark!AA383)</f>
        <v/>
      </c>
      <c r="O383" s="7" t="str">
        <f>IF('Anvendte oplysninger'!I383="Nej","",Beregningsark!AI383*Beregningsark!G383*Beregningsark!I383*Beregningsark!J383*Beregningsark!L383*Beregningsark!N383*Beregningsark!O383*Beregningsark!U383*Beregningsark!V383*Beregningsark!W383*Beregningsark!AB383)</f>
        <v/>
      </c>
      <c r="P383" s="7" t="str">
        <f>IF('Anvendte oplysninger'!I383="Nej","",SUM(M383:O383))</f>
        <v/>
      </c>
      <c r="Q383" s="9" t="str">
        <f>IF('Anvendte oplysninger'!I383="Nej","",SUM(I383:J383)*740934+M383*29492829+N383*4654307+O383*608667)</f>
        <v/>
      </c>
    </row>
    <row r="384" spans="1:17" x14ac:dyDescent="0.3">
      <c r="A384" s="4" t="str">
        <f>IF(Inddata!A390="","",Inddata!A390)</f>
        <v/>
      </c>
      <c r="B384" s="4" t="str">
        <f>IF(Inddata!B390="","",Inddata!B390)</f>
        <v/>
      </c>
      <c r="C384" s="4" t="str">
        <f>IF(Inddata!C390="","",Inddata!C390)</f>
        <v/>
      </c>
      <c r="D384" s="4" t="str">
        <f>IF(Inddata!D390="","",Inddata!D390)</f>
        <v/>
      </c>
      <c r="E384" s="4" t="str">
        <f>IF(Inddata!E390="","",Inddata!E390)</f>
        <v/>
      </c>
      <c r="F384" s="4" t="str">
        <f>IF(Inddata!F390="","",Inddata!F390)</f>
        <v/>
      </c>
      <c r="G384" s="20" t="str">
        <f>IF(Inddata!G390=0,"",Inddata!G390)</f>
        <v/>
      </c>
      <c r="H384" s="9" t="str">
        <f>IF(Inddata!H390="","",Inddata!H390)</f>
        <v/>
      </c>
      <c r="I384" s="7" t="str">
        <f>IF('Anvendte oplysninger'!I384="Nej","",Beregningsark!AD384*Beregningsark!G384*Beregningsark!I384*Beregningsark!J384*Beregningsark!L384*Beregningsark!N384*Beregningsark!O384*Beregningsark!Q384*Beregningsark!V384*Beregningsark!W384*Beregningsark!X384)</f>
        <v/>
      </c>
      <c r="J384" s="7" t="str">
        <f>IF('Anvendte oplysninger'!I384="Nej","",Beregningsark!AE384*Beregningsark!G384*Beregningsark!I384*Beregningsark!K384*Beregningsark!M384*Beregningsark!N384*Beregningsark!O384*Beregningsark!P384*Beregningsark!R384*Beregningsark!V384*Beregningsark!W384*Beregningsark!Y384)</f>
        <v/>
      </c>
      <c r="K384" s="7" t="str">
        <f>IF('Anvendte oplysninger'!I384="Nej","",Beregningsark!AF384*Beregningsark!G384*Beregningsark!I384*Beregningsark!K384*Beregningsark!M384*Beregningsark!N384*Beregningsark!O384*Beregningsark!P384*Beregningsark!R384*Beregningsark!V384*Beregningsark!W384*Beregningsark!Y384)</f>
        <v/>
      </c>
      <c r="L384" s="7" t="str">
        <f>IF('Anvendte oplysninger'!I384="Nej","",SUM(I384:K384))</f>
        <v/>
      </c>
      <c r="M384" s="7" t="str">
        <f>IF('Anvendte oplysninger'!I384="Nej","",Beregningsark!AG384*Beregningsark!G384*Beregningsark!I384*Beregningsark!J384*Beregningsark!L384*Beregningsark!N384*Beregningsark!O384*Beregningsark!S384*Beregningsark!V384*Beregningsark!W384*Beregningsark!Z384)</f>
        <v/>
      </c>
      <c r="N384" s="7" t="str">
        <f>IF('Anvendte oplysninger'!I384="Nej","",Beregningsark!AH384*Beregningsark!G384*Beregningsark!I384*Beregningsark!J384*Beregningsark!L384*Beregningsark!N384*Beregningsark!O384*Beregningsark!T384*Beregningsark!V384*Beregningsark!W384*Beregningsark!AA384)</f>
        <v/>
      </c>
      <c r="O384" s="7" t="str">
        <f>IF('Anvendte oplysninger'!I384="Nej","",Beregningsark!AI384*Beregningsark!G384*Beregningsark!I384*Beregningsark!J384*Beregningsark!L384*Beregningsark!N384*Beregningsark!O384*Beregningsark!U384*Beregningsark!V384*Beregningsark!W384*Beregningsark!AB384)</f>
        <v/>
      </c>
      <c r="P384" s="7" t="str">
        <f>IF('Anvendte oplysninger'!I384="Nej","",SUM(M384:O384))</f>
        <v/>
      </c>
      <c r="Q384" s="9" t="str">
        <f>IF('Anvendte oplysninger'!I384="Nej","",SUM(I384:J384)*740934+M384*29492829+N384*4654307+O384*608667)</f>
        <v/>
      </c>
    </row>
    <row r="385" spans="1:17" x14ac:dyDescent="0.3">
      <c r="A385" s="4" t="str">
        <f>IF(Inddata!A391="","",Inddata!A391)</f>
        <v/>
      </c>
      <c r="B385" s="4" t="str">
        <f>IF(Inddata!B391="","",Inddata!B391)</f>
        <v/>
      </c>
      <c r="C385" s="4" t="str">
        <f>IF(Inddata!C391="","",Inddata!C391)</f>
        <v/>
      </c>
      <c r="D385" s="4" t="str">
        <f>IF(Inddata!D391="","",Inddata!D391)</f>
        <v/>
      </c>
      <c r="E385" s="4" t="str">
        <f>IF(Inddata!E391="","",Inddata!E391)</f>
        <v/>
      </c>
      <c r="F385" s="4" t="str">
        <f>IF(Inddata!F391="","",Inddata!F391)</f>
        <v/>
      </c>
      <c r="G385" s="20" t="str">
        <f>IF(Inddata!G391=0,"",Inddata!G391)</f>
        <v/>
      </c>
      <c r="H385" s="9" t="str">
        <f>IF(Inddata!H391="","",Inddata!H391)</f>
        <v/>
      </c>
      <c r="I385" s="7" t="str">
        <f>IF('Anvendte oplysninger'!I385="Nej","",Beregningsark!AD385*Beregningsark!G385*Beregningsark!I385*Beregningsark!J385*Beregningsark!L385*Beregningsark!N385*Beregningsark!O385*Beregningsark!Q385*Beregningsark!V385*Beregningsark!W385*Beregningsark!X385)</f>
        <v/>
      </c>
      <c r="J385" s="7" t="str">
        <f>IF('Anvendte oplysninger'!I385="Nej","",Beregningsark!AE385*Beregningsark!G385*Beregningsark!I385*Beregningsark!K385*Beregningsark!M385*Beregningsark!N385*Beregningsark!O385*Beregningsark!P385*Beregningsark!R385*Beregningsark!V385*Beregningsark!W385*Beregningsark!Y385)</f>
        <v/>
      </c>
      <c r="K385" s="7" t="str">
        <f>IF('Anvendte oplysninger'!I385="Nej","",Beregningsark!AF385*Beregningsark!G385*Beregningsark!I385*Beregningsark!K385*Beregningsark!M385*Beregningsark!N385*Beregningsark!O385*Beregningsark!P385*Beregningsark!R385*Beregningsark!V385*Beregningsark!W385*Beregningsark!Y385)</f>
        <v/>
      </c>
      <c r="L385" s="7" t="str">
        <f>IF('Anvendte oplysninger'!I385="Nej","",SUM(I385:K385))</f>
        <v/>
      </c>
      <c r="M385" s="7" t="str">
        <f>IF('Anvendte oplysninger'!I385="Nej","",Beregningsark!AG385*Beregningsark!G385*Beregningsark!I385*Beregningsark!J385*Beregningsark!L385*Beregningsark!N385*Beregningsark!O385*Beregningsark!S385*Beregningsark!V385*Beregningsark!W385*Beregningsark!Z385)</f>
        <v/>
      </c>
      <c r="N385" s="7" t="str">
        <f>IF('Anvendte oplysninger'!I385="Nej","",Beregningsark!AH385*Beregningsark!G385*Beregningsark!I385*Beregningsark!J385*Beregningsark!L385*Beregningsark!N385*Beregningsark!O385*Beregningsark!T385*Beregningsark!V385*Beregningsark!W385*Beregningsark!AA385)</f>
        <v/>
      </c>
      <c r="O385" s="7" t="str">
        <f>IF('Anvendte oplysninger'!I385="Nej","",Beregningsark!AI385*Beregningsark!G385*Beregningsark!I385*Beregningsark!J385*Beregningsark!L385*Beregningsark!N385*Beregningsark!O385*Beregningsark!U385*Beregningsark!V385*Beregningsark!W385*Beregningsark!AB385)</f>
        <v/>
      </c>
      <c r="P385" s="7" t="str">
        <f>IF('Anvendte oplysninger'!I385="Nej","",SUM(M385:O385))</f>
        <v/>
      </c>
      <c r="Q385" s="9" t="str">
        <f>IF('Anvendte oplysninger'!I385="Nej","",SUM(I385:J385)*740934+M385*29492829+N385*4654307+O385*608667)</f>
        <v/>
      </c>
    </row>
    <row r="386" spans="1:17" x14ac:dyDescent="0.3">
      <c r="A386" s="4" t="str">
        <f>IF(Inddata!A392="","",Inddata!A392)</f>
        <v/>
      </c>
      <c r="B386" s="4" t="str">
        <f>IF(Inddata!B392="","",Inddata!B392)</f>
        <v/>
      </c>
      <c r="C386" s="4" t="str">
        <f>IF(Inddata!C392="","",Inddata!C392)</f>
        <v/>
      </c>
      <c r="D386" s="4" t="str">
        <f>IF(Inddata!D392="","",Inddata!D392)</f>
        <v/>
      </c>
      <c r="E386" s="4" t="str">
        <f>IF(Inddata!E392="","",Inddata!E392)</f>
        <v/>
      </c>
      <c r="F386" s="4" t="str">
        <f>IF(Inddata!F392="","",Inddata!F392)</f>
        <v/>
      </c>
      <c r="G386" s="20" t="str">
        <f>IF(Inddata!G392=0,"",Inddata!G392)</f>
        <v/>
      </c>
      <c r="H386" s="9" t="str">
        <f>IF(Inddata!H392="","",Inddata!H392)</f>
        <v/>
      </c>
      <c r="I386" s="7" t="str">
        <f>IF('Anvendte oplysninger'!I386="Nej","",Beregningsark!AD386*Beregningsark!G386*Beregningsark!I386*Beregningsark!J386*Beregningsark!L386*Beregningsark!N386*Beregningsark!O386*Beregningsark!Q386*Beregningsark!V386*Beregningsark!W386*Beregningsark!X386)</f>
        <v/>
      </c>
      <c r="J386" s="7" t="str">
        <f>IF('Anvendte oplysninger'!I386="Nej","",Beregningsark!AE386*Beregningsark!G386*Beregningsark!I386*Beregningsark!K386*Beregningsark!M386*Beregningsark!N386*Beregningsark!O386*Beregningsark!P386*Beregningsark!R386*Beregningsark!V386*Beregningsark!W386*Beregningsark!Y386)</f>
        <v/>
      </c>
      <c r="K386" s="7" t="str">
        <f>IF('Anvendte oplysninger'!I386="Nej","",Beregningsark!AF386*Beregningsark!G386*Beregningsark!I386*Beregningsark!K386*Beregningsark!M386*Beregningsark!N386*Beregningsark!O386*Beregningsark!P386*Beregningsark!R386*Beregningsark!V386*Beregningsark!W386*Beregningsark!Y386)</f>
        <v/>
      </c>
      <c r="L386" s="7" t="str">
        <f>IF('Anvendte oplysninger'!I386="Nej","",SUM(I386:K386))</f>
        <v/>
      </c>
      <c r="M386" s="7" t="str">
        <f>IF('Anvendte oplysninger'!I386="Nej","",Beregningsark!AG386*Beregningsark!G386*Beregningsark!I386*Beregningsark!J386*Beregningsark!L386*Beregningsark!N386*Beregningsark!O386*Beregningsark!S386*Beregningsark!V386*Beregningsark!W386*Beregningsark!Z386)</f>
        <v/>
      </c>
      <c r="N386" s="7" t="str">
        <f>IF('Anvendte oplysninger'!I386="Nej","",Beregningsark!AH386*Beregningsark!G386*Beregningsark!I386*Beregningsark!J386*Beregningsark!L386*Beregningsark!N386*Beregningsark!O386*Beregningsark!T386*Beregningsark!V386*Beregningsark!W386*Beregningsark!AA386)</f>
        <v/>
      </c>
      <c r="O386" s="7" t="str">
        <f>IF('Anvendte oplysninger'!I386="Nej","",Beregningsark!AI386*Beregningsark!G386*Beregningsark!I386*Beregningsark!J386*Beregningsark!L386*Beregningsark!N386*Beregningsark!O386*Beregningsark!U386*Beregningsark!V386*Beregningsark!W386*Beregningsark!AB386)</f>
        <v/>
      </c>
      <c r="P386" s="7" t="str">
        <f>IF('Anvendte oplysninger'!I386="Nej","",SUM(M386:O386))</f>
        <v/>
      </c>
      <c r="Q386" s="9" t="str">
        <f>IF('Anvendte oplysninger'!I386="Nej","",SUM(I386:J386)*740934+M386*29492829+N386*4654307+O386*608667)</f>
        <v/>
      </c>
    </row>
    <row r="387" spans="1:17" x14ac:dyDescent="0.3">
      <c r="A387" s="4" t="str">
        <f>IF(Inddata!A393="","",Inddata!A393)</f>
        <v/>
      </c>
      <c r="B387" s="4" t="str">
        <f>IF(Inddata!B393="","",Inddata!B393)</f>
        <v/>
      </c>
      <c r="C387" s="4" t="str">
        <f>IF(Inddata!C393="","",Inddata!C393)</f>
        <v/>
      </c>
      <c r="D387" s="4" t="str">
        <f>IF(Inddata!D393="","",Inddata!D393)</f>
        <v/>
      </c>
      <c r="E387" s="4" t="str">
        <f>IF(Inddata!E393="","",Inddata!E393)</f>
        <v/>
      </c>
      <c r="F387" s="4" t="str">
        <f>IF(Inddata!F393="","",Inddata!F393)</f>
        <v/>
      </c>
      <c r="G387" s="20" t="str">
        <f>IF(Inddata!G393=0,"",Inddata!G393)</f>
        <v/>
      </c>
      <c r="H387" s="9" t="str">
        <f>IF(Inddata!H393="","",Inddata!H393)</f>
        <v/>
      </c>
      <c r="I387" s="7" t="str">
        <f>IF('Anvendte oplysninger'!I387="Nej","",Beregningsark!AD387*Beregningsark!G387*Beregningsark!I387*Beregningsark!J387*Beregningsark!L387*Beregningsark!N387*Beregningsark!O387*Beregningsark!Q387*Beregningsark!V387*Beregningsark!W387*Beregningsark!X387)</f>
        <v/>
      </c>
      <c r="J387" s="7" t="str">
        <f>IF('Anvendte oplysninger'!I387="Nej","",Beregningsark!AE387*Beregningsark!G387*Beregningsark!I387*Beregningsark!K387*Beregningsark!M387*Beregningsark!N387*Beregningsark!O387*Beregningsark!P387*Beregningsark!R387*Beregningsark!V387*Beregningsark!W387*Beregningsark!Y387)</f>
        <v/>
      </c>
      <c r="K387" s="7" t="str">
        <f>IF('Anvendte oplysninger'!I387="Nej","",Beregningsark!AF387*Beregningsark!G387*Beregningsark!I387*Beregningsark!K387*Beregningsark!M387*Beregningsark!N387*Beregningsark!O387*Beregningsark!P387*Beregningsark!R387*Beregningsark!V387*Beregningsark!W387*Beregningsark!Y387)</f>
        <v/>
      </c>
      <c r="L387" s="7" t="str">
        <f>IF('Anvendte oplysninger'!I387="Nej","",SUM(I387:K387))</f>
        <v/>
      </c>
      <c r="M387" s="7" t="str">
        <f>IF('Anvendte oplysninger'!I387="Nej","",Beregningsark!AG387*Beregningsark!G387*Beregningsark!I387*Beregningsark!J387*Beregningsark!L387*Beregningsark!N387*Beregningsark!O387*Beregningsark!S387*Beregningsark!V387*Beregningsark!W387*Beregningsark!Z387)</f>
        <v/>
      </c>
      <c r="N387" s="7" t="str">
        <f>IF('Anvendte oplysninger'!I387="Nej","",Beregningsark!AH387*Beregningsark!G387*Beregningsark!I387*Beregningsark!J387*Beregningsark!L387*Beregningsark!N387*Beregningsark!O387*Beregningsark!T387*Beregningsark!V387*Beregningsark!W387*Beregningsark!AA387)</f>
        <v/>
      </c>
      <c r="O387" s="7" t="str">
        <f>IF('Anvendte oplysninger'!I387="Nej","",Beregningsark!AI387*Beregningsark!G387*Beregningsark!I387*Beregningsark!J387*Beregningsark!L387*Beregningsark!N387*Beregningsark!O387*Beregningsark!U387*Beregningsark!V387*Beregningsark!W387*Beregningsark!AB387)</f>
        <v/>
      </c>
      <c r="P387" s="7" t="str">
        <f>IF('Anvendte oplysninger'!I387="Nej","",SUM(M387:O387))</f>
        <v/>
      </c>
      <c r="Q387" s="9" t="str">
        <f>IF('Anvendte oplysninger'!I387="Nej","",SUM(I387:J387)*740934+M387*29492829+N387*4654307+O387*608667)</f>
        <v/>
      </c>
    </row>
    <row r="388" spans="1:17" x14ac:dyDescent="0.3">
      <c r="A388" s="4" t="str">
        <f>IF(Inddata!A394="","",Inddata!A394)</f>
        <v/>
      </c>
      <c r="B388" s="4" t="str">
        <f>IF(Inddata!B394="","",Inddata!B394)</f>
        <v/>
      </c>
      <c r="C388" s="4" t="str">
        <f>IF(Inddata!C394="","",Inddata!C394)</f>
        <v/>
      </c>
      <c r="D388" s="4" t="str">
        <f>IF(Inddata!D394="","",Inddata!D394)</f>
        <v/>
      </c>
      <c r="E388" s="4" t="str">
        <f>IF(Inddata!E394="","",Inddata!E394)</f>
        <v/>
      </c>
      <c r="F388" s="4" t="str">
        <f>IF(Inddata!F394="","",Inddata!F394)</f>
        <v/>
      </c>
      <c r="G388" s="20" t="str">
        <f>IF(Inddata!G394=0,"",Inddata!G394)</f>
        <v/>
      </c>
      <c r="H388" s="9" t="str">
        <f>IF(Inddata!H394="","",Inddata!H394)</f>
        <v/>
      </c>
      <c r="I388" s="7" t="str">
        <f>IF('Anvendte oplysninger'!I388="Nej","",Beregningsark!AD388*Beregningsark!G388*Beregningsark!I388*Beregningsark!J388*Beregningsark!L388*Beregningsark!N388*Beregningsark!O388*Beregningsark!Q388*Beregningsark!V388*Beregningsark!W388*Beregningsark!X388)</f>
        <v/>
      </c>
      <c r="J388" s="7" t="str">
        <f>IF('Anvendte oplysninger'!I388="Nej","",Beregningsark!AE388*Beregningsark!G388*Beregningsark!I388*Beregningsark!K388*Beregningsark!M388*Beregningsark!N388*Beregningsark!O388*Beregningsark!P388*Beregningsark!R388*Beregningsark!V388*Beregningsark!W388*Beregningsark!Y388)</f>
        <v/>
      </c>
      <c r="K388" s="7" t="str">
        <f>IF('Anvendte oplysninger'!I388="Nej","",Beregningsark!AF388*Beregningsark!G388*Beregningsark!I388*Beregningsark!K388*Beregningsark!M388*Beregningsark!N388*Beregningsark!O388*Beregningsark!P388*Beregningsark!R388*Beregningsark!V388*Beregningsark!W388*Beregningsark!Y388)</f>
        <v/>
      </c>
      <c r="L388" s="7" t="str">
        <f>IF('Anvendte oplysninger'!I388="Nej","",SUM(I388:K388))</f>
        <v/>
      </c>
      <c r="M388" s="7" t="str">
        <f>IF('Anvendte oplysninger'!I388="Nej","",Beregningsark!AG388*Beregningsark!G388*Beregningsark!I388*Beregningsark!J388*Beregningsark!L388*Beregningsark!N388*Beregningsark!O388*Beregningsark!S388*Beregningsark!V388*Beregningsark!W388*Beregningsark!Z388)</f>
        <v/>
      </c>
      <c r="N388" s="7" t="str">
        <f>IF('Anvendte oplysninger'!I388="Nej","",Beregningsark!AH388*Beregningsark!G388*Beregningsark!I388*Beregningsark!J388*Beregningsark!L388*Beregningsark!N388*Beregningsark!O388*Beregningsark!T388*Beregningsark!V388*Beregningsark!W388*Beregningsark!AA388)</f>
        <v/>
      </c>
      <c r="O388" s="7" t="str">
        <f>IF('Anvendte oplysninger'!I388="Nej","",Beregningsark!AI388*Beregningsark!G388*Beregningsark!I388*Beregningsark!J388*Beregningsark!L388*Beregningsark!N388*Beregningsark!O388*Beregningsark!U388*Beregningsark!V388*Beregningsark!W388*Beregningsark!AB388)</f>
        <v/>
      </c>
      <c r="P388" s="7" t="str">
        <f>IF('Anvendte oplysninger'!I388="Nej","",SUM(M388:O388))</f>
        <v/>
      </c>
      <c r="Q388" s="9" t="str">
        <f>IF('Anvendte oplysninger'!I388="Nej","",SUM(I388:J388)*740934+M388*29492829+N388*4654307+O388*608667)</f>
        <v/>
      </c>
    </row>
    <row r="389" spans="1:17" x14ac:dyDescent="0.3">
      <c r="A389" s="4" t="str">
        <f>IF(Inddata!A395="","",Inddata!A395)</f>
        <v/>
      </c>
      <c r="B389" s="4" t="str">
        <f>IF(Inddata!B395="","",Inddata!B395)</f>
        <v/>
      </c>
      <c r="C389" s="4" t="str">
        <f>IF(Inddata!C395="","",Inddata!C395)</f>
        <v/>
      </c>
      <c r="D389" s="4" t="str">
        <f>IF(Inddata!D395="","",Inddata!D395)</f>
        <v/>
      </c>
      <c r="E389" s="4" t="str">
        <f>IF(Inddata!E395="","",Inddata!E395)</f>
        <v/>
      </c>
      <c r="F389" s="4" t="str">
        <f>IF(Inddata!F395="","",Inddata!F395)</f>
        <v/>
      </c>
      <c r="G389" s="20" t="str">
        <f>IF(Inddata!G395=0,"",Inddata!G395)</f>
        <v/>
      </c>
      <c r="H389" s="9" t="str">
        <f>IF(Inddata!H395="","",Inddata!H395)</f>
        <v/>
      </c>
      <c r="I389" s="7" t="str">
        <f>IF('Anvendte oplysninger'!I389="Nej","",Beregningsark!AD389*Beregningsark!G389*Beregningsark!I389*Beregningsark!J389*Beregningsark!L389*Beregningsark!N389*Beregningsark!O389*Beregningsark!Q389*Beregningsark!V389*Beregningsark!W389*Beregningsark!X389)</f>
        <v/>
      </c>
      <c r="J389" s="7" t="str">
        <f>IF('Anvendte oplysninger'!I389="Nej","",Beregningsark!AE389*Beregningsark!G389*Beregningsark!I389*Beregningsark!K389*Beregningsark!M389*Beregningsark!N389*Beregningsark!O389*Beregningsark!P389*Beregningsark!R389*Beregningsark!V389*Beregningsark!W389*Beregningsark!Y389)</f>
        <v/>
      </c>
      <c r="K389" s="7" t="str">
        <f>IF('Anvendte oplysninger'!I389="Nej","",Beregningsark!AF389*Beregningsark!G389*Beregningsark!I389*Beregningsark!K389*Beregningsark!M389*Beregningsark!N389*Beregningsark!O389*Beregningsark!P389*Beregningsark!R389*Beregningsark!V389*Beregningsark!W389*Beregningsark!Y389)</f>
        <v/>
      </c>
      <c r="L389" s="7" t="str">
        <f>IF('Anvendte oplysninger'!I389="Nej","",SUM(I389:K389))</f>
        <v/>
      </c>
      <c r="M389" s="7" t="str">
        <f>IF('Anvendte oplysninger'!I389="Nej","",Beregningsark!AG389*Beregningsark!G389*Beregningsark!I389*Beregningsark!J389*Beregningsark!L389*Beregningsark!N389*Beregningsark!O389*Beregningsark!S389*Beregningsark!V389*Beregningsark!W389*Beregningsark!Z389)</f>
        <v/>
      </c>
      <c r="N389" s="7" t="str">
        <f>IF('Anvendte oplysninger'!I389="Nej","",Beregningsark!AH389*Beregningsark!G389*Beregningsark!I389*Beregningsark!J389*Beregningsark!L389*Beregningsark!N389*Beregningsark!O389*Beregningsark!T389*Beregningsark!V389*Beregningsark!W389*Beregningsark!AA389)</f>
        <v/>
      </c>
      <c r="O389" s="7" t="str">
        <f>IF('Anvendte oplysninger'!I389="Nej","",Beregningsark!AI389*Beregningsark!G389*Beregningsark!I389*Beregningsark!J389*Beregningsark!L389*Beregningsark!N389*Beregningsark!O389*Beregningsark!U389*Beregningsark!V389*Beregningsark!W389*Beregningsark!AB389)</f>
        <v/>
      </c>
      <c r="P389" s="7" t="str">
        <f>IF('Anvendte oplysninger'!I389="Nej","",SUM(M389:O389))</f>
        <v/>
      </c>
      <c r="Q389" s="9" t="str">
        <f>IF('Anvendte oplysninger'!I389="Nej","",SUM(I389:J389)*740934+M389*29492829+N389*4654307+O389*608667)</f>
        <v/>
      </c>
    </row>
    <row r="390" spans="1:17" x14ac:dyDescent="0.3">
      <c r="A390" s="4" t="str">
        <f>IF(Inddata!A396="","",Inddata!A396)</f>
        <v/>
      </c>
      <c r="B390" s="4" t="str">
        <f>IF(Inddata!B396="","",Inddata!B396)</f>
        <v/>
      </c>
      <c r="C390" s="4" t="str">
        <f>IF(Inddata!C396="","",Inddata!C396)</f>
        <v/>
      </c>
      <c r="D390" s="4" t="str">
        <f>IF(Inddata!D396="","",Inddata!D396)</f>
        <v/>
      </c>
      <c r="E390" s="4" t="str">
        <f>IF(Inddata!E396="","",Inddata!E396)</f>
        <v/>
      </c>
      <c r="F390" s="4" t="str">
        <f>IF(Inddata!F396="","",Inddata!F396)</f>
        <v/>
      </c>
      <c r="G390" s="20" t="str">
        <f>IF(Inddata!G396=0,"",Inddata!G396)</f>
        <v/>
      </c>
      <c r="H390" s="9" t="str">
        <f>IF(Inddata!H396="","",Inddata!H396)</f>
        <v/>
      </c>
      <c r="I390" s="7" t="str">
        <f>IF('Anvendte oplysninger'!I390="Nej","",Beregningsark!AD390*Beregningsark!G390*Beregningsark!I390*Beregningsark!J390*Beregningsark!L390*Beregningsark!N390*Beregningsark!O390*Beregningsark!Q390*Beregningsark!V390*Beregningsark!W390*Beregningsark!X390)</f>
        <v/>
      </c>
      <c r="J390" s="7" t="str">
        <f>IF('Anvendte oplysninger'!I390="Nej","",Beregningsark!AE390*Beregningsark!G390*Beregningsark!I390*Beregningsark!K390*Beregningsark!M390*Beregningsark!N390*Beregningsark!O390*Beregningsark!P390*Beregningsark!R390*Beregningsark!V390*Beregningsark!W390*Beregningsark!Y390)</f>
        <v/>
      </c>
      <c r="K390" s="7" t="str">
        <f>IF('Anvendte oplysninger'!I390="Nej","",Beregningsark!AF390*Beregningsark!G390*Beregningsark!I390*Beregningsark!K390*Beregningsark!M390*Beregningsark!N390*Beregningsark!O390*Beregningsark!P390*Beregningsark!R390*Beregningsark!V390*Beregningsark!W390*Beregningsark!Y390)</f>
        <v/>
      </c>
      <c r="L390" s="7" t="str">
        <f>IF('Anvendte oplysninger'!I390="Nej","",SUM(I390:K390))</f>
        <v/>
      </c>
      <c r="M390" s="7" t="str">
        <f>IF('Anvendte oplysninger'!I390="Nej","",Beregningsark!AG390*Beregningsark!G390*Beregningsark!I390*Beregningsark!J390*Beregningsark!L390*Beregningsark!N390*Beregningsark!O390*Beregningsark!S390*Beregningsark!V390*Beregningsark!W390*Beregningsark!Z390)</f>
        <v/>
      </c>
      <c r="N390" s="7" t="str">
        <f>IF('Anvendte oplysninger'!I390="Nej","",Beregningsark!AH390*Beregningsark!G390*Beregningsark!I390*Beregningsark!J390*Beregningsark!L390*Beregningsark!N390*Beregningsark!O390*Beregningsark!T390*Beregningsark!V390*Beregningsark!W390*Beregningsark!AA390)</f>
        <v/>
      </c>
      <c r="O390" s="7" t="str">
        <f>IF('Anvendte oplysninger'!I390="Nej","",Beregningsark!AI390*Beregningsark!G390*Beregningsark!I390*Beregningsark!J390*Beregningsark!L390*Beregningsark!N390*Beregningsark!O390*Beregningsark!U390*Beregningsark!V390*Beregningsark!W390*Beregningsark!AB390)</f>
        <v/>
      </c>
      <c r="P390" s="7" t="str">
        <f>IF('Anvendte oplysninger'!I390="Nej","",SUM(M390:O390))</f>
        <v/>
      </c>
      <c r="Q390" s="9" t="str">
        <f>IF('Anvendte oplysninger'!I390="Nej","",SUM(I390:J390)*740934+M390*29492829+N390*4654307+O390*608667)</f>
        <v/>
      </c>
    </row>
    <row r="391" spans="1:17" x14ac:dyDescent="0.3">
      <c r="A391" s="4" t="str">
        <f>IF(Inddata!A397="","",Inddata!A397)</f>
        <v/>
      </c>
      <c r="B391" s="4" t="str">
        <f>IF(Inddata!B397="","",Inddata!B397)</f>
        <v/>
      </c>
      <c r="C391" s="4" t="str">
        <f>IF(Inddata!C397="","",Inddata!C397)</f>
        <v/>
      </c>
      <c r="D391" s="4" t="str">
        <f>IF(Inddata!D397="","",Inddata!D397)</f>
        <v/>
      </c>
      <c r="E391" s="4" t="str">
        <f>IF(Inddata!E397="","",Inddata!E397)</f>
        <v/>
      </c>
      <c r="F391" s="4" t="str">
        <f>IF(Inddata!F397="","",Inddata!F397)</f>
        <v/>
      </c>
      <c r="G391" s="20" t="str">
        <f>IF(Inddata!G397=0,"",Inddata!G397)</f>
        <v/>
      </c>
      <c r="H391" s="9" t="str">
        <f>IF(Inddata!H397="","",Inddata!H397)</f>
        <v/>
      </c>
      <c r="I391" s="7" t="str">
        <f>IF('Anvendte oplysninger'!I391="Nej","",Beregningsark!AD391*Beregningsark!G391*Beregningsark!I391*Beregningsark!J391*Beregningsark!L391*Beregningsark!N391*Beregningsark!O391*Beregningsark!Q391*Beregningsark!V391*Beregningsark!W391*Beregningsark!X391)</f>
        <v/>
      </c>
      <c r="J391" s="7" t="str">
        <f>IF('Anvendte oplysninger'!I391="Nej","",Beregningsark!AE391*Beregningsark!G391*Beregningsark!I391*Beregningsark!K391*Beregningsark!M391*Beregningsark!N391*Beregningsark!O391*Beregningsark!P391*Beregningsark!R391*Beregningsark!V391*Beregningsark!W391*Beregningsark!Y391)</f>
        <v/>
      </c>
      <c r="K391" s="7" t="str">
        <f>IF('Anvendte oplysninger'!I391="Nej","",Beregningsark!AF391*Beregningsark!G391*Beregningsark!I391*Beregningsark!K391*Beregningsark!M391*Beregningsark!N391*Beregningsark!O391*Beregningsark!P391*Beregningsark!R391*Beregningsark!V391*Beregningsark!W391*Beregningsark!Y391)</f>
        <v/>
      </c>
      <c r="L391" s="7" t="str">
        <f>IF('Anvendte oplysninger'!I391="Nej","",SUM(I391:K391))</f>
        <v/>
      </c>
      <c r="M391" s="7" t="str">
        <f>IF('Anvendte oplysninger'!I391="Nej","",Beregningsark!AG391*Beregningsark!G391*Beregningsark!I391*Beregningsark!J391*Beregningsark!L391*Beregningsark!N391*Beregningsark!O391*Beregningsark!S391*Beregningsark!V391*Beregningsark!W391*Beregningsark!Z391)</f>
        <v/>
      </c>
      <c r="N391" s="7" t="str">
        <f>IF('Anvendte oplysninger'!I391="Nej","",Beregningsark!AH391*Beregningsark!G391*Beregningsark!I391*Beregningsark!J391*Beregningsark!L391*Beregningsark!N391*Beregningsark!O391*Beregningsark!T391*Beregningsark!V391*Beregningsark!W391*Beregningsark!AA391)</f>
        <v/>
      </c>
      <c r="O391" s="7" t="str">
        <f>IF('Anvendte oplysninger'!I391="Nej","",Beregningsark!AI391*Beregningsark!G391*Beregningsark!I391*Beregningsark!J391*Beregningsark!L391*Beregningsark!N391*Beregningsark!O391*Beregningsark!U391*Beregningsark!V391*Beregningsark!W391*Beregningsark!AB391)</f>
        <v/>
      </c>
      <c r="P391" s="7" t="str">
        <f>IF('Anvendte oplysninger'!I391="Nej","",SUM(M391:O391))</f>
        <v/>
      </c>
      <c r="Q391" s="9" t="str">
        <f>IF('Anvendte oplysninger'!I391="Nej","",SUM(I391:J391)*740934+M391*29492829+N391*4654307+O391*608667)</f>
        <v/>
      </c>
    </row>
    <row r="392" spans="1:17" x14ac:dyDescent="0.3">
      <c r="A392" s="4" t="str">
        <f>IF(Inddata!A398="","",Inddata!A398)</f>
        <v/>
      </c>
      <c r="B392" s="4" t="str">
        <f>IF(Inddata!B398="","",Inddata!B398)</f>
        <v/>
      </c>
      <c r="C392" s="4" t="str">
        <f>IF(Inddata!C398="","",Inddata!C398)</f>
        <v/>
      </c>
      <c r="D392" s="4" t="str">
        <f>IF(Inddata!D398="","",Inddata!D398)</f>
        <v/>
      </c>
      <c r="E392" s="4" t="str">
        <f>IF(Inddata!E398="","",Inddata!E398)</f>
        <v/>
      </c>
      <c r="F392" s="4" t="str">
        <f>IF(Inddata!F398="","",Inddata!F398)</f>
        <v/>
      </c>
      <c r="G392" s="20" t="str">
        <f>IF(Inddata!G398=0,"",Inddata!G398)</f>
        <v/>
      </c>
      <c r="H392" s="9" t="str">
        <f>IF(Inddata!H398="","",Inddata!H398)</f>
        <v/>
      </c>
      <c r="I392" s="7" t="str">
        <f>IF('Anvendte oplysninger'!I392="Nej","",Beregningsark!AD392*Beregningsark!G392*Beregningsark!I392*Beregningsark!J392*Beregningsark!L392*Beregningsark!N392*Beregningsark!O392*Beregningsark!Q392*Beregningsark!V392*Beregningsark!W392*Beregningsark!X392)</f>
        <v/>
      </c>
      <c r="J392" s="7" t="str">
        <f>IF('Anvendte oplysninger'!I392="Nej","",Beregningsark!AE392*Beregningsark!G392*Beregningsark!I392*Beregningsark!K392*Beregningsark!M392*Beregningsark!N392*Beregningsark!O392*Beregningsark!P392*Beregningsark!R392*Beregningsark!V392*Beregningsark!W392*Beregningsark!Y392)</f>
        <v/>
      </c>
      <c r="K392" s="7" t="str">
        <f>IF('Anvendte oplysninger'!I392="Nej","",Beregningsark!AF392*Beregningsark!G392*Beregningsark!I392*Beregningsark!K392*Beregningsark!M392*Beregningsark!N392*Beregningsark!O392*Beregningsark!P392*Beregningsark!R392*Beregningsark!V392*Beregningsark!W392*Beregningsark!Y392)</f>
        <v/>
      </c>
      <c r="L392" s="7" t="str">
        <f>IF('Anvendte oplysninger'!I392="Nej","",SUM(I392:K392))</f>
        <v/>
      </c>
      <c r="M392" s="7" t="str">
        <f>IF('Anvendte oplysninger'!I392="Nej","",Beregningsark!AG392*Beregningsark!G392*Beregningsark!I392*Beregningsark!J392*Beregningsark!L392*Beregningsark!N392*Beregningsark!O392*Beregningsark!S392*Beregningsark!V392*Beregningsark!W392*Beregningsark!Z392)</f>
        <v/>
      </c>
      <c r="N392" s="7" t="str">
        <f>IF('Anvendte oplysninger'!I392="Nej","",Beregningsark!AH392*Beregningsark!G392*Beregningsark!I392*Beregningsark!J392*Beregningsark!L392*Beregningsark!N392*Beregningsark!O392*Beregningsark!T392*Beregningsark!V392*Beregningsark!W392*Beregningsark!AA392)</f>
        <v/>
      </c>
      <c r="O392" s="7" t="str">
        <f>IF('Anvendte oplysninger'!I392="Nej","",Beregningsark!AI392*Beregningsark!G392*Beregningsark!I392*Beregningsark!J392*Beregningsark!L392*Beregningsark!N392*Beregningsark!O392*Beregningsark!U392*Beregningsark!V392*Beregningsark!W392*Beregningsark!AB392)</f>
        <v/>
      </c>
      <c r="P392" s="7" t="str">
        <f>IF('Anvendte oplysninger'!I392="Nej","",SUM(M392:O392))</f>
        <v/>
      </c>
      <c r="Q392" s="9" t="str">
        <f>IF('Anvendte oplysninger'!I392="Nej","",SUM(I392:J392)*740934+M392*29492829+N392*4654307+O392*608667)</f>
        <v/>
      </c>
    </row>
    <row r="393" spans="1:17" x14ac:dyDescent="0.3">
      <c r="A393" s="4" t="str">
        <f>IF(Inddata!A399="","",Inddata!A399)</f>
        <v/>
      </c>
      <c r="B393" s="4" t="str">
        <f>IF(Inddata!B399="","",Inddata!B399)</f>
        <v/>
      </c>
      <c r="C393" s="4" t="str">
        <f>IF(Inddata!C399="","",Inddata!C399)</f>
        <v/>
      </c>
      <c r="D393" s="4" t="str">
        <f>IF(Inddata!D399="","",Inddata!D399)</f>
        <v/>
      </c>
      <c r="E393" s="4" t="str">
        <f>IF(Inddata!E399="","",Inddata!E399)</f>
        <v/>
      </c>
      <c r="F393" s="4" t="str">
        <f>IF(Inddata!F399="","",Inddata!F399)</f>
        <v/>
      </c>
      <c r="G393" s="20" t="str">
        <f>IF(Inddata!G399=0,"",Inddata!G399)</f>
        <v/>
      </c>
      <c r="H393" s="9" t="str">
        <f>IF(Inddata!H399="","",Inddata!H399)</f>
        <v/>
      </c>
      <c r="I393" s="7" t="str">
        <f>IF('Anvendte oplysninger'!I393="Nej","",Beregningsark!AD393*Beregningsark!G393*Beregningsark!I393*Beregningsark!J393*Beregningsark!L393*Beregningsark!N393*Beregningsark!O393*Beregningsark!Q393*Beregningsark!V393*Beregningsark!W393*Beregningsark!X393)</f>
        <v/>
      </c>
      <c r="J393" s="7" t="str">
        <f>IF('Anvendte oplysninger'!I393="Nej","",Beregningsark!AE393*Beregningsark!G393*Beregningsark!I393*Beregningsark!K393*Beregningsark!M393*Beregningsark!N393*Beregningsark!O393*Beregningsark!P393*Beregningsark!R393*Beregningsark!V393*Beregningsark!W393*Beregningsark!Y393)</f>
        <v/>
      </c>
      <c r="K393" s="7" t="str">
        <f>IF('Anvendte oplysninger'!I393="Nej","",Beregningsark!AF393*Beregningsark!G393*Beregningsark!I393*Beregningsark!K393*Beregningsark!M393*Beregningsark!N393*Beregningsark!O393*Beregningsark!P393*Beregningsark!R393*Beregningsark!V393*Beregningsark!W393*Beregningsark!Y393)</f>
        <v/>
      </c>
      <c r="L393" s="7" t="str">
        <f>IF('Anvendte oplysninger'!I393="Nej","",SUM(I393:K393))</f>
        <v/>
      </c>
      <c r="M393" s="7" t="str">
        <f>IF('Anvendte oplysninger'!I393="Nej","",Beregningsark!AG393*Beregningsark!G393*Beregningsark!I393*Beregningsark!J393*Beregningsark!L393*Beregningsark!N393*Beregningsark!O393*Beregningsark!S393*Beregningsark!V393*Beregningsark!W393*Beregningsark!Z393)</f>
        <v/>
      </c>
      <c r="N393" s="7" t="str">
        <f>IF('Anvendte oplysninger'!I393="Nej","",Beregningsark!AH393*Beregningsark!G393*Beregningsark!I393*Beregningsark!J393*Beregningsark!L393*Beregningsark!N393*Beregningsark!O393*Beregningsark!T393*Beregningsark!V393*Beregningsark!W393*Beregningsark!AA393)</f>
        <v/>
      </c>
      <c r="O393" s="7" t="str">
        <f>IF('Anvendte oplysninger'!I393="Nej","",Beregningsark!AI393*Beregningsark!G393*Beregningsark!I393*Beregningsark!J393*Beregningsark!L393*Beregningsark!N393*Beregningsark!O393*Beregningsark!U393*Beregningsark!V393*Beregningsark!W393*Beregningsark!AB393)</f>
        <v/>
      </c>
      <c r="P393" s="7" t="str">
        <f>IF('Anvendte oplysninger'!I393="Nej","",SUM(M393:O393))</f>
        <v/>
      </c>
      <c r="Q393" s="9" t="str">
        <f>IF('Anvendte oplysninger'!I393="Nej","",SUM(I393:J393)*740934+M393*29492829+N393*4654307+O393*608667)</f>
        <v/>
      </c>
    </row>
    <row r="394" spans="1:17" x14ac:dyDescent="0.3">
      <c r="A394" s="4" t="str">
        <f>IF(Inddata!A400="","",Inddata!A400)</f>
        <v/>
      </c>
      <c r="B394" s="4" t="str">
        <f>IF(Inddata!B400="","",Inddata!B400)</f>
        <v/>
      </c>
      <c r="C394" s="4" t="str">
        <f>IF(Inddata!C400="","",Inddata!C400)</f>
        <v/>
      </c>
      <c r="D394" s="4" t="str">
        <f>IF(Inddata!D400="","",Inddata!D400)</f>
        <v/>
      </c>
      <c r="E394" s="4" t="str">
        <f>IF(Inddata!E400="","",Inddata!E400)</f>
        <v/>
      </c>
      <c r="F394" s="4" t="str">
        <f>IF(Inddata!F400="","",Inddata!F400)</f>
        <v/>
      </c>
      <c r="G394" s="20" t="str">
        <f>IF(Inddata!G400=0,"",Inddata!G400)</f>
        <v/>
      </c>
      <c r="H394" s="9" t="str">
        <f>IF(Inddata!H400="","",Inddata!H400)</f>
        <v/>
      </c>
      <c r="I394" s="7" t="str">
        <f>IF('Anvendte oplysninger'!I394="Nej","",Beregningsark!AD394*Beregningsark!G394*Beregningsark!I394*Beregningsark!J394*Beregningsark!L394*Beregningsark!N394*Beregningsark!O394*Beregningsark!Q394*Beregningsark!V394*Beregningsark!W394*Beregningsark!X394)</f>
        <v/>
      </c>
      <c r="J394" s="7" t="str">
        <f>IF('Anvendte oplysninger'!I394="Nej","",Beregningsark!AE394*Beregningsark!G394*Beregningsark!I394*Beregningsark!K394*Beregningsark!M394*Beregningsark!N394*Beregningsark!O394*Beregningsark!P394*Beregningsark!R394*Beregningsark!V394*Beregningsark!W394*Beregningsark!Y394)</f>
        <v/>
      </c>
      <c r="K394" s="7" t="str">
        <f>IF('Anvendte oplysninger'!I394="Nej","",Beregningsark!AF394*Beregningsark!G394*Beregningsark!I394*Beregningsark!K394*Beregningsark!M394*Beregningsark!N394*Beregningsark!O394*Beregningsark!P394*Beregningsark!R394*Beregningsark!V394*Beregningsark!W394*Beregningsark!Y394)</f>
        <v/>
      </c>
      <c r="L394" s="7" t="str">
        <f>IF('Anvendte oplysninger'!I394="Nej","",SUM(I394:K394))</f>
        <v/>
      </c>
      <c r="M394" s="7" t="str">
        <f>IF('Anvendte oplysninger'!I394="Nej","",Beregningsark!AG394*Beregningsark!G394*Beregningsark!I394*Beregningsark!J394*Beregningsark!L394*Beregningsark!N394*Beregningsark!O394*Beregningsark!S394*Beregningsark!V394*Beregningsark!W394*Beregningsark!Z394)</f>
        <v/>
      </c>
      <c r="N394" s="7" t="str">
        <f>IF('Anvendte oplysninger'!I394="Nej","",Beregningsark!AH394*Beregningsark!G394*Beregningsark!I394*Beregningsark!J394*Beregningsark!L394*Beregningsark!N394*Beregningsark!O394*Beregningsark!T394*Beregningsark!V394*Beregningsark!W394*Beregningsark!AA394)</f>
        <v/>
      </c>
      <c r="O394" s="7" t="str">
        <f>IF('Anvendte oplysninger'!I394="Nej","",Beregningsark!AI394*Beregningsark!G394*Beregningsark!I394*Beregningsark!J394*Beregningsark!L394*Beregningsark!N394*Beregningsark!O394*Beregningsark!U394*Beregningsark!V394*Beregningsark!W394*Beregningsark!AB394)</f>
        <v/>
      </c>
      <c r="P394" s="7" t="str">
        <f>IF('Anvendte oplysninger'!I394="Nej","",SUM(M394:O394))</f>
        <v/>
      </c>
      <c r="Q394" s="9" t="str">
        <f>IF('Anvendte oplysninger'!I394="Nej","",SUM(I394:J394)*740934+M394*29492829+N394*4654307+O394*608667)</f>
        <v/>
      </c>
    </row>
    <row r="395" spans="1:17" x14ac:dyDescent="0.3">
      <c r="A395" s="4" t="str">
        <f>IF(Inddata!A401="","",Inddata!A401)</f>
        <v/>
      </c>
      <c r="B395" s="4" t="str">
        <f>IF(Inddata!B401="","",Inddata!B401)</f>
        <v/>
      </c>
      <c r="C395" s="4" t="str">
        <f>IF(Inddata!C401="","",Inddata!C401)</f>
        <v/>
      </c>
      <c r="D395" s="4" t="str">
        <f>IF(Inddata!D401="","",Inddata!D401)</f>
        <v/>
      </c>
      <c r="E395" s="4" t="str">
        <f>IF(Inddata!E401="","",Inddata!E401)</f>
        <v/>
      </c>
      <c r="F395" s="4" t="str">
        <f>IF(Inddata!F401="","",Inddata!F401)</f>
        <v/>
      </c>
      <c r="G395" s="20" t="str">
        <f>IF(Inddata!G401=0,"",Inddata!G401)</f>
        <v/>
      </c>
      <c r="H395" s="9" t="str">
        <f>IF(Inddata!H401="","",Inddata!H401)</f>
        <v/>
      </c>
      <c r="I395" s="7" t="str">
        <f>IF('Anvendte oplysninger'!I395="Nej","",Beregningsark!AD395*Beregningsark!G395*Beregningsark!I395*Beregningsark!J395*Beregningsark!L395*Beregningsark!N395*Beregningsark!O395*Beregningsark!Q395*Beregningsark!V395*Beregningsark!W395*Beregningsark!X395)</f>
        <v/>
      </c>
      <c r="J395" s="7" t="str">
        <f>IF('Anvendte oplysninger'!I395="Nej","",Beregningsark!AE395*Beregningsark!G395*Beregningsark!I395*Beregningsark!K395*Beregningsark!M395*Beregningsark!N395*Beregningsark!O395*Beregningsark!P395*Beregningsark!R395*Beregningsark!V395*Beregningsark!W395*Beregningsark!Y395)</f>
        <v/>
      </c>
      <c r="K395" s="7" t="str">
        <f>IF('Anvendte oplysninger'!I395="Nej","",Beregningsark!AF395*Beregningsark!G395*Beregningsark!I395*Beregningsark!K395*Beregningsark!M395*Beregningsark!N395*Beregningsark!O395*Beregningsark!P395*Beregningsark!R395*Beregningsark!V395*Beregningsark!W395*Beregningsark!Y395)</f>
        <v/>
      </c>
      <c r="L395" s="7" t="str">
        <f>IF('Anvendte oplysninger'!I395="Nej","",SUM(I395:K395))</f>
        <v/>
      </c>
      <c r="M395" s="7" t="str">
        <f>IF('Anvendte oplysninger'!I395="Nej","",Beregningsark!AG395*Beregningsark!G395*Beregningsark!I395*Beregningsark!J395*Beregningsark!L395*Beregningsark!N395*Beregningsark!O395*Beregningsark!S395*Beregningsark!V395*Beregningsark!W395*Beregningsark!Z395)</f>
        <v/>
      </c>
      <c r="N395" s="7" t="str">
        <f>IF('Anvendte oplysninger'!I395="Nej","",Beregningsark!AH395*Beregningsark!G395*Beregningsark!I395*Beregningsark!J395*Beregningsark!L395*Beregningsark!N395*Beregningsark!O395*Beregningsark!T395*Beregningsark!V395*Beregningsark!W395*Beregningsark!AA395)</f>
        <v/>
      </c>
      <c r="O395" s="7" t="str">
        <f>IF('Anvendte oplysninger'!I395="Nej","",Beregningsark!AI395*Beregningsark!G395*Beregningsark!I395*Beregningsark!J395*Beregningsark!L395*Beregningsark!N395*Beregningsark!O395*Beregningsark!U395*Beregningsark!V395*Beregningsark!W395*Beregningsark!AB395)</f>
        <v/>
      </c>
      <c r="P395" s="7" t="str">
        <f>IF('Anvendte oplysninger'!I395="Nej","",SUM(M395:O395))</f>
        <v/>
      </c>
      <c r="Q395" s="9" t="str">
        <f>IF('Anvendte oplysninger'!I395="Nej","",SUM(I395:J395)*740934+M395*29492829+N395*4654307+O395*608667)</f>
        <v/>
      </c>
    </row>
    <row r="396" spans="1:17" x14ac:dyDescent="0.3">
      <c r="A396" s="4" t="str">
        <f>IF(Inddata!A402="","",Inddata!A402)</f>
        <v/>
      </c>
      <c r="B396" s="4" t="str">
        <f>IF(Inddata!B402="","",Inddata!B402)</f>
        <v/>
      </c>
      <c r="C396" s="4" t="str">
        <f>IF(Inddata!C402="","",Inddata!C402)</f>
        <v/>
      </c>
      <c r="D396" s="4" t="str">
        <f>IF(Inddata!D402="","",Inddata!D402)</f>
        <v/>
      </c>
      <c r="E396" s="4" t="str">
        <f>IF(Inddata!E402="","",Inddata!E402)</f>
        <v/>
      </c>
      <c r="F396" s="4" t="str">
        <f>IF(Inddata!F402="","",Inddata!F402)</f>
        <v/>
      </c>
      <c r="G396" s="20" t="str">
        <f>IF(Inddata!G402=0,"",Inddata!G402)</f>
        <v/>
      </c>
      <c r="H396" s="9" t="str">
        <f>IF(Inddata!H402="","",Inddata!H402)</f>
        <v/>
      </c>
      <c r="I396" s="7" t="str">
        <f>IF('Anvendte oplysninger'!I396="Nej","",Beregningsark!AD396*Beregningsark!G396*Beregningsark!I396*Beregningsark!J396*Beregningsark!L396*Beregningsark!N396*Beregningsark!O396*Beregningsark!Q396*Beregningsark!V396*Beregningsark!W396*Beregningsark!X396)</f>
        <v/>
      </c>
      <c r="J396" s="7" t="str">
        <f>IF('Anvendte oplysninger'!I396="Nej","",Beregningsark!AE396*Beregningsark!G396*Beregningsark!I396*Beregningsark!K396*Beregningsark!M396*Beregningsark!N396*Beregningsark!O396*Beregningsark!P396*Beregningsark!R396*Beregningsark!V396*Beregningsark!W396*Beregningsark!Y396)</f>
        <v/>
      </c>
      <c r="K396" s="7" t="str">
        <f>IF('Anvendte oplysninger'!I396="Nej","",Beregningsark!AF396*Beregningsark!G396*Beregningsark!I396*Beregningsark!K396*Beregningsark!M396*Beregningsark!N396*Beregningsark!O396*Beregningsark!P396*Beregningsark!R396*Beregningsark!V396*Beregningsark!W396*Beregningsark!Y396)</f>
        <v/>
      </c>
      <c r="L396" s="7" t="str">
        <f>IF('Anvendte oplysninger'!I396="Nej","",SUM(I396:K396))</f>
        <v/>
      </c>
      <c r="M396" s="7" t="str">
        <f>IF('Anvendte oplysninger'!I396="Nej","",Beregningsark!AG396*Beregningsark!G396*Beregningsark!I396*Beregningsark!J396*Beregningsark!L396*Beregningsark!N396*Beregningsark!O396*Beregningsark!S396*Beregningsark!V396*Beregningsark!W396*Beregningsark!Z396)</f>
        <v/>
      </c>
      <c r="N396" s="7" t="str">
        <f>IF('Anvendte oplysninger'!I396="Nej","",Beregningsark!AH396*Beregningsark!G396*Beregningsark!I396*Beregningsark!J396*Beregningsark!L396*Beregningsark!N396*Beregningsark!O396*Beregningsark!T396*Beregningsark!V396*Beregningsark!W396*Beregningsark!AA396)</f>
        <v/>
      </c>
      <c r="O396" s="7" t="str">
        <f>IF('Anvendte oplysninger'!I396="Nej","",Beregningsark!AI396*Beregningsark!G396*Beregningsark!I396*Beregningsark!J396*Beregningsark!L396*Beregningsark!N396*Beregningsark!O396*Beregningsark!U396*Beregningsark!V396*Beregningsark!W396*Beregningsark!AB396)</f>
        <v/>
      </c>
      <c r="P396" s="7" t="str">
        <f>IF('Anvendte oplysninger'!I396="Nej","",SUM(M396:O396))</f>
        <v/>
      </c>
      <c r="Q396" s="9" t="str">
        <f>IF('Anvendte oplysninger'!I396="Nej","",SUM(I396:J396)*740934+M396*29492829+N396*4654307+O396*608667)</f>
        <v/>
      </c>
    </row>
    <row r="397" spans="1:17" x14ac:dyDescent="0.3">
      <c r="A397" s="4" t="str">
        <f>IF(Inddata!A403="","",Inddata!A403)</f>
        <v/>
      </c>
      <c r="B397" s="4" t="str">
        <f>IF(Inddata!B403="","",Inddata!B403)</f>
        <v/>
      </c>
      <c r="C397" s="4" t="str">
        <f>IF(Inddata!C403="","",Inddata!C403)</f>
        <v/>
      </c>
      <c r="D397" s="4" t="str">
        <f>IF(Inddata!D403="","",Inddata!D403)</f>
        <v/>
      </c>
      <c r="E397" s="4" t="str">
        <f>IF(Inddata!E403="","",Inddata!E403)</f>
        <v/>
      </c>
      <c r="F397" s="4" t="str">
        <f>IF(Inddata!F403="","",Inddata!F403)</f>
        <v/>
      </c>
      <c r="G397" s="20" t="str">
        <f>IF(Inddata!G403=0,"",Inddata!G403)</f>
        <v/>
      </c>
      <c r="H397" s="9" t="str">
        <f>IF(Inddata!H403="","",Inddata!H403)</f>
        <v/>
      </c>
      <c r="I397" s="7" t="str">
        <f>IF('Anvendte oplysninger'!I397="Nej","",Beregningsark!AD397*Beregningsark!G397*Beregningsark!I397*Beregningsark!J397*Beregningsark!L397*Beregningsark!N397*Beregningsark!O397*Beregningsark!Q397*Beregningsark!V397*Beregningsark!W397*Beregningsark!X397)</f>
        <v/>
      </c>
      <c r="J397" s="7" t="str">
        <f>IF('Anvendte oplysninger'!I397="Nej","",Beregningsark!AE397*Beregningsark!G397*Beregningsark!I397*Beregningsark!K397*Beregningsark!M397*Beregningsark!N397*Beregningsark!O397*Beregningsark!P397*Beregningsark!R397*Beregningsark!V397*Beregningsark!W397*Beregningsark!Y397)</f>
        <v/>
      </c>
      <c r="K397" s="7" t="str">
        <f>IF('Anvendte oplysninger'!I397="Nej","",Beregningsark!AF397*Beregningsark!G397*Beregningsark!I397*Beregningsark!K397*Beregningsark!M397*Beregningsark!N397*Beregningsark!O397*Beregningsark!P397*Beregningsark!R397*Beregningsark!V397*Beregningsark!W397*Beregningsark!Y397)</f>
        <v/>
      </c>
      <c r="L397" s="7" t="str">
        <f>IF('Anvendte oplysninger'!I397="Nej","",SUM(I397:K397))</f>
        <v/>
      </c>
      <c r="M397" s="7" t="str">
        <f>IF('Anvendte oplysninger'!I397="Nej","",Beregningsark!AG397*Beregningsark!G397*Beregningsark!I397*Beregningsark!J397*Beregningsark!L397*Beregningsark!N397*Beregningsark!O397*Beregningsark!S397*Beregningsark!V397*Beregningsark!W397*Beregningsark!Z397)</f>
        <v/>
      </c>
      <c r="N397" s="7" t="str">
        <f>IF('Anvendte oplysninger'!I397="Nej","",Beregningsark!AH397*Beregningsark!G397*Beregningsark!I397*Beregningsark!J397*Beregningsark!L397*Beregningsark!N397*Beregningsark!O397*Beregningsark!T397*Beregningsark!V397*Beregningsark!W397*Beregningsark!AA397)</f>
        <v/>
      </c>
      <c r="O397" s="7" t="str">
        <f>IF('Anvendte oplysninger'!I397="Nej","",Beregningsark!AI397*Beregningsark!G397*Beregningsark!I397*Beregningsark!J397*Beregningsark!L397*Beregningsark!N397*Beregningsark!O397*Beregningsark!U397*Beregningsark!V397*Beregningsark!W397*Beregningsark!AB397)</f>
        <v/>
      </c>
      <c r="P397" s="7" t="str">
        <f>IF('Anvendte oplysninger'!I397="Nej","",SUM(M397:O397))</f>
        <v/>
      </c>
      <c r="Q397" s="9" t="str">
        <f>IF('Anvendte oplysninger'!I397="Nej","",SUM(I397:J397)*740934+M397*29492829+N397*4654307+O397*608667)</f>
        <v/>
      </c>
    </row>
    <row r="398" spans="1:17" x14ac:dyDescent="0.3">
      <c r="A398" s="4" t="str">
        <f>IF(Inddata!A404="","",Inddata!A404)</f>
        <v/>
      </c>
      <c r="B398" s="4" t="str">
        <f>IF(Inddata!B404="","",Inddata!B404)</f>
        <v/>
      </c>
      <c r="C398" s="4" t="str">
        <f>IF(Inddata!C404="","",Inddata!C404)</f>
        <v/>
      </c>
      <c r="D398" s="4" t="str">
        <f>IF(Inddata!D404="","",Inddata!D404)</f>
        <v/>
      </c>
      <c r="E398" s="4" t="str">
        <f>IF(Inddata!E404="","",Inddata!E404)</f>
        <v/>
      </c>
      <c r="F398" s="4" t="str">
        <f>IF(Inddata!F404="","",Inddata!F404)</f>
        <v/>
      </c>
      <c r="G398" s="20" t="str">
        <f>IF(Inddata!G404=0,"",Inddata!G404)</f>
        <v/>
      </c>
      <c r="H398" s="9" t="str">
        <f>IF(Inddata!H404="","",Inddata!H404)</f>
        <v/>
      </c>
      <c r="I398" s="7" t="str">
        <f>IF('Anvendte oplysninger'!I398="Nej","",Beregningsark!AD398*Beregningsark!G398*Beregningsark!I398*Beregningsark!J398*Beregningsark!L398*Beregningsark!N398*Beregningsark!O398*Beregningsark!Q398*Beregningsark!V398*Beregningsark!W398*Beregningsark!X398)</f>
        <v/>
      </c>
      <c r="J398" s="7" t="str">
        <f>IF('Anvendte oplysninger'!I398="Nej","",Beregningsark!AE398*Beregningsark!G398*Beregningsark!I398*Beregningsark!K398*Beregningsark!M398*Beregningsark!N398*Beregningsark!O398*Beregningsark!P398*Beregningsark!R398*Beregningsark!V398*Beregningsark!W398*Beregningsark!Y398)</f>
        <v/>
      </c>
      <c r="K398" s="7" t="str">
        <f>IF('Anvendte oplysninger'!I398="Nej","",Beregningsark!AF398*Beregningsark!G398*Beregningsark!I398*Beregningsark!K398*Beregningsark!M398*Beregningsark!N398*Beregningsark!O398*Beregningsark!P398*Beregningsark!R398*Beregningsark!V398*Beregningsark!W398*Beregningsark!Y398)</f>
        <v/>
      </c>
      <c r="L398" s="7" t="str">
        <f>IF('Anvendte oplysninger'!I398="Nej","",SUM(I398:K398))</f>
        <v/>
      </c>
      <c r="M398" s="7" t="str">
        <f>IF('Anvendte oplysninger'!I398="Nej","",Beregningsark!AG398*Beregningsark!G398*Beregningsark!I398*Beregningsark!J398*Beregningsark!L398*Beregningsark!N398*Beregningsark!O398*Beregningsark!S398*Beregningsark!V398*Beregningsark!W398*Beregningsark!Z398)</f>
        <v/>
      </c>
      <c r="N398" s="7" t="str">
        <f>IF('Anvendte oplysninger'!I398="Nej","",Beregningsark!AH398*Beregningsark!G398*Beregningsark!I398*Beregningsark!J398*Beregningsark!L398*Beregningsark!N398*Beregningsark!O398*Beregningsark!T398*Beregningsark!V398*Beregningsark!W398*Beregningsark!AA398)</f>
        <v/>
      </c>
      <c r="O398" s="7" t="str">
        <f>IF('Anvendte oplysninger'!I398="Nej","",Beregningsark!AI398*Beregningsark!G398*Beregningsark!I398*Beregningsark!J398*Beregningsark!L398*Beregningsark!N398*Beregningsark!O398*Beregningsark!U398*Beregningsark!V398*Beregningsark!W398*Beregningsark!AB398)</f>
        <v/>
      </c>
      <c r="P398" s="7" t="str">
        <f>IF('Anvendte oplysninger'!I398="Nej","",SUM(M398:O398))</f>
        <v/>
      </c>
      <c r="Q398" s="9" t="str">
        <f>IF('Anvendte oplysninger'!I398="Nej","",SUM(I398:J398)*740934+M398*29492829+N398*4654307+O398*608667)</f>
        <v/>
      </c>
    </row>
    <row r="399" spans="1:17" x14ac:dyDescent="0.3">
      <c r="A399" s="4" t="str">
        <f>IF(Inddata!A405="","",Inddata!A405)</f>
        <v/>
      </c>
      <c r="B399" s="4" t="str">
        <f>IF(Inddata!B405="","",Inddata!B405)</f>
        <v/>
      </c>
      <c r="C399" s="4" t="str">
        <f>IF(Inddata!C405="","",Inddata!C405)</f>
        <v/>
      </c>
      <c r="D399" s="4" t="str">
        <f>IF(Inddata!D405="","",Inddata!D405)</f>
        <v/>
      </c>
      <c r="E399" s="4" t="str">
        <f>IF(Inddata!E405="","",Inddata!E405)</f>
        <v/>
      </c>
      <c r="F399" s="4" t="str">
        <f>IF(Inddata!F405="","",Inddata!F405)</f>
        <v/>
      </c>
      <c r="G399" s="20" t="str">
        <f>IF(Inddata!G405=0,"",Inddata!G405)</f>
        <v/>
      </c>
      <c r="H399" s="9" t="str">
        <f>IF(Inddata!H405="","",Inddata!H405)</f>
        <v/>
      </c>
      <c r="I399" s="7" t="str">
        <f>IF('Anvendte oplysninger'!I399="Nej","",Beregningsark!AD399*Beregningsark!G399*Beregningsark!I399*Beregningsark!J399*Beregningsark!L399*Beregningsark!N399*Beregningsark!O399*Beregningsark!Q399*Beregningsark!V399*Beregningsark!W399*Beregningsark!X399)</f>
        <v/>
      </c>
      <c r="J399" s="7" t="str">
        <f>IF('Anvendte oplysninger'!I399="Nej","",Beregningsark!AE399*Beregningsark!G399*Beregningsark!I399*Beregningsark!K399*Beregningsark!M399*Beregningsark!N399*Beregningsark!O399*Beregningsark!P399*Beregningsark!R399*Beregningsark!V399*Beregningsark!W399*Beregningsark!Y399)</f>
        <v/>
      </c>
      <c r="K399" s="7" t="str">
        <f>IF('Anvendte oplysninger'!I399="Nej","",Beregningsark!AF399*Beregningsark!G399*Beregningsark!I399*Beregningsark!K399*Beregningsark!M399*Beregningsark!N399*Beregningsark!O399*Beregningsark!P399*Beregningsark!R399*Beregningsark!V399*Beregningsark!W399*Beregningsark!Y399)</f>
        <v/>
      </c>
      <c r="L399" s="7" t="str">
        <f>IF('Anvendte oplysninger'!I399="Nej","",SUM(I399:K399))</f>
        <v/>
      </c>
      <c r="M399" s="7" t="str">
        <f>IF('Anvendte oplysninger'!I399="Nej","",Beregningsark!AG399*Beregningsark!G399*Beregningsark!I399*Beregningsark!J399*Beregningsark!L399*Beregningsark!N399*Beregningsark!O399*Beregningsark!S399*Beregningsark!V399*Beregningsark!W399*Beregningsark!Z399)</f>
        <v/>
      </c>
      <c r="N399" s="7" t="str">
        <f>IF('Anvendte oplysninger'!I399="Nej","",Beregningsark!AH399*Beregningsark!G399*Beregningsark!I399*Beregningsark!J399*Beregningsark!L399*Beregningsark!N399*Beregningsark!O399*Beregningsark!T399*Beregningsark!V399*Beregningsark!W399*Beregningsark!AA399)</f>
        <v/>
      </c>
      <c r="O399" s="7" t="str">
        <f>IF('Anvendte oplysninger'!I399="Nej","",Beregningsark!AI399*Beregningsark!G399*Beregningsark!I399*Beregningsark!J399*Beregningsark!L399*Beregningsark!N399*Beregningsark!O399*Beregningsark!U399*Beregningsark!V399*Beregningsark!W399*Beregningsark!AB399)</f>
        <v/>
      </c>
      <c r="P399" s="7" t="str">
        <f>IF('Anvendte oplysninger'!I399="Nej","",SUM(M399:O399))</f>
        <v/>
      </c>
      <c r="Q399" s="9" t="str">
        <f>IF('Anvendte oplysninger'!I399="Nej","",SUM(I399:J399)*740934+M399*29492829+N399*4654307+O399*608667)</f>
        <v/>
      </c>
    </row>
    <row r="400" spans="1:17" x14ac:dyDescent="0.3">
      <c r="A400" s="4" t="str">
        <f>IF(Inddata!A406="","",Inddata!A406)</f>
        <v/>
      </c>
      <c r="B400" s="4" t="str">
        <f>IF(Inddata!B406="","",Inddata!B406)</f>
        <v/>
      </c>
      <c r="C400" s="4" t="str">
        <f>IF(Inddata!C406="","",Inddata!C406)</f>
        <v/>
      </c>
      <c r="D400" s="4" t="str">
        <f>IF(Inddata!D406="","",Inddata!D406)</f>
        <v/>
      </c>
      <c r="E400" s="4" t="str">
        <f>IF(Inddata!E406="","",Inddata!E406)</f>
        <v/>
      </c>
      <c r="F400" s="4" t="str">
        <f>IF(Inddata!F406="","",Inddata!F406)</f>
        <v/>
      </c>
      <c r="G400" s="20" t="str">
        <f>IF(Inddata!G406=0,"",Inddata!G406)</f>
        <v/>
      </c>
      <c r="H400" s="9" t="str">
        <f>IF(Inddata!H406="","",Inddata!H406)</f>
        <v/>
      </c>
      <c r="I400" s="7" t="str">
        <f>IF('Anvendte oplysninger'!I400="Nej","",Beregningsark!AD400*Beregningsark!G400*Beregningsark!I400*Beregningsark!J400*Beregningsark!L400*Beregningsark!N400*Beregningsark!O400*Beregningsark!Q400*Beregningsark!V400*Beregningsark!W400*Beregningsark!X400)</f>
        <v/>
      </c>
      <c r="J400" s="7" t="str">
        <f>IF('Anvendte oplysninger'!I400="Nej","",Beregningsark!AE400*Beregningsark!G400*Beregningsark!I400*Beregningsark!K400*Beregningsark!M400*Beregningsark!N400*Beregningsark!O400*Beregningsark!P400*Beregningsark!R400*Beregningsark!V400*Beregningsark!W400*Beregningsark!Y400)</f>
        <v/>
      </c>
      <c r="K400" s="7" t="str">
        <f>IF('Anvendte oplysninger'!I400="Nej","",Beregningsark!AF400*Beregningsark!G400*Beregningsark!I400*Beregningsark!K400*Beregningsark!M400*Beregningsark!N400*Beregningsark!O400*Beregningsark!P400*Beregningsark!R400*Beregningsark!V400*Beregningsark!W400*Beregningsark!Y400)</f>
        <v/>
      </c>
      <c r="L400" s="7" t="str">
        <f>IF('Anvendte oplysninger'!I400="Nej","",SUM(I400:K400))</f>
        <v/>
      </c>
      <c r="M400" s="7" t="str">
        <f>IF('Anvendte oplysninger'!I400="Nej","",Beregningsark!AG400*Beregningsark!G400*Beregningsark!I400*Beregningsark!J400*Beregningsark!L400*Beregningsark!N400*Beregningsark!O400*Beregningsark!S400*Beregningsark!V400*Beregningsark!W400*Beregningsark!Z400)</f>
        <v/>
      </c>
      <c r="N400" s="7" t="str">
        <f>IF('Anvendte oplysninger'!I400="Nej","",Beregningsark!AH400*Beregningsark!G400*Beregningsark!I400*Beregningsark!J400*Beregningsark!L400*Beregningsark!N400*Beregningsark!O400*Beregningsark!T400*Beregningsark!V400*Beregningsark!W400*Beregningsark!AA400)</f>
        <v/>
      </c>
      <c r="O400" s="7" t="str">
        <f>IF('Anvendte oplysninger'!I400="Nej","",Beregningsark!AI400*Beregningsark!G400*Beregningsark!I400*Beregningsark!J400*Beregningsark!L400*Beregningsark!N400*Beregningsark!O400*Beregningsark!U400*Beregningsark!V400*Beregningsark!W400*Beregningsark!AB400)</f>
        <v/>
      </c>
      <c r="P400" s="7" t="str">
        <f>IF('Anvendte oplysninger'!I400="Nej","",SUM(M400:O400))</f>
        <v/>
      </c>
      <c r="Q400" s="9" t="str">
        <f>IF('Anvendte oplysninger'!I400="Nej","",SUM(I400:J400)*740934+M400*29492829+N400*4654307+O400*608667)</f>
        <v/>
      </c>
    </row>
    <row r="401" spans="1:17" x14ac:dyDescent="0.3">
      <c r="A401" s="4" t="str">
        <f>IF(Inddata!A407="","",Inddata!A407)</f>
        <v/>
      </c>
      <c r="B401" s="4" t="str">
        <f>IF(Inddata!B407="","",Inddata!B407)</f>
        <v/>
      </c>
      <c r="C401" s="4" t="str">
        <f>IF(Inddata!C407="","",Inddata!C407)</f>
        <v/>
      </c>
      <c r="D401" s="4" t="str">
        <f>IF(Inddata!D407="","",Inddata!D407)</f>
        <v/>
      </c>
      <c r="E401" s="4" t="str">
        <f>IF(Inddata!E407="","",Inddata!E407)</f>
        <v/>
      </c>
      <c r="F401" s="4" t="str">
        <f>IF(Inddata!F407="","",Inddata!F407)</f>
        <v/>
      </c>
      <c r="G401" s="20" t="str">
        <f>IF(Inddata!G407=0,"",Inddata!G407)</f>
        <v/>
      </c>
      <c r="H401" s="9" t="str">
        <f>IF(Inddata!H407="","",Inddata!H407)</f>
        <v/>
      </c>
      <c r="I401" s="7" t="str">
        <f>IF('Anvendte oplysninger'!I401="Nej","",Beregningsark!AD401*Beregningsark!G401*Beregningsark!I401*Beregningsark!J401*Beregningsark!L401*Beregningsark!N401*Beregningsark!O401*Beregningsark!Q401*Beregningsark!V401*Beregningsark!W401*Beregningsark!X401)</f>
        <v/>
      </c>
      <c r="J401" s="7" t="str">
        <f>IF('Anvendte oplysninger'!I401="Nej","",Beregningsark!AE401*Beregningsark!G401*Beregningsark!I401*Beregningsark!K401*Beregningsark!M401*Beregningsark!N401*Beregningsark!O401*Beregningsark!P401*Beregningsark!R401*Beregningsark!V401*Beregningsark!W401*Beregningsark!Y401)</f>
        <v/>
      </c>
      <c r="K401" s="7" t="str">
        <f>IF('Anvendte oplysninger'!I401="Nej","",Beregningsark!AF401*Beregningsark!G401*Beregningsark!I401*Beregningsark!K401*Beregningsark!M401*Beregningsark!N401*Beregningsark!O401*Beregningsark!P401*Beregningsark!R401*Beregningsark!V401*Beregningsark!W401*Beregningsark!Y401)</f>
        <v/>
      </c>
      <c r="L401" s="7" t="str">
        <f>IF('Anvendte oplysninger'!I401="Nej","",SUM(I401:K401))</f>
        <v/>
      </c>
      <c r="M401" s="7" t="str">
        <f>IF('Anvendte oplysninger'!I401="Nej","",Beregningsark!AG401*Beregningsark!G401*Beregningsark!I401*Beregningsark!J401*Beregningsark!L401*Beregningsark!N401*Beregningsark!O401*Beregningsark!S401*Beregningsark!V401*Beregningsark!W401*Beregningsark!Z401)</f>
        <v/>
      </c>
      <c r="N401" s="7" t="str">
        <f>IF('Anvendte oplysninger'!I401="Nej","",Beregningsark!AH401*Beregningsark!G401*Beregningsark!I401*Beregningsark!J401*Beregningsark!L401*Beregningsark!N401*Beregningsark!O401*Beregningsark!T401*Beregningsark!V401*Beregningsark!W401*Beregningsark!AA401)</f>
        <v/>
      </c>
      <c r="O401" s="7" t="str">
        <f>IF('Anvendte oplysninger'!I401="Nej","",Beregningsark!AI401*Beregningsark!G401*Beregningsark!I401*Beregningsark!J401*Beregningsark!L401*Beregningsark!N401*Beregningsark!O401*Beregningsark!U401*Beregningsark!V401*Beregningsark!W401*Beregningsark!AB401)</f>
        <v/>
      </c>
      <c r="P401" s="7" t="str">
        <f>IF('Anvendte oplysninger'!I401="Nej","",SUM(M401:O401))</f>
        <v/>
      </c>
      <c r="Q401" s="9" t="str">
        <f>IF('Anvendte oplysninger'!I401="Nej","",SUM(I401:J401)*740934+M401*29492829+N401*4654307+O401*608667)</f>
        <v/>
      </c>
    </row>
    <row r="402" spans="1:17" x14ac:dyDescent="0.3">
      <c r="A402" s="4" t="str">
        <f>IF(Inddata!A408="","",Inddata!A408)</f>
        <v/>
      </c>
      <c r="B402" s="4" t="str">
        <f>IF(Inddata!B408="","",Inddata!B408)</f>
        <v/>
      </c>
      <c r="C402" s="4" t="str">
        <f>IF(Inddata!C408="","",Inddata!C408)</f>
        <v/>
      </c>
      <c r="D402" s="4" t="str">
        <f>IF(Inddata!D408="","",Inddata!D408)</f>
        <v/>
      </c>
      <c r="E402" s="4" t="str">
        <f>IF(Inddata!E408="","",Inddata!E408)</f>
        <v/>
      </c>
      <c r="F402" s="4" t="str">
        <f>IF(Inddata!F408="","",Inddata!F408)</f>
        <v/>
      </c>
      <c r="G402" s="20" t="str">
        <f>IF(Inddata!G408=0,"",Inddata!G408)</f>
        <v/>
      </c>
      <c r="H402" s="9" t="str">
        <f>IF(Inddata!H408="","",Inddata!H408)</f>
        <v/>
      </c>
      <c r="I402" s="7" t="str">
        <f>IF('Anvendte oplysninger'!I402="Nej","",Beregningsark!AD402*Beregningsark!G402*Beregningsark!I402*Beregningsark!J402*Beregningsark!L402*Beregningsark!N402*Beregningsark!O402*Beregningsark!Q402*Beregningsark!V402*Beregningsark!W402*Beregningsark!X402)</f>
        <v/>
      </c>
      <c r="J402" s="7" t="str">
        <f>IF('Anvendte oplysninger'!I402="Nej","",Beregningsark!AE402*Beregningsark!G402*Beregningsark!I402*Beregningsark!K402*Beregningsark!M402*Beregningsark!N402*Beregningsark!O402*Beregningsark!P402*Beregningsark!R402*Beregningsark!V402*Beregningsark!W402*Beregningsark!Y402)</f>
        <v/>
      </c>
      <c r="K402" s="7" t="str">
        <f>IF('Anvendte oplysninger'!I402="Nej","",Beregningsark!AF402*Beregningsark!G402*Beregningsark!I402*Beregningsark!K402*Beregningsark!M402*Beregningsark!N402*Beregningsark!O402*Beregningsark!P402*Beregningsark!R402*Beregningsark!V402*Beregningsark!W402*Beregningsark!Y402)</f>
        <v/>
      </c>
      <c r="L402" s="7" t="str">
        <f>IF('Anvendte oplysninger'!I402="Nej","",SUM(I402:K402))</f>
        <v/>
      </c>
      <c r="M402" s="7" t="str">
        <f>IF('Anvendte oplysninger'!I402="Nej","",Beregningsark!AG402*Beregningsark!G402*Beregningsark!I402*Beregningsark!J402*Beregningsark!L402*Beregningsark!N402*Beregningsark!O402*Beregningsark!S402*Beregningsark!V402*Beregningsark!W402*Beregningsark!Z402)</f>
        <v/>
      </c>
      <c r="N402" s="7" t="str">
        <f>IF('Anvendte oplysninger'!I402="Nej","",Beregningsark!AH402*Beregningsark!G402*Beregningsark!I402*Beregningsark!J402*Beregningsark!L402*Beregningsark!N402*Beregningsark!O402*Beregningsark!T402*Beregningsark!V402*Beregningsark!W402*Beregningsark!AA402)</f>
        <v/>
      </c>
      <c r="O402" s="7" t="str">
        <f>IF('Anvendte oplysninger'!I402="Nej","",Beregningsark!AI402*Beregningsark!G402*Beregningsark!I402*Beregningsark!J402*Beregningsark!L402*Beregningsark!N402*Beregningsark!O402*Beregningsark!U402*Beregningsark!V402*Beregningsark!W402*Beregningsark!AB402)</f>
        <v/>
      </c>
      <c r="P402" s="7" t="str">
        <f>IF('Anvendte oplysninger'!I402="Nej","",SUM(M402:O402))</f>
        <v/>
      </c>
      <c r="Q402" s="9" t="str">
        <f>IF('Anvendte oplysninger'!I402="Nej","",SUM(I402:J402)*740934+M402*29492829+N402*4654307+O402*608667)</f>
        <v/>
      </c>
    </row>
    <row r="403" spans="1:17" x14ac:dyDescent="0.3">
      <c r="A403" s="4" t="str">
        <f>IF(Inddata!A409="","",Inddata!A409)</f>
        <v/>
      </c>
      <c r="B403" s="4" t="str">
        <f>IF(Inddata!B409="","",Inddata!B409)</f>
        <v/>
      </c>
      <c r="C403" s="4" t="str">
        <f>IF(Inddata!C409="","",Inddata!C409)</f>
        <v/>
      </c>
      <c r="D403" s="4" t="str">
        <f>IF(Inddata!D409="","",Inddata!D409)</f>
        <v/>
      </c>
      <c r="E403" s="4" t="str">
        <f>IF(Inddata!E409="","",Inddata!E409)</f>
        <v/>
      </c>
      <c r="F403" s="4" t="str">
        <f>IF(Inddata!F409="","",Inddata!F409)</f>
        <v/>
      </c>
      <c r="G403" s="20" t="str">
        <f>IF(Inddata!G409=0,"",Inddata!G409)</f>
        <v/>
      </c>
      <c r="H403" s="9" t="str">
        <f>IF(Inddata!H409="","",Inddata!H409)</f>
        <v/>
      </c>
      <c r="I403" s="7" t="str">
        <f>IF('Anvendte oplysninger'!I403="Nej","",Beregningsark!AD403*Beregningsark!G403*Beregningsark!I403*Beregningsark!J403*Beregningsark!L403*Beregningsark!N403*Beregningsark!O403*Beregningsark!Q403*Beregningsark!V403*Beregningsark!W403*Beregningsark!X403)</f>
        <v/>
      </c>
      <c r="J403" s="7" t="str">
        <f>IF('Anvendte oplysninger'!I403="Nej","",Beregningsark!AE403*Beregningsark!G403*Beregningsark!I403*Beregningsark!K403*Beregningsark!M403*Beregningsark!N403*Beregningsark!O403*Beregningsark!P403*Beregningsark!R403*Beregningsark!V403*Beregningsark!W403*Beregningsark!Y403)</f>
        <v/>
      </c>
      <c r="K403" s="7" t="str">
        <f>IF('Anvendte oplysninger'!I403="Nej","",Beregningsark!AF403*Beregningsark!G403*Beregningsark!I403*Beregningsark!K403*Beregningsark!M403*Beregningsark!N403*Beregningsark!O403*Beregningsark!P403*Beregningsark!R403*Beregningsark!V403*Beregningsark!W403*Beregningsark!Y403)</f>
        <v/>
      </c>
      <c r="L403" s="7" t="str">
        <f>IF('Anvendte oplysninger'!I403="Nej","",SUM(I403:K403))</f>
        <v/>
      </c>
      <c r="M403" s="7" t="str">
        <f>IF('Anvendte oplysninger'!I403="Nej","",Beregningsark!AG403*Beregningsark!G403*Beregningsark!I403*Beregningsark!J403*Beregningsark!L403*Beregningsark!N403*Beregningsark!O403*Beregningsark!S403*Beregningsark!V403*Beregningsark!W403*Beregningsark!Z403)</f>
        <v/>
      </c>
      <c r="N403" s="7" t="str">
        <f>IF('Anvendte oplysninger'!I403="Nej","",Beregningsark!AH403*Beregningsark!G403*Beregningsark!I403*Beregningsark!J403*Beregningsark!L403*Beregningsark!N403*Beregningsark!O403*Beregningsark!T403*Beregningsark!V403*Beregningsark!W403*Beregningsark!AA403)</f>
        <v/>
      </c>
      <c r="O403" s="7" t="str">
        <f>IF('Anvendte oplysninger'!I403="Nej","",Beregningsark!AI403*Beregningsark!G403*Beregningsark!I403*Beregningsark!J403*Beregningsark!L403*Beregningsark!N403*Beregningsark!O403*Beregningsark!U403*Beregningsark!V403*Beregningsark!W403*Beregningsark!AB403)</f>
        <v/>
      </c>
      <c r="P403" s="7" t="str">
        <f>IF('Anvendte oplysninger'!I403="Nej","",SUM(M403:O403))</f>
        <v/>
      </c>
      <c r="Q403" s="9" t="str">
        <f>IF('Anvendte oplysninger'!I403="Nej","",SUM(I403:J403)*740934+M403*29492829+N403*4654307+O403*608667)</f>
        <v/>
      </c>
    </row>
    <row r="404" spans="1:17" x14ac:dyDescent="0.3">
      <c r="A404" s="4" t="str">
        <f>IF(Inddata!A410="","",Inddata!A410)</f>
        <v/>
      </c>
      <c r="B404" s="4" t="str">
        <f>IF(Inddata!B410="","",Inddata!B410)</f>
        <v/>
      </c>
      <c r="C404" s="4" t="str">
        <f>IF(Inddata!C410="","",Inddata!C410)</f>
        <v/>
      </c>
      <c r="D404" s="4" t="str">
        <f>IF(Inddata!D410="","",Inddata!D410)</f>
        <v/>
      </c>
      <c r="E404" s="4" t="str">
        <f>IF(Inddata!E410="","",Inddata!E410)</f>
        <v/>
      </c>
      <c r="F404" s="4" t="str">
        <f>IF(Inddata!F410="","",Inddata!F410)</f>
        <v/>
      </c>
      <c r="G404" s="20" t="str">
        <f>IF(Inddata!G410=0,"",Inddata!G410)</f>
        <v/>
      </c>
      <c r="H404" s="9" t="str">
        <f>IF(Inddata!H410="","",Inddata!H410)</f>
        <v/>
      </c>
      <c r="I404" s="7" t="str">
        <f>IF('Anvendte oplysninger'!I404="Nej","",Beregningsark!AD404*Beregningsark!G404*Beregningsark!I404*Beregningsark!J404*Beregningsark!L404*Beregningsark!N404*Beregningsark!O404*Beregningsark!Q404*Beregningsark!V404*Beregningsark!W404*Beregningsark!X404)</f>
        <v/>
      </c>
      <c r="J404" s="7" t="str">
        <f>IF('Anvendte oplysninger'!I404="Nej","",Beregningsark!AE404*Beregningsark!G404*Beregningsark!I404*Beregningsark!K404*Beregningsark!M404*Beregningsark!N404*Beregningsark!O404*Beregningsark!P404*Beregningsark!R404*Beregningsark!V404*Beregningsark!W404*Beregningsark!Y404)</f>
        <v/>
      </c>
      <c r="K404" s="7" t="str">
        <f>IF('Anvendte oplysninger'!I404="Nej","",Beregningsark!AF404*Beregningsark!G404*Beregningsark!I404*Beregningsark!K404*Beregningsark!M404*Beregningsark!N404*Beregningsark!O404*Beregningsark!P404*Beregningsark!R404*Beregningsark!V404*Beregningsark!W404*Beregningsark!Y404)</f>
        <v/>
      </c>
      <c r="L404" s="7" t="str">
        <f>IF('Anvendte oplysninger'!I404="Nej","",SUM(I404:K404))</f>
        <v/>
      </c>
      <c r="M404" s="7" t="str">
        <f>IF('Anvendte oplysninger'!I404="Nej","",Beregningsark!AG404*Beregningsark!G404*Beregningsark!I404*Beregningsark!J404*Beregningsark!L404*Beregningsark!N404*Beregningsark!O404*Beregningsark!S404*Beregningsark!V404*Beregningsark!W404*Beregningsark!Z404)</f>
        <v/>
      </c>
      <c r="N404" s="7" t="str">
        <f>IF('Anvendte oplysninger'!I404="Nej","",Beregningsark!AH404*Beregningsark!G404*Beregningsark!I404*Beregningsark!J404*Beregningsark!L404*Beregningsark!N404*Beregningsark!O404*Beregningsark!T404*Beregningsark!V404*Beregningsark!W404*Beregningsark!AA404)</f>
        <v/>
      </c>
      <c r="O404" s="7" t="str">
        <f>IF('Anvendte oplysninger'!I404="Nej","",Beregningsark!AI404*Beregningsark!G404*Beregningsark!I404*Beregningsark!J404*Beregningsark!L404*Beregningsark!N404*Beregningsark!O404*Beregningsark!U404*Beregningsark!V404*Beregningsark!W404*Beregningsark!AB404)</f>
        <v/>
      </c>
      <c r="P404" s="7" t="str">
        <f>IF('Anvendte oplysninger'!I404="Nej","",SUM(M404:O404))</f>
        <v/>
      </c>
      <c r="Q404" s="9" t="str">
        <f>IF('Anvendte oplysninger'!I404="Nej","",SUM(I404:J404)*740934+M404*29492829+N404*4654307+O404*608667)</f>
        <v/>
      </c>
    </row>
    <row r="405" spans="1:17" x14ac:dyDescent="0.3">
      <c r="A405" s="4" t="str">
        <f>IF(Inddata!A411="","",Inddata!A411)</f>
        <v/>
      </c>
      <c r="B405" s="4" t="str">
        <f>IF(Inddata!B411="","",Inddata!B411)</f>
        <v/>
      </c>
      <c r="C405" s="4" t="str">
        <f>IF(Inddata!C411="","",Inddata!C411)</f>
        <v/>
      </c>
      <c r="D405" s="4" t="str">
        <f>IF(Inddata!D411="","",Inddata!D411)</f>
        <v/>
      </c>
      <c r="E405" s="4" t="str">
        <f>IF(Inddata!E411="","",Inddata!E411)</f>
        <v/>
      </c>
      <c r="F405" s="4" t="str">
        <f>IF(Inddata!F411="","",Inddata!F411)</f>
        <v/>
      </c>
      <c r="G405" s="20" t="str">
        <f>IF(Inddata!G411=0,"",Inddata!G411)</f>
        <v/>
      </c>
      <c r="H405" s="9" t="str">
        <f>IF(Inddata!H411="","",Inddata!H411)</f>
        <v/>
      </c>
      <c r="I405" s="7" t="str">
        <f>IF('Anvendte oplysninger'!I405="Nej","",Beregningsark!AD405*Beregningsark!G405*Beregningsark!I405*Beregningsark!J405*Beregningsark!L405*Beregningsark!N405*Beregningsark!O405*Beregningsark!Q405*Beregningsark!V405*Beregningsark!W405*Beregningsark!X405)</f>
        <v/>
      </c>
      <c r="J405" s="7" t="str">
        <f>IF('Anvendte oplysninger'!I405="Nej","",Beregningsark!AE405*Beregningsark!G405*Beregningsark!I405*Beregningsark!K405*Beregningsark!M405*Beregningsark!N405*Beregningsark!O405*Beregningsark!P405*Beregningsark!R405*Beregningsark!V405*Beregningsark!W405*Beregningsark!Y405)</f>
        <v/>
      </c>
      <c r="K405" s="7" t="str">
        <f>IF('Anvendte oplysninger'!I405="Nej","",Beregningsark!AF405*Beregningsark!G405*Beregningsark!I405*Beregningsark!K405*Beregningsark!M405*Beregningsark!N405*Beregningsark!O405*Beregningsark!P405*Beregningsark!R405*Beregningsark!V405*Beregningsark!W405*Beregningsark!Y405)</f>
        <v/>
      </c>
      <c r="L405" s="7" t="str">
        <f>IF('Anvendte oplysninger'!I405="Nej","",SUM(I405:K405))</f>
        <v/>
      </c>
      <c r="M405" s="7" t="str">
        <f>IF('Anvendte oplysninger'!I405="Nej","",Beregningsark!AG405*Beregningsark!G405*Beregningsark!I405*Beregningsark!J405*Beregningsark!L405*Beregningsark!N405*Beregningsark!O405*Beregningsark!S405*Beregningsark!V405*Beregningsark!W405*Beregningsark!Z405)</f>
        <v/>
      </c>
      <c r="N405" s="7" t="str">
        <f>IF('Anvendte oplysninger'!I405="Nej","",Beregningsark!AH405*Beregningsark!G405*Beregningsark!I405*Beregningsark!J405*Beregningsark!L405*Beregningsark!N405*Beregningsark!O405*Beregningsark!T405*Beregningsark!V405*Beregningsark!W405*Beregningsark!AA405)</f>
        <v/>
      </c>
      <c r="O405" s="7" t="str">
        <f>IF('Anvendte oplysninger'!I405="Nej","",Beregningsark!AI405*Beregningsark!G405*Beregningsark!I405*Beregningsark!J405*Beregningsark!L405*Beregningsark!N405*Beregningsark!O405*Beregningsark!U405*Beregningsark!V405*Beregningsark!W405*Beregningsark!AB405)</f>
        <v/>
      </c>
      <c r="P405" s="7" t="str">
        <f>IF('Anvendte oplysninger'!I405="Nej","",SUM(M405:O405))</f>
        <v/>
      </c>
      <c r="Q405" s="9" t="str">
        <f>IF('Anvendte oplysninger'!I405="Nej","",SUM(I405:J405)*740934+M405*29492829+N405*4654307+O405*608667)</f>
        <v/>
      </c>
    </row>
    <row r="406" spans="1:17" x14ac:dyDescent="0.3">
      <c r="A406" s="4" t="str">
        <f>IF(Inddata!A412="","",Inddata!A412)</f>
        <v/>
      </c>
      <c r="B406" s="4" t="str">
        <f>IF(Inddata!B412="","",Inddata!B412)</f>
        <v/>
      </c>
      <c r="C406" s="4" t="str">
        <f>IF(Inddata!C412="","",Inddata!C412)</f>
        <v/>
      </c>
      <c r="D406" s="4" t="str">
        <f>IF(Inddata!D412="","",Inddata!D412)</f>
        <v/>
      </c>
      <c r="E406" s="4" t="str">
        <f>IF(Inddata!E412="","",Inddata!E412)</f>
        <v/>
      </c>
      <c r="F406" s="4" t="str">
        <f>IF(Inddata!F412="","",Inddata!F412)</f>
        <v/>
      </c>
      <c r="G406" s="20" t="str">
        <f>IF(Inddata!G412=0,"",Inddata!G412)</f>
        <v/>
      </c>
      <c r="H406" s="9" t="str">
        <f>IF(Inddata!H412="","",Inddata!H412)</f>
        <v/>
      </c>
      <c r="I406" s="7" t="str">
        <f>IF('Anvendte oplysninger'!I406="Nej","",Beregningsark!AD406*Beregningsark!G406*Beregningsark!I406*Beregningsark!J406*Beregningsark!L406*Beregningsark!N406*Beregningsark!O406*Beregningsark!Q406*Beregningsark!V406*Beregningsark!W406*Beregningsark!X406)</f>
        <v/>
      </c>
      <c r="J406" s="7" t="str">
        <f>IF('Anvendte oplysninger'!I406="Nej","",Beregningsark!AE406*Beregningsark!G406*Beregningsark!I406*Beregningsark!K406*Beregningsark!M406*Beregningsark!N406*Beregningsark!O406*Beregningsark!P406*Beregningsark!R406*Beregningsark!V406*Beregningsark!W406*Beregningsark!Y406)</f>
        <v/>
      </c>
      <c r="K406" s="7" t="str">
        <f>IF('Anvendte oplysninger'!I406="Nej","",Beregningsark!AF406*Beregningsark!G406*Beregningsark!I406*Beregningsark!K406*Beregningsark!M406*Beregningsark!N406*Beregningsark!O406*Beregningsark!P406*Beregningsark!R406*Beregningsark!V406*Beregningsark!W406*Beregningsark!Y406)</f>
        <v/>
      </c>
      <c r="L406" s="7" t="str">
        <f>IF('Anvendte oplysninger'!I406="Nej","",SUM(I406:K406))</f>
        <v/>
      </c>
      <c r="M406" s="7" t="str">
        <f>IF('Anvendte oplysninger'!I406="Nej","",Beregningsark!AG406*Beregningsark!G406*Beregningsark!I406*Beregningsark!J406*Beregningsark!L406*Beregningsark!N406*Beregningsark!O406*Beregningsark!S406*Beregningsark!V406*Beregningsark!W406*Beregningsark!Z406)</f>
        <v/>
      </c>
      <c r="N406" s="7" t="str">
        <f>IF('Anvendte oplysninger'!I406="Nej","",Beregningsark!AH406*Beregningsark!G406*Beregningsark!I406*Beregningsark!J406*Beregningsark!L406*Beregningsark!N406*Beregningsark!O406*Beregningsark!T406*Beregningsark!V406*Beregningsark!W406*Beregningsark!AA406)</f>
        <v/>
      </c>
      <c r="O406" s="7" t="str">
        <f>IF('Anvendte oplysninger'!I406="Nej","",Beregningsark!AI406*Beregningsark!G406*Beregningsark!I406*Beregningsark!J406*Beregningsark!L406*Beregningsark!N406*Beregningsark!O406*Beregningsark!U406*Beregningsark!V406*Beregningsark!W406*Beregningsark!AB406)</f>
        <v/>
      </c>
      <c r="P406" s="7" t="str">
        <f>IF('Anvendte oplysninger'!I406="Nej","",SUM(M406:O406))</f>
        <v/>
      </c>
      <c r="Q406" s="9" t="str">
        <f>IF('Anvendte oplysninger'!I406="Nej","",SUM(I406:J406)*740934+M406*29492829+N406*4654307+O406*608667)</f>
        <v/>
      </c>
    </row>
    <row r="407" spans="1:17" x14ac:dyDescent="0.3">
      <c r="A407" s="4" t="str">
        <f>IF(Inddata!A413="","",Inddata!A413)</f>
        <v/>
      </c>
      <c r="B407" s="4" t="str">
        <f>IF(Inddata!B413="","",Inddata!B413)</f>
        <v/>
      </c>
      <c r="C407" s="4" t="str">
        <f>IF(Inddata!C413="","",Inddata!C413)</f>
        <v/>
      </c>
      <c r="D407" s="4" t="str">
        <f>IF(Inddata!D413="","",Inddata!D413)</f>
        <v/>
      </c>
      <c r="E407" s="4" t="str">
        <f>IF(Inddata!E413="","",Inddata!E413)</f>
        <v/>
      </c>
      <c r="F407" s="4" t="str">
        <f>IF(Inddata!F413="","",Inddata!F413)</f>
        <v/>
      </c>
      <c r="G407" s="20" t="str">
        <f>IF(Inddata!G413=0,"",Inddata!G413)</f>
        <v/>
      </c>
      <c r="H407" s="9" t="str">
        <f>IF(Inddata!H413="","",Inddata!H413)</f>
        <v/>
      </c>
      <c r="I407" s="7" t="str">
        <f>IF('Anvendte oplysninger'!I407="Nej","",Beregningsark!AD407*Beregningsark!G407*Beregningsark!I407*Beregningsark!J407*Beregningsark!L407*Beregningsark!N407*Beregningsark!O407*Beregningsark!Q407*Beregningsark!V407*Beregningsark!W407*Beregningsark!X407)</f>
        <v/>
      </c>
      <c r="J407" s="7" t="str">
        <f>IF('Anvendte oplysninger'!I407="Nej","",Beregningsark!AE407*Beregningsark!G407*Beregningsark!I407*Beregningsark!K407*Beregningsark!M407*Beregningsark!N407*Beregningsark!O407*Beregningsark!P407*Beregningsark!R407*Beregningsark!V407*Beregningsark!W407*Beregningsark!Y407)</f>
        <v/>
      </c>
      <c r="K407" s="7" t="str">
        <f>IF('Anvendte oplysninger'!I407="Nej","",Beregningsark!AF407*Beregningsark!G407*Beregningsark!I407*Beregningsark!K407*Beregningsark!M407*Beregningsark!N407*Beregningsark!O407*Beregningsark!P407*Beregningsark!R407*Beregningsark!V407*Beregningsark!W407*Beregningsark!Y407)</f>
        <v/>
      </c>
      <c r="L407" s="7" t="str">
        <f>IF('Anvendte oplysninger'!I407="Nej","",SUM(I407:K407))</f>
        <v/>
      </c>
      <c r="M407" s="7" t="str">
        <f>IF('Anvendte oplysninger'!I407="Nej","",Beregningsark!AG407*Beregningsark!G407*Beregningsark!I407*Beregningsark!J407*Beregningsark!L407*Beregningsark!N407*Beregningsark!O407*Beregningsark!S407*Beregningsark!V407*Beregningsark!W407*Beregningsark!Z407)</f>
        <v/>
      </c>
      <c r="N407" s="7" t="str">
        <f>IF('Anvendte oplysninger'!I407="Nej","",Beregningsark!AH407*Beregningsark!G407*Beregningsark!I407*Beregningsark!J407*Beregningsark!L407*Beregningsark!N407*Beregningsark!O407*Beregningsark!T407*Beregningsark!V407*Beregningsark!W407*Beregningsark!AA407)</f>
        <v/>
      </c>
      <c r="O407" s="7" t="str">
        <f>IF('Anvendte oplysninger'!I407="Nej","",Beregningsark!AI407*Beregningsark!G407*Beregningsark!I407*Beregningsark!J407*Beregningsark!L407*Beregningsark!N407*Beregningsark!O407*Beregningsark!U407*Beregningsark!V407*Beregningsark!W407*Beregningsark!AB407)</f>
        <v/>
      </c>
      <c r="P407" s="7" t="str">
        <f>IF('Anvendte oplysninger'!I407="Nej","",SUM(M407:O407))</f>
        <v/>
      </c>
      <c r="Q407" s="9" t="str">
        <f>IF('Anvendte oplysninger'!I407="Nej","",SUM(I407:J407)*740934+M407*29492829+N407*4654307+O407*608667)</f>
        <v/>
      </c>
    </row>
    <row r="408" spans="1:17" x14ac:dyDescent="0.3">
      <c r="A408" s="4" t="str">
        <f>IF(Inddata!A414="","",Inddata!A414)</f>
        <v/>
      </c>
      <c r="B408" s="4" t="str">
        <f>IF(Inddata!B414="","",Inddata!B414)</f>
        <v/>
      </c>
      <c r="C408" s="4" t="str">
        <f>IF(Inddata!C414="","",Inddata!C414)</f>
        <v/>
      </c>
      <c r="D408" s="4" t="str">
        <f>IF(Inddata!D414="","",Inddata!D414)</f>
        <v/>
      </c>
      <c r="E408" s="4" t="str">
        <f>IF(Inddata!E414="","",Inddata!E414)</f>
        <v/>
      </c>
      <c r="F408" s="4" t="str">
        <f>IF(Inddata!F414="","",Inddata!F414)</f>
        <v/>
      </c>
      <c r="G408" s="20" t="str">
        <f>IF(Inddata!G414=0,"",Inddata!G414)</f>
        <v/>
      </c>
      <c r="H408" s="9" t="str">
        <f>IF(Inddata!H414="","",Inddata!H414)</f>
        <v/>
      </c>
      <c r="I408" s="7" t="str">
        <f>IF('Anvendte oplysninger'!I408="Nej","",Beregningsark!AD408*Beregningsark!G408*Beregningsark!I408*Beregningsark!J408*Beregningsark!L408*Beregningsark!N408*Beregningsark!O408*Beregningsark!Q408*Beregningsark!V408*Beregningsark!W408*Beregningsark!X408)</f>
        <v/>
      </c>
      <c r="J408" s="7" t="str">
        <f>IF('Anvendte oplysninger'!I408="Nej","",Beregningsark!AE408*Beregningsark!G408*Beregningsark!I408*Beregningsark!K408*Beregningsark!M408*Beregningsark!N408*Beregningsark!O408*Beregningsark!P408*Beregningsark!R408*Beregningsark!V408*Beregningsark!W408*Beregningsark!Y408)</f>
        <v/>
      </c>
      <c r="K408" s="7" t="str">
        <f>IF('Anvendte oplysninger'!I408="Nej","",Beregningsark!AF408*Beregningsark!G408*Beregningsark!I408*Beregningsark!K408*Beregningsark!M408*Beregningsark!N408*Beregningsark!O408*Beregningsark!P408*Beregningsark!R408*Beregningsark!V408*Beregningsark!W408*Beregningsark!Y408)</f>
        <v/>
      </c>
      <c r="L408" s="7" t="str">
        <f>IF('Anvendte oplysninger'!I408="Nej","",SUM(I408:K408))</f>
        <v/>
      </c>
      <c r="M408" s="7" t="str">
        <f>IF('Anvendte oplysninger'!I408="Nej","",Beregningsark!AG408*Beregningsark!G408*Beregningsark!I408*Beregningsark!J408*Beregningsark!L408*Beregningsark!N408*Beregningsark!O408*Beregningsark!S408*Beregningsark!V408*Beregningsark!W408*Beregningsark!Z408)</f>
        <v/>
      </c>
      <c r="N408" s="7" t="str">
        <f>IF('Anvendte oplysninger'!I408="Nej","",Beregningsark!AH408*Beregningsark!G408*Beregningsark!I408*Beregningsark!J408*Beregningsark!L408*Beregningsark!N408*Beregningsark!O408*Beregningsark!T408*Beregningsark!V408*Beregningsark!W408*Beregningsark!AA408)</f>
        <v/>
      </c>
      <c r="O408" s="7" t="str">
        <f>IF('Anvendte oplysninger'!I408="Nej","",Beregningsark!AI408*Beregningsark!G408*Beregningsark!I408*Beregningsark!J408*Beregningsark!L408*Beregningsark!N408*Beregningsark!O408*Beregningsark!U408*Beregningsark!V408*Beregningsark!W408*Beregningsark!AB408)</f>
        <v/>
      </c>
      <c r="P408" s="7" t="str">
        <f>IF('Anvendte oplysninger'!I408="Nej","",SUM(M408:O408))</f>
        <v/>
      </c>
      <c r="Q408" s="9" t="str">
        <f>IF('Anvendte oplysninger'!I408="Nej","",SUM(I408:J408)*740934+M408*29492829+N408*4654307+O408*608667)</f>
        <v/>
      </c>
    </row>
    <row r="409" spans="1:17" x14ac:dyDescent="0.3">
      <c r="A409" s="4" t="str">
        <f>IF(Inddata!A415="","",Inddata!A415)</f>
        <v/>
      </c>
      <c r="B409" s="4" t="str">
        <f>IF(Inddata!B415="","",Inddata!B415)</f>
        <v/>
      </c>
      <c r="C409" s="4" t="str">
        <f>IF(Inddata!C415="","",Inddata!C415)</f>
        <v/>
      </c>
      <c r="D409" s="4" t="str">
        <f>IF(Inddata!D415="","",Inddata!D415)</f>
        <v/>
      </c>
      <c r="E409" s="4" t="str">
        <f>IF(Inddata!E415="","",Inddata!E415)</f>
        <v/>
      </c>
      <c r="F409" s="4" t="str">
        <f>IF(Inddata!F415="","",Inddata!F415)</f>
        <v/>
      </c>
      <c r="G409" s="20" t="str">
        <f>IF(Inddata!G415=0,"",Inddata!G415)</f>
        <v/>
      </c>
      <c r="H409" s="9" t="str">
        <f>IF(Inddata!H415="","",Inddata!H415)</f>
        <v/>
      </c>
      <c r="I409" s="7" t="str">
        <f>IF('Anvendte oplysninger'!I409="Nej","",Beregningsark!AD409*Beregningsark!G409*Beregningsark!I409*Beregningsark!J409*Beregningsark!L409*Beregningsark!N409*Beregningsark!O409*Beregningsark!Q409*Beregningsark!V409*Beregningsark!W409*Beregningsark!X409)</f>
        <v/>
      </c>
      <c r="J409" s="7" t="str">
        <f>IF('Anvendte oplysninger'!I409="Nej","",Beregningsark!AE409*Beregningsark!G409*Beregningsark!I409*Beregningsark!K409*Beregningsark!M409*Beregningsark!N409*Beregningsark!O409*Beregningsark!P409*Beregningsark!R409*Beregningsark!V409*Beregningsark!W409*Beregningsark!Y409)</f>
        <v/>
      </c>
      <c r="K409" s="7" t="str">
        <f>IF('Anvendte oplysninger'!I409="Nej","",Beregningsark!AF409*Beregningsark!G409*Beregningsark!I409*Beregningsark!K409*Beregningsark!M409*Beregningsark!N409*Beregningsark!O409*Beregningsark!P409*Beregningsark!R409*Beregningsark!V409*Beregningsark!W409*Beregningsark!Y409)</f>
        <v/>
      </c>
      <c r="L409" s="7" t="str">
        <f>IF('Anvendte oplysninger'!I409="Nej","",SUM(I409:K409))</f>
        <v/>
      </c>
      <c r="M409" s="7" t="str">
        <f>IF('Anvendte oplysninger'!I409="Nej","",Beregningsark!AG409*Beregningsark!G409*Beregningsark!I409*Beregningsark!J409*Beregningsark!L409*Beregningsark!N409*Beregningsark!O409*Beregningsark!S409*Beregningsark!V409*Beregningsark!W409*Beregningsark!Z409)</f>
        <v/>
      </c>
      <c r="N409" s="7" t="str">
        <f>IF('Anvendte oplysninger'!I409="Nej","",Beregningsark!AH409*Beregningsark!G409*Beregningsark!I409*Beregningsark!J409*Beregningsark!L409*Beregningsark!N409*Beregningsark!O409*Beregningsark!T409*Beregningsark!V409*Beregningsark!W409*Beregningsark!AA409)</f>
        <v/>
      </c>
      <c r="O409" s="7" t="str">
        <f>IF('Anvendte oplysninger'!I409="Nej","",Beregningsark!AI409*Beregningsark!G409*Beregningsark!I409*Beregningsark!J409*Beregningsark!L409*Beregningsark!N409*Beregningsark!O409*Beregningsark!U409*Beregningsark!V409*Beregningsark!W409*Beregningsark!AB409)</f>
        <v/>
      </c>
      <c r="P409" s="7" t="str">
        <f>IF('Anvendte oplysninger'!I409="Nej","",SUM(M409:O409))</f>
        <v/>
      </c>
      <c r="Q409" s="9" t="str">
        <f>IF('Anvendte oplysninger'!I409="Nej","",SUM(I409:J409)*740934+M409*29492829+N409*4654307+O409*608667)</f>
        <v/>
      </c>
    </row>
    <row r="410" spans="1:17" x14ac:dyDescent="0.3">
      <c r="A410" s="4" t="str">
        <f>IF(Inddata!A416="","",Inddata!A416)</f>
        <v/>
      </c>
      <c r="B410" s="4" t="str">
        <f>IF(Inddata!B416="","",Inddata!B416)</f>
        <v/>
      </c>
      <c r="C410" s="4" t="str">
        <f>IF(Inddata!C416="","",Inddata!C416)</f>
        <v/>
      </c>
      <c r="D410" s="4" t="str">
        <f>IF(Inddata!D416="","",Inddata!D416)</f>
        <v/>
      </c>
      <c r="E410" s="4" t="str">
        <f>IF(Inddata!E416="","",Inddata!E416)</f>
        <v/>
      </c>
      <c r="F410" s="4" t="str">
        <f>IF(Inddata!F416="","",Inddata!F416)</f>
        <v/>
      </c>
      <c r="G410" s="20" t="str">
        <f>IF(Inddata!G416=0,"",Inddata!G416)</f>
        <v/>
      </c>
      <c r="H410" s="9" t="str">
        <f>IF(Inddata!H416="","",Inddata!H416)</f>
        <v/>
      </c>
      <c r="I410" s="7" t="str">
        <f>IF('Anvendte oplysninger'!I410="Nej","",Beregningsark!AD410*Beregningsark!G410*Beregningsark!I410*Beregningsark!J410*Beregningsark!L410*Beregningsark!N410*Beregningsark!O410*Beregningsark!Q410*Beregningsark!V410*Beregningsark!W410*Beregningsark!X410)</f>
        <v/>
      </c>
      <c r="J410" s="7" t="str">
        <f>IF('Anvendte oplysninger'!I410="Nej","",Beregningsark!AE410*Beregningsark!G410*Beregningsark!I410*Beregningsark!K410*Beregningsark!M410*Beregningsark!N410*Beregningsark!O410*Beregningsark!P410*Beregningsark!R410*Beregningsark!V410*Beregningsark!W410*Beregningsark!Y410)</f>
        <v/>
      </c>
      <c r="K410" s="7" t="str">
        <f>IF('Anvendte oplysninger'!I410="Nej","",Beregningsark!AF410*Beregningsark!G410*Beregningsark!I410*Beregningsark!K410*Beregningsark!M410*Beregningsark!N410*Beregningsark!O410*Beregningsark!P410*Beregningsark!R410*Beregningsark!V410*Beregningsark!W410*Beregningsark!Y410)</f>
        <v/>
      </c>
      <c r="L410" s="7" t="str">
        <f>IF('Anvendte oplysninger'!I410="Nej","",SUM(I410:K410))</f>
        <v/>
      </c>
      <c r="M410" s="7" t="str">
        <f>IF('Anvendte oplysninger'!I410="Nej","",Beregningsark!AG410*Beregningsark!G410*Beregningsark!I410*Beregningsark!J410*Beregningsark!L410*Beregningsark!N410*Beregningsark!O410*Beregningsark!S410*Beregningsark!V410*Beregningsark!W410*Beregningsark!Z410)</f>
        <v/>
      </c>
      <c r="N410" s="7" t="str">
        <f>IF('Anvendte oplysninger'!I410="Nej","",Beregningsark!AH410*Beregningsark!G410*Beregningsark!I410*Beregningsark!J410*Beregningsark!L410*Beregningsark!N410*Beregningsark!O410*Beregningsark!T410*Beregningsark!V410*Beregningsark!W410*Beregningsark!AA410)</f>
        <v/>
      </c>
      <c r="O410" s="7" t="str">
        <f>IF('Anvendte oplysninger'!I410="Nej","",Beregningsark!AI410*Beregningsark!G410*Beregningsark!I410*Beregningsark!J410*Beregningsark!L410*Beregningsark!N410*Beregningsark!O410*Beregningsark!U410*Beregningsark!V410*Beregningsark!W410*Beregningsark!AB410)</f>
        <v/>
      </c>
      <c r="P410" s="7" t="str">
        <f>IF('Anvendte oplysninger'!I410="Nej","",SUM(M410:O410))</f>
        <v/>
      </c>
      <c r="Q410" s="9" t="str">
        <f>IF('Anvendte oplysninger'!I410="Nej","",SUM(I410:J410)*740934+M410*29492829+N410*4654307+O410*608667)</f>
        <v/>
      </c>
    </row>
    <row r="411" spans="1:17" x14ac:dyDescent="0.3">
      <c r="A411" s="4" t="str">
        <f>IF(Inddata!A417="","",Inddata!A417)</f>
        <v/>
      </c>
      <c r="B411" s="4" t="str">
        <f>IF(Inddata!B417="","",Inddata!B417)</f>
        <v/>
      </c>
      <c r="C411" s="4" t="str">
        <f>IF(Inddata!C417="","",Inddata!C417)</f>
        <v/>
      </c>
      <c r="D411" s="4" t="str">
        <f>IF(Inddata!D417="","",Inddata!D417)</f>
        <v/>
      </c>
      <c r="E411" s="4" t="str">
        <f>IF(Inddata!E417="","",Inddata!E417)</f>
        <v/>
      </c>
      <c r="F411" s="4" t="str">
        <f>IF(Inddata!F417="","",Inddata!F417)</f>
        <v/>
      </c>
      <c r="G411" s="20" t="str">
        <f>IF(Inddata!G417=0,"",Inddata!G417)</f>
        <v/>
      </c>
      <c r="H411" s="9" t="str">
        <f>IF(Inddata!H417="","",Inddata!H417)</f>
        <v/>
      </c>
      <c r="I411" s="7" t="str">
        <f>IF('Anvendte oplysninger'!I411="Nej","",Beregningsark!AD411*Beregningsark!G411*Beregningsark!I411*Beregningsark!J411*Beregningsark!L411*Beregningsark!N411*Beregningsark!O411*Beregningsark!Q411*Beregningsark!V411*Beregningsark!W411*Beregningsark!X411)</f>
        <v/>
      </c>
      <c r="J411" s="7" t="str">
        <f>IF('Anvendte oplysninger'!I411="Nej","",Beregningsark!AE411*Beregningsark!G411*Beregningsark!I411*Beregningsark!K411*Beregningsark!M411*Beregningsark!N411*Beregningsark!O411*Beregningsark!P411*Beregningsark!R411*Beregningsark!V411*Beregningsark!W411*Beregningsark!Y411)</f>
        <v/>
      </c>
      <c r="K411" s="7" t="str">
        <f>IF('Anvendte oplysninger'!I411="Nej","",Beregningsark!AF411*Beregningsark!G411*Beregningsark!I411*Beregningsark!K411*Beregningsark!M411*Beregningsark!N411*Beregningsark!O411*Beregningsark!P411*Beregningsark!R411*Beregningsark!V411*Beregningsark!W411*Beregningsark!Y411)</f>
        <v/>
      </c>
      <c r="L411" s="7" t="str">
        <f>IF('Anvendte oplysninger'!I411="Nej","",SUM(I411:K411))</f>
        <v/>
      </c>
      <c r="M411" s="7" t="str">
        <f>IF('Anvendte oplysninger'!I411="Nej","",Beregningsark!AG411*Beregningsark!G411*Beregningsark!I411*Beregningsark!J411*Beregningsark!L411*Beregningsark!N411*Beregningsark!O411*Beregningsark!S411*Beregningsark!V411*Beregningsark!W411*Beregningsark!Z411)</f>
        <v/>
      </c>
      <c r="N411" s="7" t="str">
        <f>IF('Anvendte oplysninger'!I411="Nej","",Beregningsark!AH411*Beregningsark!G411*Beregningsark!I411*Beregningsark!J411*Beregningsark!L411*Beregningsark!N411*Beregningsark!O411*Beregningsark!T411*Beregningsark!V411*Beregningsark!W411*Beregningsark!AA411)</f>
        <v/>
      </c>
      <c r="O411" s="7" t="str">
        <f>IF('Anvendte oplysninger'!I411="Nej","",Beregningsark!AI411*Beregningsark!G411*Beregningsark!I411*Beregningsark!J411*Beregningsark!L411*Beregningsark!N411*Beregningsark!O411*Beregningsark!U411*Beregningsark!V411*Beregningsark!W411*Beregningsark!AB411)</f>
        <v/>
      </c>
      <c r="P411" s="7" t="str">
        <f>IF('Anvendte oplysninger'!I411="Nej","",SUM(M411:O411))</f>
        <v/>
      </c>
      <c r="Q411" s="9" t="str">
        <f>IF('Anvendte oplysninger'!I411="Nej","",SUM(I411:J411)*740934+M411*29492829+N411*4654307+O411*608667)</f>
        <v/>
      </c>
    </row>
    <row r="412" spans="1:17" x14ac:dyDescent="0.3">
      <c r="A412" s="4" t="str">
        <f>IF(Inddata!A418="","",Inddata!A418)</f>
        <v/>
      </c>
      <c r="B412" s="4" t="str">
        <f>IF(Inddata!B418="","",Inddata!B418)</f>
        <v/>
      </c>
      <c r="C412" s="4" t="str">
        <f>IF(Inddata!C418="","",Inddata!C418)</f>
        <v/>
      </c>
      <c r="D412" s="4" t="str">
        <f>IF(Inddata!D418="","",Inddata!D418)</f>
        <v/>
      </c>
      <c r="E412" s="4" t="str">
        <f>IF(Inddata!E418="","",Inddata!E418)</f>
        <v/>
      </c>
      <c r="F412" s="4" t="str">
        <f>IF(Inddata!F418="","",Inddata!F418)</f>
        <v/>
      </c>
      <c r="G412" s="20" t="str">
        <f>IF(Inddata!G418=0,"",Inddata!G418)</f>
        <v/>
      </c>
      <c r="H412" s="9" t="str">
        <f>IF(Inddata!H418="","",Inddata!H418)</f>
        <v/>
      </c>
      <c r="I412" s="7" t="str">
        <f>IF('Anvendte oplysninger'!I412="Nej","",Beregningsark!AD412*Beregningsark!G412*Beregningsark!I412*Beregningsark!J412*Beregningsark!L412*Beregningsark!N412*Beregningsark!O412*Beregningsark!Q412*Beregningsark!V412*Beregningsark!W412*Beregningsark!X412)</f>
        <v/>
      </c>
      <c r="J412" s="7" t="str">
        <f>IF('Anvendte oplysninger'!I412="Nej","",Beregningsark!AE412*Beregningsark!G412*Beregningsark!I412*Beregningsark!K412*Beregningsark!M412*Beregningsark!N412*Beregningsark!O412*Beregningsark!P412*Beregningsark!R412*Beregningsark!V412*Beregningsark!W412*Beregningsark!Y412)</f>
        <v/>
      </c>
      <c r="K412" s="7" t="str">
        <f>IF('Anvendte oplysninger'!I412="Nej","",Beregningsark!AF412*Beregningsark!G412*Beregningsark!I412*Beregningsark!K412*Beregningsark!M412*Beregningsark!N412*Beregningsark!O412*Beregningsark!P412*Beregningsark!R412*Beregningsark!V412*Beregningsark!W412*Beregningsark!Y412)</f>
        <v/>
      </c>
      <c r="L412" s="7" t="str">
        <f>IF('Anvendte oplysninger'!I412="Nej","",SUM(I412:K412))</f>
        <v/>
      </c>
      <c r="M412" s="7" t="str">
        <f>IF('Anvendte oplysninger'!I412="Nej","",Beregningsark!AG412*Beregningsark!G412*Beregningsark!I412*Beregningsark!J412*Beregningsark!L412*Beregningsark!N412*Beregningsark!O412*Beregningsark!S412*Beregningsark!V412*Beregningsark!W412*Beregningsark!Z412)</f>
        <v/>
      </c>
      <c r="N412" s="7" t="str">
        <f>IF('Anvendte oplysninger'!I412="Nej","",Beregningsark!AH412*Beregningsark!G412*Beregningsark!I412*Beregningsark!J412*Beregningsark!L412*Beregningsark!N412*Beregningsark!O412*Beregningsark!T412*Beregningsark!V412*Beregningsark!W412*Beregningsark!AA412)</f>
        <v/>
      </c>
      <c r="O412" s="7" t="str">
        <f>IF('Anvendte oplysninger'!I412="Nej","",Beregningsark!AI412*Beregningsark!G412*Beregningsark!I412*Beregningsark!J412*Beregningsark!L412*Beregningsark!N412*Beregningsark!O412*Beregningsark!U412*Beregningsark!V412*Beregningsark!W412*Beregningsark!AB412)</f>
        <v/>
      </c>
      <c r="P412" s="7" t="str">
        <f>IF('Anvendte oplysninger'!I412="Nej","",SUM(M412:O412))</f>
        <v/>
      </c>
      <c r="Q412" s="9" t="str">
        <f>IF('Anvendte oplysninger'!I412="Nej","",SUM(I412:J412)*740934+M412*29492829+N412*4654307+O412*608667)</f>
        <v/>
      </c>
    </row>
    <row r="413" spans="1:17" x14ac:dyDescent="0.3">
      <c r="A413" s="4" t="str">
        <f>IF(Inddata!A419="","",Inddata!A419)</f>
        <v/>
      </c>
      <c r="B413" s="4" t="str">
        <f>IF(Inddata!B419="","",Inddata!B419)</f>
        <v/>
      </c>
      <c r="C413" s="4" t="str">
        <f>IF(Inddata!C419="","",Inddata!C419)</f>
        <v/>
      </c>
      <c r="D413" s="4" t="str">
        <f>IF(Inddata!D419="","",Inddata!D419)</f>
        <v/>
      </c>
      <c r="E413" s="4" t="str">
        <f>IF(Inddata!E419="","",Inddata!E419)</f>
        <v/>
      </c>
      <c r="F413" s="4" t="str">
        <f>IF(Inddata!F419="","",Inddata!F419)</f>
        <v/>
      </c>
      <c r="G413" s="20" t="str">
        <f>IF(Inddata!G419=0,"",Inddata!G419)</f>
        <v/>
      </c>
      <c r="H413" s="9" t="str">
        <f>IF(Inddata!H419="","",Inddata!H419)</f>
        <v/>
      </c>
      <c r="I413" s="7" t="str">
        <f>IF('Anvendte oplysninger'!I413="Nej","",Beregningsark!AD413*Beregningsark!G413*Beregningsark!I413*Beregningsark!J413*Beregningsark!L413*Beregningsark!N413*Beregningsark!O413*Beregningsark!Q413*Beregningsark!V413*Beregningsark!W413*Beregningsark!X413)</f>
        <v/>
      </c>
      <c r="J413" s="7" t="str">
        <f>IF('Anvendte oplysninger'!I413="Nej","",Beregningsark!AE413*Beregningsark!G413*Beregningsark!I413*Beregningsark!K413*Beregningsark!M413*Beregningsark!N413*Beregningsark!O413*Beregningsark!P413*Beregningsark!R413*Beregningsark!V413*Beregningsark!W413*Beregningsark!Y413)</f>
        <v/>
      </c>
      <c r="K413" s="7" t="str">
        <f>IF('Anvendte oplysninger'!I413="Nej","",Beregningsark!AF413*Beregningsark!G413*Beregningsark!I413*Beregningsark!K413*Beregningsark!M413*Beregningsark!N413*Beregningsark!O413*Beregningsark!P413*Beregningsark!R413*Beregningsark!V413*Beregningsark!W413*Beregningsark!Y413)</f>
        <v/>
      </c>
      <c r="L413" s="7" t="str">
        <f>IF('Anvendte oplysninger'!I413="Nej","",SUM(I413:K413))</f>
        <v/>
      </c>
      <c r="M413" s="7" t="str">
        <f>IF('Anvendte oplysninger'!I413="Nej","",Beregningsark!AG413*Beregningsark!G413*Beregningsark!I413*Beregningsark!J413*Beregningsark!L413*Beregningsark!N413*Beregningsark!O413*Beregningsark!S413*Beregningsark!V413*Beregningsark!W413*Beregningsark!Z413)</f>
        <v/>
      </c>
      <c r="N413" s="7" t="str">
        <f>IF('Anvendte oplysninger'!I413="Nej","",Beregningsark!AH413*Beregningsark!G413*Beregningsark!I413*Beregningsark!J413*Beregningsark!L413*Beregningsark!N413*Beregningsark!O413*Beregningsark!T413*Beregningsark!V413*Beregningsark!W413*Beregningsark!AA413)</f>
        <v/>
      </c>
      <c r="O413" s="7" t="str">
        <f>IF('Anvendte oplysninger'!I413="Nej","",Beregningsark!AI413*Beregningsark!G413*Beregningsark!I413*Beregningsark!J413*Beregningsark!L413*Beregningsark!N413*Beregningsark!O413*Beregningsark!U413*Beregningsark!V413*Beregningsark!W413*Beregningsark!AB413)</f>
        <v/>
      </c>
      <c r="P413" s="7" t="str">
        <f>IF('Anvendte oplysninger'!I413="Nej","",SUM(M413:O413))</f>
        <v/>
      </c>
      <c r="Q413" s="9" t="str">
        <f>IF('Anvendte oplysninger'!I413="Nej","",SUM(I413:J413)*740934+M413*29492829+N413*4654307+O413*608667)</f>
        <v/>
      </c>
    </row>
    <row r="414" spans="1:17" x14ac:dyDescent="0.3">
      <c r="A414" s="4" t="str">
        <f>IF(Inddata!A420="","",Inddata!A420)</f>
        <v/>
      </c>
      <c r="B414" s="4" t="str">
        <f>IF(Inddata!B420="","",Inddata!B420)</f>
        <v/>
      </c>
      <c r="C414" s="4" t="str">
        <f>IF(Inddata!C420="","",Inddata!C420)</f>
        <v/>
      </c>
      <c r="D414" s="4" t="str">
        <f>IF(Inddata!D420="","",Inddata!D420)</f>
        <v/>
      </c>
      <c r="E414" s="4" t="str">
        <f>IF(Inddata!E420="","",Inddata!E420)</f>
        <v/>
      </c>
      <c r="F414" s="4" t="str">
        <f>IF(Inddata!F420="","",Inddata!F420)</f>
        <v/>
      </c>
      <c r="G414" s="20" t="str">
        <f>IF(Inddata!G420=0,"",Inddata!G420)</f>
        <v/>
      </c>
      <c r="H414" s="9" t="str">
        <f>IF(Inddata!H420="","",Inddata!H420)</f>
        <v/>
      </c>
      <c r="I414" s="7" t="str">
        <f>IF('Anvendte oplysninger'!I414="Nej","",Beregningsark!AD414*Beregningsark!G414*Beregningsark!I414*Beregningsark!J414*Beregningsark!L414*Beregningsark!N414*Beregningsark!O414*Beregningsark!Q414*Beregningsark!V414*Beregningsark!W414*Beregningsark!X414)</f>
        <v/>
      </c>
      <c r="J414" s="7" t="str">
        <f>IF('Anvendte oplysninger'!I414="Nej","",Beregningsark!AE414*Beregningsark!G414*Beregningsark!I414*Beregningsark!K414*Beregningsark!M414*Beregningsark!N414*Beregningsark!O414*Beregningsark!P414*Beregningsark!R414*Beregningsark!V414*Beregningsark!W414*Beregningsark!Y414)</f>
        <v/>
      </c>
      <c r="K414" s="7" t="str">
        <f>IF('Anvendte oplysninger'!I414="Nej","",Beregningsark!AF414*Beregningsark!G414*Beregningsark!I414*Beregningsark!K414*Beregningsark!M414*Beregningsark!N414*Beregningsark!O414*Beregningsark!P414*Beregningsark!R414*Beregningsark!V414*Beregningsark!W414*Beregningsark!Y414)</f>
        <v/>
      </c>
      <c r="L414" s="7" t="str">
        <f>IF('Anvendte oplysninger'!I414="Nej","",SUM(I414:K414))</f>
        <v/>
      </c>
      <c r="M414" s="7" t="str">
        <f>IF('Anvendte oplysninger'!I414="Nej","",Beregningsark!AG414*Beregningsark!G414*Beregningsark!I414*Beregningsark!J414*Beregningsark!L414*Beregningsark!N414*Beregningsark!O414*Beregningsark!S414*Beregningsark!V414*Beregningsark!W414*Beregningsark!Z414)</f>
        <v/>
      </c>
      <c r="N414" s="7" t="str">
        <f>IF('Anvendte oplysninger'!I414="Nej","",Beregningsark!AH414*Beregningsark!G414*Beregningsark!I414*Beregningsark!J414*Beregningsark!L414*Beregningsark!N414*Beregningsark!O414*Beregningsark!T414*Beregningsark!V414*Beregningsark!W414*Beregningsark!AA414)</f>
        <v/>
      </c>
      <c r="O414" s="7" t="str">
        <f>IF('Anvendte oplysninger'!I414="Nej","",Beregningsark!AI414*Beregningsark!G414*Beregningsark!I414*Beregningsark!J414*Beregningsark!L414*Beregningsark!N414*Beregningsark!O414*Beregningsark!U414*Beregningsark!V414*Beregningsark!W414*Beregningsark!AB414)</f>
        <v/>
      </c>
      <c r="P414" s="7" t="str">
        <f>IF('Anvendte oplysninger'!I414="Nej","",SUM(M414:O414))</f>
        <v/>
      </c>
      <c r="Q414" s="9" t="str">
        <f>IF('Anvendte oplysninger'!I414="Nej","",SUM(I414:J414)*740934+M414*29492829+N414*4654307+O414*608667)</f>
        <v/>
      </c>
    </row>
    <row r="415" spans="1:17" x14ac:dyDescent="0.3">
      <c r="A415" s="4" t="str">
        <f>IF(Inddata!A421="","",Inddata!A421)</f>
        <v/>
      </c>
      <c r="B415" s="4" t="str">
        <f>IF(Inddata!B421="","",Inddata!B421)</f>
        <v/>
      </c>
      <c r="C415" s="4" t="str">
        <f>IF(Inddata!C421="","",Inddata!C421)</f>
        <v/>
      </c>
      <c r="D415" s="4" t="str">
        <f>IF(Inddata!D421="","",Inddata!D421)</f>
        <v/>
      </c>
      <c r="E415" s="4" t="str">
        <f>IF(Inddata!E421="","",Inddata!E421)</f>
        <v/>
      </c>
      <c r="F415" s="4" t="str">
        <f>IF(Inddata!F421="","",Inddata!F421)</f>
        <v/>
      </c>
      <c r="G415" s="20" t="str">
        <f>IF(Inddata!G421=0,"",Inddata!G421)</f>
        <v/>
      </c>
      <c r="H415" s="9" t="str">
        <f>IF(Inddata!H421="","",Inddata!H421)</f>
        <v/>
      </c>
      <c r="I415" s="7" t="str">
        <f>IF('Anvendte oplysninger'!I415="Nej","",Beregningsark!AD415*Beregningsark!G415*Beregningsark!I415*Beregningsark!J415*Beregningsark!L415*Beregningsark!N415*Beregningsark!O415*Beregningsark!Q415*Beregningsark!V415*Beregningsark!W415*Beregningsark!X415)</f>
        <v/>
      </c>
      <c r="J415" s="7" t="str">
        <f>IF('Anvendte oplysninger'!I415="Nej","",Beregningsark!AE415*Beregningsark!G415*Beregningsark!I415*Beregningsark!K415*Beregningsark!M415*Beregningsark!N415*Beregningsark!O415*Beregningsark!P415*Beregningsark!R415*Beregningsark!V415*Beregningsark!W415*Beregningsark!Y415)</f>
        <v/>
      </c>
      <c r="K415" s="7" t="str">
        <f>IF('Anvendte oplysninger'!I415="Nej","",Beregningsark!AF415*Beregningsark!G415*Beregningsark!I415*Beregningsark!K415*Beregningsark!M415*Beregningsark!N415*Beregningsark!O415*Beregningsark!P415*Beregningsark!R415*Beregningsark!V415*Beregningsark!W415*Beregningsark!Y415)</f>
        <v/>
      </c>
      <c r="L415" s="7" t="str">
        <f>IF('Anvendte oplysninger'!I415="Nej","",SUM(I415:K415))</f>
        <v/>
      </c>
      <c r="M415" s="7" t="str">
        <f>IF('Anvendte oplysninger'!I415="Nej","",Beregningsark!AG415*Beregningsark!G415*Beregningsark!I415*Beregningsark!J415*Beregningsark!L415*Beregningsark!N415*Beregningsark!O415*Beregningsark!S415*Beregningsark!V415*Beregningsark!W415*Beregningsark!Z415)</f>
        <v/>
      </c>
      <c r="N415" s="7" t="str">
        <f>IF('Anvendte oplysninger'!I415="Nej","",Beregningsark!AH415*Beregningsark!G415*Beregningsark!I415*Beregningsark!J415*Beregningsark!L415*Beregningsark!N415*Beregningsark!O415*Beregningsark!T415*Beregningsark!V415*Beregningsark!W415*Beregningsark!AA415)</f>
        <v/>
      </c>
      <c r="O415" s="7" t="str">
        <f>IF('Anvendte oplysninger'!I415="Nej","",Beregningsark!AI415*Beregningsark!G415*Beregningsark!I415*Beregningsark!J415*Beregningsark!L415*Beregningsark!N415*Beregningsark!O415*Beregningsark!U415*Beregningsark!V415*Beregningsark!W415*Beregningsark!AB415)</f>
        <v/>
      </c>
      <c r="P415" s="7" t="str">
        <f>IF('Anvendte oplysninger'!I415="Nej","",SUM(M415:O415))</f>
        <v/>
      </c>
      <c r="Q415" s="9" t="str">
        <f>IF('Anvendte oplysninger'!I415="Nej","",SUM(I415:J415)*740934+M415*29492829+N415*4654307+O415*608667)</f>
        <v/>
      </c>
    </row>
    <row r="416" spans="1:17" x14ac:dyDescent="0.3">
      <c r="A416" s="4" t="str">
        <f>IF(Inddata!A422="","",Inddata!A422)</f>
        <v/>
      </c>
      <c r="B416" s="4" t="str">
        <f>IF(Inddata!B422="","",Inddata!B422)</f>
        <v/>
      </c>
      <c r="C416" s="4" t="str">
        <f>IF(Inddata!C422="","",Inddata!C422)</f>
        <v/>
      </c>
      <c r="D416" s="4" t="str">
        <f>IF(Inddata!D422="","",Inddata!D422)</f>
        <v/>
      </c>
      <c r="E416" s="4" t="str">
        <f>IF(Inddata!E422="","",Inddata!E422)</f>
        <v/>
      </c>
      <c r="F416" s="4" t="str">
        <f>IF(Inddata!F422="","",Inddata!F422)</f>
        <v/>
      </c>
      <c r="G416" s="20" t="str">
        <f>IF(Inddata!G422=0,"",Inddata!G422)</f>
        <v/>
      </c>
      <c r="H416" s="9" t="str">
        <f>IF(Inddata!H422="","",Inddata!H422)</f>
        <v/>
      </c>
      <c r="I416" s="7" t="str">
        <f>IF('Anvendte oplysninger'!I416="Nej","",Beregningsark!AD416*Beregningsark!G416*Beregningsark!I416*Beregningsark!J416*Beregningsark!L416*Beregningsark!N416*Beregningsark!O416*Beregningsark!Q416*Beregningsark!V416*Beregningsark!W416*Beregningsark!X416)</f>
        <v/>
      </c>
      <c r="J416" s="7" t="str">
        <f>IF('Anvendte oplysninger'!I416="Nej","",Beregningsark!AE416*Beregningsark!G416*Beregningsark!I416*Beregningsark!K416*Beregningsark!M416*Beregningsark!N416*Beregningsark!O416*Beregningsark!P416*Beregningsark!R416*Beregningsark!V416*Beregningsark!W416*Beregningsark!Y416)</f>
        <v/>
      </c>
      <c r="K416" s="7" t="str">
        <f>IF('Anvendte oplysninger'!I416="Nej","",Beregningsark!AF416*Beregningsark!G416*Beregningsark!I416*Beregningsark!K416*Beregningsark!M416*Beregningsark!N416*Beregningsark!O416*Beregningsark!P416*Beregningsark!R416*Beregningsark!V416*Beregningsark!W416*Beregningsark!Y416)</f>
        <v/>
      </c>
      <c r="L416" s="7" t="str">
        <f>IF('Anvendte oplysninger'!I416="Nej","",SUM(I416:K416))</f>
        <v/>
      </c>
      <c r="M416" s="7" t="str">
        <f>IF('Anvendte oplysninger'!I416="Nej","",Beregningsark!AG416*Beregningsark!G416*Beregningsark!I416*Beregningsark!J416*Beregningsark!L416*Beregningsark!N416*Beregningsark!O416*Beregningsark!S416*Beregningsark!V416*Beregningsark!W416*Beregningsark!Z416)</f>
        <v/>
      </c>
      <c r="N416" s="7" t="str">
        <f>IF('Anvendte oplysninger'!I416="Nej","",Beregningsark!AH416*Beregningsark!G416*Beregningsark!I416*Beregningsark!J416*Beregningsark!L416*Beregningsark!N416*Beregningsark!O416*Beregningsark!T416*Beregningsark!V416*Beregningsark!W416*Beregningsark!AA416)</f>
        <v/>
      </c>
      <c r="O416" s="7" t="str">
        <f>IF('Anvendte oplysninger'!I416="Nej","",Beregningsark!AI416*Beregningsark!G416*Beregningsark!I416*Beregningsark!J416*Beregningsark!L416*Beregningsark!N416*Beregningsark!O416*Beregningsark!U416*Beregningsark!V416*Beregningsark!W416*Beregningsark!AB416)</f>
        <v/>
      </c>
      <c r="P416" s="7" t="str">
        <f>IF('Anvendte oplysninger'!I416="Nej","",SUM(M416:O416))</f>
        <v/>
      </c>
      <c r="Q416" s="9" t="str">
        <f>IF('Anvendte oplysninger'!I416="Nej","",SUM(I416:J416)*740934+M416*29492829+N416*4654307+O416*608667)</f>
        <v/>
      </c>
    </row>
    <row r="417" spans="1:17" x14ac:dyDescent="0.3">
      <c r="A417" s="4" t="str">
        <f>IF(Inddata!A423="","",Inddata!A423)</f>
        <v/>
      </c>
      <c r="B417" s="4" t="str">
        <f>IF(Inddata!B423="","",Inddata!B423)</f>
        <v/>
      </c>
      <c r="C417" s="4" t="str">
        <f>IF(Inddata!C423="","",Inddata!C423)</f>
        <v/>
      </c>
      <c r="D417" s="4" t="str">
        <f>IF(Inddata!D423="","",Inddata!D423)</f>
        <v/>
      </c>
      <c r="E417" s="4" t="str">
        <f>IF(Inddata!E423="","",Inddata!E423)</f>
        <v/>
      </c>
      <c r="F417" s="4" t="str">
        <f>IF(Inddata!F423="","",Inddata!F423)</f>
        <v/>
      </c>
      <c r="G417" s="20" t="str">
        <f>IF(Inddata!G423=0,"",Inddata!G423)</f>
        <v/>
      </c>
      <c r="H417" s="9" t="str">
        <f>IF(Inddata!H423="","",Inddata!H423)</f>
        <v/>
      </c>
      <c r="I417" s="7" t="str">
        <f>IF('Anvendte oplysninger'!I417="Nej","",Beregningsark!AD417*Beregningsark!G417*Beregningsark!I417*Beregningsark!J417*Beregningsark!L417*Beregningsark!N417*Beregningsark!O417*Beregningsark!Q417*Beregningsark!V417*Beregningsark!W417*Beregningsark!X417)</f>
        <v/>
      </c>
      <c r="J417" s="7" t="str">
        <f>IF('Anvendte oplysninger'!I417="Nej","",Beregningsark!AE417*Beregningsark!G417*Beregningsark!I417*Beregningsark!K417*Beregningsark!M417*Beregningsark!N417*Beregningsark!O417*Beregningsark!P417*Beregningsark!R417*Beregningsark!V417*Beregningsark!W417*Beregningsark!Y417)</f>
        <v/>
      </c>
      <c r="K417" s="7" t="str">
        <f>IF('Anvendte oplysninger'!I417="Nej","",Beregningsark!AF417*Beregningsark!G417*Beregningsark!I417*Beregningsark!K417*Beregningsark!M417*Beregningsark!N417*Beregningsark!O417*Beregningsark!P417*Beregningsark!R417*Beregningsark!V417*Beregningsark!W417*Beregningsark!Y417)</f>
        <v/>
      </c>
      <c r="L417" s="7" t="str">
        <f>IF('Anvendte oplysninger'!I417="Nej","",SUM(I417:K417))</f>
        <v/>
      </c>
      <c r="M417" s="7" t="str">
        <f>IF('Anvendte oplysninger'!I417="Nej","",Beregningsark!AG417*Beregningsark!G417*Beregningsark!I417*Beregningsark!J417*Beregningsark!L417*Beregningsark!N417*Beregningsark!O417*Beregningsark!S417*Beregningsark!V417*Beregningsark!W417*Beregningsark!Z417)</f>
        <v/>
      </c>
      <c r="N417" s="7" t="str">
        <f>IF('Anvendte oplysninger'!I417="Nej","",Beregningsark!AH417*Beregningsark!G417*Beregningsark!I417*Beregningsark!J417*Beregningsark!L417*Beregningsark!N417*Beregningsark!O417*Beregningsark!T417*Beregningsark!V417*Beregningsark!W417*Beregningsark!AA417)</f>
        <v/>
      </c>
      <c r="O417" s="7" t="str">
        <f>IF('Anvendte oplysninger'!I417="Nej","",Beregningsark!AI417*Beregningsark!G417*Beregningsark!I417*Beregningsark!J417*Beregningsark!L417*Beregningsark!N417*Beregningsark!O417*Beregningsark!U417*Beregningsark!V417*Beregningsark!W417*Beregningsark!AB417)</f>
        <v/>
      </c>
      <c r="P417" s="7" t="str">
        <f>IF('Anvendte oplysninger'!I417="Nej","",SUM(M417:O417))</f>
        <v/>
      </c>
      <c r="Q417" s="9" t="str">
        <f>IF('Anvendte oplysninger'!I417="Nej","",SUM(I417:J417)*740934+M417*29492829+N417*4654307+O417*608667)</f>
        <v/>
      </c>
    </row>
    <row r="418" spans="1:17" x14ac:dyDescent="0.3">
      <c r="A418" s="4" t="str">
        <f>IF(Inddata!A424="","",Inddata!A424)</f>
        <v/>
      </c>
      <c r="B418" s="4" t="str">
        <f>IF(Inddata!B424="","",Inddata!B424)</f>
        <v/>
      </c>
      <c r="C418" s="4" t="str">
        <f>IF(Inddata!C424="","",Inddata!C424)</f>
        <v/>
      </c>
      <c r="D418" s="4" t="str">
        <f>IF(Inddata!D424="","",Inddata!D424)</f>
        <v/>
      </c>
      <c r="E418" s="4" t="str">
        <f>IF(Inddata!E424="","",Inddata!E424)</f>
        <v/>
      </c>
      <c r="F418" s="4" t="str">
        <f>IF(Inddata!F424="","",Inddata!F424)</f>
        <v/>
      </c>
      <c r="G418" s="20" t="str">
        <f>IF(Inddata!G424=0,"",Inddata!G424)</f>
        <v/>
      </c>
      <c r="H418" s="9" t="str">
        <f>IF(Inddata!H424="","",Inddata!H424)</f>
        <v/>
      </c>
      <c r="I418" s="7" t="str">
        <f>IF('Anvendte oplysninger'!I418="Nej","",Beregningsark!AD418*Beregningsark!G418*Beregningsark!I418*Beregningsark!J418*Beregningsark!L418*Beregningsark!N418*Beregningsark!O418*Beregningsark!Q418*Beregningsark!V418*Beregningsark!W418*Beregningsark!X418)</f>
        <v/>
      </c>
      <c r="J418" s="7" t="str">
        <f>IF('Anvendte oplysninger'!I418="Nej","",Beregningsark!AE418*Beregningsark!G418*Beregningsark!I418*Beregningsark!K418*Beregningsark!M418*Beregningsark!N418*Beregningsark!O418*Beregningsark!P418*Beregningsark!R418*Beregningsark!V418*Beregningsark!W418*Beregningsark!Y418)</f>
        <v/>
      </c>
      <c r="K418" s="7" t="str">
        <f>IF('Anvendte oplysninger'!I418="Nej","",Beregningsark!AF418*Beregningsark!G418*Beregningsark!I418*Beregningsark!K418*Beregningsark!M418*Beregningsark!N418*Beregningsark!O418*Beregningsark!P418*Beregningsark!R418*Beregningsark!V418*Beregningsark!W418*Beregningsark!Y418)</f>
        <v/>
      </c>
      <c r="L418" s="7" t="str">
        <f>IF('Anvendte oplysninger'!I418="Nej","",SUM(I418:K418))</f>
        <v/>
      </c>
      <c r="M418" s="7" t="str">
        <f>IF('Anvendte oplysninger'!I418="Nej","",Beregningsark!AG418*Beregningsark!G418*Beregningsark!I418*Beregningsark!J418*Beregningsark!L418*Beregningsark!N418*Beregningsark!O418*Beregningsark!S418*Beregningsark!V418*Beregningsark!W418*Beregningsark!Z418)</f>
        <v/>
      </c>
      <c r="N418" s="7" t="str">
        <f>IF('Anvendte oplysninger'!I418="Nej","",Beregningsark!AH418*Beregningsark!G418*Beregningsark!I418*Beregningsark!J418*Beregningsark!L418*Beregningsark!N418*Beregningsark!O418*Beregningsark!T418*Beregningsark!V418*Beregningsark!W418*Beregningsark!AA418)</f>
        <v/>
      </c>
      <c r="O418" s="7" t="str">
        <f>IF('Anvendte oplysninger'!I418="Nej","",Beregningsark!AI418*Beregningsark!G418*Beregningsark!I418*Beregningsark!J418*Beregningsark!L418*Beregningsark!N418*Beregningsark!O418*Beregningsark!U418*Beregningsark!V418*Beregningsark!W418*Beregningsark!AB418)</f>
        <v/>
      </c>
      <c r="P418" s="7" t="str">
        <f>IF('Anvendte oplysninger'!I418="Nej","",SUM(M418:O418))</f>
        <v/>
      </c>
      <c r="Q418" s="9" t="str">
        <f>IF('Anvendte oplysninger'!I418="Nej","",SUM(I418:J418)*740934+M418*29492829+N418*4654307+O418*608667)</f>
        <v/>
      </c>
    </row>
    <row r="419" spans="1:17" x14ac:dyDescent="0.3">
      <c r="A419" s="4" t="str">
        <f>IF(Inddata!A425="","",Inddata!A425)</f>
        <v/>
      </c>
      <c r="B419" s="4" t="str">
        <f>IF(Inddata!B425="","",Inddata!B425)</f>
        <v/>
      </c>
      <c r="C419" s="4" t="str">
        <f>IF(Inddata!C425="","",Inddata!C425)</f>
        <v/>
      </c>
      <c r="D419" s="4" t="str">
        <f>IF(Inddata!D425="","",Inddata!D425)</f>
        <v/>
      </c>
      <c r="E419" s="4" t="str">
        <f>IF(Inddata!E425="","",Inddata!E425)</f>
        <v/>
      </c>
      <c r="F419" s="4" t="str">
        <f>IF(Inddata!F425="","",Inddata!F425)</f>
        <v/>
      </c>
      <c r="G419" s="20" t="str">
        <f>IF(Inddata!G425=0,"",Inddata!G425)</f>
        <v/>
      </c>
      <c r="H419" s="9" t="str">
        <f>IF(Inddata!H425="","",Inddata!H425)</f>
        <v/>
      </c>
      <c r="I419" s="7" t="str">
        <f>IF('Anvendte oplysninger'!I419="Nej","",Beregningsark!AD419*Beregningsark!G419*Beregningsark!I419*Beregningsark!J419*Beregningsark!L419*Beregningsark!N419*Beregningsark!O419*Beregningsark!Q419*Beregningsark!V419*Beregningsark!W419*Beregningsark!X419)</f>
        <v/>
      </c>
      <c r="J419" s="7" t="str">
        <f>IF('Anvendte oplysninger'!I419="Nej","",Beregningsark!AE419*Beregningsark!G419*Beregningsark!I419*Beregningsark!K419*Beregningsark!M419*Beregningsark!N419*Beregningsark!O419*Beregningsark!P419*Beregningsark!R419*Beregningsark!V419*Beregningsark!W419*Beregningsark!Y419)</f>
        <v/>
      </c>
      <c r="K419" s="7" t="str">
        <f>IF('Anvendte oplysninger'!I419="Nej","",Beregningsark!AF419*Beregningsark!G419*Beregningsark!I419*Beregningsark!K419*Beregningsark!M419*Beregningsark!N419*Beregningsark!O419*Beregningsark!P419*Beregningsark!R419*Beregningsark!V419*Beregningsark!W419*Beregningsark!Y419)</f>
        <v/>
      </c>
      <c r="L419" s="7" t="str">
        <f>IF('Anvendte oplysninger'!I419="Nej","",SUM(I419:K419))</f>
        <v/>
      </c>
      <c r="M419" s="7" t="str">
        <f>IF('Anvendte oplysninger'!I419="Nej","",Beregningsark!AG419*Beregningsark!G419*Beregningsark!I419*Beregningsark!J419*Beregningsark!L419*Beregningsark!N419*Beregningsark!O419*Beregningsark!S419*Beregningsark!V419*Beregningsark!W419*Beregningsark!Z419)</f>
        <v/>
      </c>
      <c r="N419" s="7" t="str">
        <f>IF('Anvendte oplysninger'!I419="Nej","",Beregningsark!AH419*Beregningsark!G419*Beregningsark!I419*Beregningsark!J419*Beregningsark!L419*Beregningsark!N419*Beregningsark!O419*Beregningsark!T419*Beregningsark!V419*Beregningsark!W419*Beregningsark!AA419)</f>
        <v/>
      </c>
      <c r="O419" s="7" t="str">
        <f>IF('Anvendte oplysninger'!I419="Nej","",Beregningsark!AI419*Beregningsark!G419*Beregningsark!I419*Beregningsark!J419*Beregningsark!L419*Beregningsark!N419*Beregningsark!O419*Beregningsark!U419*Beregningsark!V419*Beregningsark!W419*Beregningsark!AB419)</f>
        <v/>
      </c>
      <c r="P419" s="7" t="str">
        <f>IF('Anvendte oplysninger'!I419="Nej","",SUM(M419:O419))</f>
        <v/>
      </c>
      <c r="Q419" s="9" t="str">
        <f>IF('Anvendte oplysninger'!I419="Nej","",SUM(I419:J419)*740934+M419*29492829+N419*4654307+O419*608667)</f>
        <v/>
      </c>
    </row>
    <row r="420" spans="1:17" x14ac:dyDescent="0.3">
      <c r="A420" s="4" t="str">
        <f>IF(Inddata!A426="","",Inddata!A426)</f>
        <v/>
      </c>
      <c r="B420" s="4" t="str">
        <f>IF(Inddata!B426="","",Inddata!B426)</f>
        <v/>
      </c>
      <c r="C420" s="4" t="str">
        <f>IF(Inddata!C426="","",Inddata!C426)</f>
        <v/>
      </c>
      <c r="D420" s="4" t="str">
        <f>IF(Inddata!D426="","",Inddata!D426)</f>
        <v/>
      </c>
      <c r="E420" s="4" t="str">
        <f>IF(Inddata!E426="","",Inddata!E426)</f>
        <v/>
      </c>
      <c r="F420" s="4" t="str">
        <f>IF(Inddata!F426="","",Inddata!F426)</f>
        <v/>
      </c>
      <c r="G420" s="20" t="str">
        <f>IF(Inddata!G426=0,"",Inddata!G426)</f>
        <v/>
      </c>
      <c r="H420" s="9" t="str">
        <f>IF(Inddata!H426="","",Inddata!H426)</f>
        <v/>
      </c>
      <c r="I420" s="7" t="str">
        <f>IF('Anvendte oplysninger'!I420="Nej","",Beregningsark!AD420*Beregningsark!G420*Beregningsark!I420*Beregningsark!J420*Beregningsark!L420*Beregningsark!N420*Beregningsark!O420*Beregningsark!Q420*Beregningsark!V420*Beregningsark!W420*Beregningsark!X420)</f>
        <v/>
      </c>
      <c r="J420" s="7" t="str">
        <f>IF('Anvendte oplysninger'!I420="Nej","",Beregningsark!AE420*Beregningsark!G420*Beregningsark!I420*Beregningsark!K420*Beregningsark!M420*Beregningsark!N420*Beregningsark!O420*Beregningsark!P420*Beregningsark!R420*Beregningsark!V420*Beregningsark!W420*Beregningsark!Y420)</f>
        <v/>
      </c>
      <c r="K420" s="7" t="str">
        <f>IF('Anvendte oplysninger'!I420="Nej","",Beregningsark!AF420*Beregningsark!G420*Beregningsark!I420*Beregningsark!K420*Beregningsark!M420*Beregningsark!N420*Beregningsark!O420*Beregningsark!P420*Beregningsark!R420*Beregningsark!V420*Beregningsark!W420*Beregningsark!Y420)</f>
        <v/>
      </c>
      <c r="L420" s="7" t="str">
        <f>IF('Anvendte oplysninger'!I420="Nej","",SUM(I420:K420))</f>
        <v/>
      </c>
      <c r="M420" s="7" t="str">
        <f>IF('Anvendte oplysninger'!I420="Nej","",Beregningsark!AG420*Beregningsark!G420*Beregningsark!I420*Beregningsark!J420*Beregningsark!L420*Beregningsark!N420*Beregningsark!O420*Beregningsark!S420*Beregningsark!V420*Beregningsark!W420*Beregningsark!Z420)</f>
        <v/>
      </c>
      <c r="N420" s="7" t="str">
        <f>IF('Anvendte oplysninger'!I420="Nej","",Beregningsark!AH420*Beregningsark!G420*Beregningsark!I420*Beregningsark!J420*Beregningsark!L420*Beregningsark!N420*Beregningsark!O420*Beregningsark!T420*Beregningsark!V420*Beregningsark!W420*Beregningsark!AA420)</f>
        <v/>
      </c>
      <c r="O420" s="7" t="str">
        <f>IF('Anvendte oplysninger'!I420="Nej","",Beregningsark!AI420*Beregningsark!G420*Beregningsark!I420*Beregningsark!J420*Beregningsark!L420*Beregningsark!N420*Beregningsark!O420*Beregningsark!U420*Beregningsark!V420*Beregningsark!W420*Beregningsark!AB420)</f>
        <v/>
      </c>
      <c r="P420" s="7" t="str">
        <f>IF('Anvendte oplysninger'!I420="Nej","",SUM(M420:O420))</f>
        <v/>
      </c>
      <c r="Q420" s="9" t="str">
        <f>IF('Anvendte oplysninger'!I420="Nej","",SUM(I420:J420)*740934+M420*29492829+N420*4654307+O420*608667)</f>
        <v/>
      </c>
    </row>
    <row r="421" spans="1:17" x14ac:dyDescent="0.3">
      <c r="A421" s="4" t="str">
        <f>IF(Inddata!A427="","",Inddata!A427)</f>
        <v/>
      </c>
      <c r="B421" s="4" t="str">
        <f>IF(Inddata!B427="","",Inddata!B427)</f>
        <v/>
      </c>
      <c r="C421" s="4" t="str">
        <f>IF(Inddata!C427="","",Inddata!C427)</f>
        <v/>
      </c>
      <c r="D421" s="4" t="str">
        <f>IF(Inddata!D427="","",Inddata!D427)</f>
        <v/>
      </c>
      <c r="E421" s="4" t="str">
        <f>IF(Inddata!E427="","",Inddata!E427)</f>
        <v/>
      </c>
      <c r="F421" s="4" t="str">
        <f>IF(Inddata!F427="","",Inddata!F427)</f>
        <v/>
      </c>
      <c r="G421" s="20" t="str">
        <f>IF(Inddata!G427=0,"",Inddata!G427)</f>
        <v/>
      </c>
      <c r="H421" s="9" t="str">
        <f>IF(Inddata!H427="","",Inddata!H427)</f>
        <v/>
      </c>
      <c r="I421" s="7" t="str">
        <f>IF('Anvendte oplysninger'!I421="Nej","",Beregningsark!AD421*Beregningsark!G421*Beregningsark!I421*Beregningsark!J421*Beregningsark!L421*Beregningsark!N421*Beregningsark!O421*Beregningsark!Q421*Beregningsark!V421*Beregningsark!W421*Beregningsark!X421)</f>
        <v/>
      </c>
      <c r="J421" s="7" t="str">
        <f>IF('Anvendte oplysninger'!I421="Nej","",Beregningsark!AE421*Beregningsark!G421*Beregningsark!I421*Beregningsark!K421*Beregningsark!M421*Beregningsark!N421*Beregningsark!O421*Beregningsark!P421*Beregningsark!R421*Beregningsark!V421*Beregningsark!W421*Beregningsark!Y421)</f>
        <v/>
      </c>
      <c r="K421" s="7" t="str">
        <f>IF('Anvendte oplysninger'!I421="Nej","",Beregningsark!AF421*Beregningsark!G421*Beregningsark!I421*Beregningsark!K421*Beregningsark!M421*Beregningsark!N421*Beregningsark!O421*Beregningsark!P421*Beregningsark!R421*Beregningsark!V421*Beregningsark!W421*Beregningsark!Y421)</f>
        <v/>
      </c>
      <c r="L421" s="7" t="str">
        <f>IF('Anvendte oplysninger'!I421="Nej","",SUM(I421:K421))</f>
        <v/>
      </c>
      <c r="M421" s="7" t="str">
        <f>IF('Anvendte oplysninger'!I421="Nej","",Beregningsark!AG421*Beregningsark!G421*Beregningsark!I421*Beregningsark!J421*Beregningsark!L421*Beregningsark!N421*Beregningsark!O421*Beregningsark!S421*Beregningsark!V421*Beregningsark!W421*Beregningsark!Z421)</f>
        <v/>
      </c>
      <c r="N421" s="7" t="str">
        <f>IF('Anvendte oplysninger'!I421="Nej","",Beregningsark!AH421*Beregningsark!G421*Beregningsark!I421*Beregningsark!J421*Beregningsark!L421*Beregningsark!N421*Beregningsark!O421*Beregningsark!T421*Beregningsark!V421*Beregningsark!W421*Beregningsark!AA421)</f>
        <v/>
      </c>
      <c r="O421" s="7" t="str">
        <f>IF('Anvendte oplysninger'!I421="Nej","",Beregningsark!AI421*Beregningsark!G421*Beregningsark!I421*Beregningsark!J421*Beregningsark!L421*Beregningsark!N421*Beregningsark!O421*Beregningsark!U421*Beregningsark!V421*Beregningsark!W421*Beregningsark!AB421)</f>
        <v/>
      </c>
      <c r="P421" s="7" t="str">
        <f>IF('Anvendte oplysninger'!I421="Nej","",SUM(M421:O421))</f>
        <v/>
      </c>
      <c r="Q421" s="9" t="str">
        <f>IF('Anvendte oplysninger'!I421="Nej","",SUM(I421:J421)*740934+M421*29492829+N421*4654307+O421*608667)</f>
        <v/>
      </c>
    </row>
    <row r="422" spans="1:17" x14ac:dyDescent="0.3">
      <c r="A422" s="4" t="str">
        <f>IF(Inddata!A428="","",Inddata!A428)</f>
        <v/>
      </c>
      <c r="B422" s="4" t="str">
        <f>IF(Inddata!B428="","",Inddata!B428)</f>
        <v/>
      </c>
      <c r="C422" s="4" t="str">
        <f>IF(Inddata!C428="","",Inddata!C428)</f>
        <v/>
      </c>
      <c r="D422" s="4" t="str">
        <f>IF(Inddata!D428="","",Inddata!D428)</f>
        <v/>
      </c>
      <c r="E422" s="4" t="str">
        <f>IF(Inddata!E428="","",Inddata!E428)</f>
        <v/>
      </c>
      <c r="F422" s="4" t="str">
        <f>IF(Inddata!F428="","",Inddata!F428)</f>
        <v/>
      </c>
      <c r="G422" s="20" t="str">
        <f>IF(Inddata!G428=0,"",Inddata!G428)</f>
        <v/>
      </c>
      <c r="H422" s="9" t="str">
        <f>IF(Inddata!H428="","",Inddata!H428)</f>
        <v/>
      </c>
      <c r="I422" s="7" t="str">
        <f>IF('Anvendte oplysninger'!I422="Nej","",Beregningsark!AD422*Beregningsark!G422*Beregningsark!I422*Beregningsark!J422*Beregningsark!L422*Beregningsark!N422*Beregningsark!O422*Beregningsark!Q422*Beregningsark!V422*Beregningsark!W422*Beregningsark!X422)</f>
        <v/>
      </c>
      <c r="J422" s="7" t="str">
        <f>IF('Anvendte oplysninger'!I422="Nej","",Beregningsark!AE422*Beregningsark!G422*Beregningsark!I422*Beregningsark!K422*Beregningsark!M422*Beregningsark!N422*Beregningsark!O422*Beregningsark!P422*Beregningsark!R422*Beregningsark!V422*Beregningsark!W422*Beregningsark!Y422)</f>
        <v/>
      </c>
      <c r="K422" s="7" t="str">
        <f>IF('Anvendte oplysninger'!I422="Nej","",Beregningsark!AF422*Beregningsark!G422*Beregningsark!I422*Beregningsark!K422*Beregningsark!M422*Beregningsark!N422*Beregningsark!O422*Beregningsark!P422*Beregningsark!R422*Beregningsark!V422*Beregningsark!W422*Beregningsark!Y422)</f>
        <v/>
      </c>
      <c r="L422" s="7" t="str">
        <f>IF('Anvendte oplysninger'!I422="Nej","",SUM(I422:K422))</f>
        <v/>
      </c>
      <c r="M422" s="7" t="str">
        <f>IF('Anvendte oplysninger'!I422="Nej","",Beregningsark!AG422*Beregningsark!G422*Beregningsark!I422*Beregningsark!J422*Beregningsark!L422*Beregningsark!N422*Beregningsark!O422*Beregningsark!S422*Beregningsark!V422*Beregningsark!W422*Beregningsark!Z422)</f>
        <v/>
      </c>
      <c r="N422" s="7" t="str">
        <f>IF('Anvendte oplysninger'!I422="Nej","",Beregningsark!AH422*Beregningsark!G422*Beregningsark!I422*Beregningsark!J422*Beregningsark!L422*Beregningsark!N422*Beregningsark!O422*Beregningsark!T422*Beregningsark!V422*Beregningsark!W422*Beregningsark!AA422)</f>
        <v/>
      </c>
      <c r="O422" s="7" t="str">
        <f>IF('Anvendte oplysninger'!I422="Nej","",Beregningsark!AI422*Beregningsark!G422*Beregningsark!I422*Beregningsark!J422*Beregningsark!L422*Beregningsark!N422*Beregningsark!O422*Beregningsark!U422*Beregningsark!V422*Beregningsark!W422*Beregningsark!AB422)</f>
        <v/>
      </c>
      <c r="P422" s="7" t="str">
        <f>IF('Anvendte oplysninger'!I422="Nej","",SUM(M422:O422))</f>
        <v/>
      </c>
      <c r="Q422" s="9" t="str">
        <f>IF('Anvendte oplysninger'!I422="Nej","",SUM(I422:J422)*740934+M422*29492829+N422*4654307+O422*608667)</f>
        <v/>
      </c>
    </row>
    <row r="423" spans="1:17" x14ac:dyDescent="0.3">
      <c r="A423" s="4" t="str">
        <f>IF(Inddata!A429="","",Inddata!A429)</f>
        <v/>
      </c>
      <c r="B423" s="4" t="str">
        <f>IF(Inddata!B429="","",Inddata!B429)</f>
        <v/>
      </c>
      <c r="C423" s="4" t="str">
        <f>IF(Inddata!C429="","",Inddata!C429)</f>
        <v/>
      </c>
      <c r="D423" s="4" t="str">
        <f>IF(Inddata!D429="","",Inddata!D429)</f>
        <v/>
      </c>
      <c r="E423" s="4" t="str">
        <f>IF(Inddata!E429="","",Inddata!E429)</f>
        <v/>
      </c>
      <c r="F423" s="4" t="str">
        <f>IF(Inddata!F429="","",Inddata!F429)</f>
        <v/>
      </c>
      <c r="G423" s="20" t="str">
        <f>IF(Inddata!G429=0,"",Inddata!G429)</f>
        <v/>
      </c>
      <c r="H423" s="9" t="str">
        <f>IF(Inddata!H429="","",Inddata!H429)</f>
        <v/>
      </c>
      <c r="I423" s="7" t="str">
        <f>IF('Anvendte oplysninger'!I423="Nej","",Beregningsark!AD423*Beregningsark!G423*Beregningsark!I423*Beregningsark!J423*Beregningsark!L423*Beregningsark!N423*Beregningsark!O423*Beregningsark!Q423*Beregningsark!V423*Beregningsark!W423*Beregningsark!X423)</f>
        <v/>
      </c>
      <c r="J423" s="7" t="str">
        <f>IF('Anvendte oplysninger'!I423="Nej","",Beregningsark!AE423*Beregningsark!G423*Beregningsark!I423*Beregningsark!K423*Beregningsark!M423*Beregningsark!N423*Beregningsark!O423*Beregningsark!P423*Beregningsark!R423*Beregningsark!V423*Beregningsark!W423*Beregningsark!Y423)</f>
        <v/>
      </c>
      <c r="K423" s="7" t="str">
        <f>IF('Anvendte oplysninger'!I423="Nej","",Beregningsark!AF423*Beregningsark!G423*Beregningsark!I423*Beregningsark!K423*Beregningsark!M423*Beregningsark!N423*Beregningsark!O423*Beregningsark!P423*Beregningsark!R423*Beregningsark!V423*Beregningsark!W423*Beregningsark!Y423)</f>
        <v/>
      </c>
      <c r="L423" s="7" t="str">
        <f>IF('Anvendte oplysninger'!I423="Nej","",SUM(I423:K423))</f>
        <v/>
      </c>
      <c r="M423" s="7" t="str">
        <f>IF('Anvendte oplysninger'!I423="Nej","",Beregningsark!AG423*Beregningsark!G423*Beregningsark!I423*Beregningsark!J423*Beregningsark!L423*Beregningsark!N423*Beregningsark!O423*Beregningsark!S423*Beregningsark!V423*Beregningsark!W423*Beregningsark!Z423)</f>
        <v/>
      </c>
      <c r="N423" s="7" t="str">
        <f>IF('Anvendte oplysninger'!I423="Nej","",Beregningsark!AH423*Beregningsark!G423*Beregningsark!I423*Beregningsark!J423*Beregningsark!L423*Beregningsark!N423*Beregningsark!O423*Beregningsark!T423*Beregningsark!V423*Beregningsark!W423*Beregningsark!AA423)</f>
        <v/>
      </c>
      <c r="O423" s="7" t="str">
        <f>IF('Anvendte oplysninger'!I423="Nej","",Beregningsark!AI423*Beregningsark!G423*Beregningsark!I423*Beregningsark!J423*Beregningsark!L423*Beregningsark!N423*Beregningsark!O423*Beregningsark!U423*Beregningsark!V423*Beregningsark!W423*Beregningsark!AB423)</f>
        <v/>
      </c>
      <c r="P423" s="7" t="str">
        <f>IF('Anvendte oplysninger'!I423="Nej","",SUM(M423:O423))</f>
        <v/>
      </c>
      <c r="Q423" s="9" t="str">
        <f>IF('Anvendte oplysninger'!I423="Nej","",SUM(I423:J423)*740934+M423*29492829+N423*4654307+O423*608667)</f>
        <v/>
      </c>
    </row>
    <row r="424" spans="1:17" x14ac:dyDescent="0.3">
      <c r="A424" s="4" t="str">
        <f>IF(Inddata!A430="","",Inddata!A430)</f>
        <v/>
      </c>
      <c r="B424" s="4" t="str">
        <f>IF(Inddata!B430="","",Inddata!B430)</f>
        <v/>
      </c>
      <c r="C424" s="4" t="str">
        <f>IF(Inddata!C430="","",Inddata!C430)</f>
        <v/>
      </c>
      <c r="D424" s="4" t="str">
        <f>IF(Inddata!D430="","",Inddata!D430)</f>
        <v/>
      </c>
      <c r="E424" s="4" t="str">
        <f>IF(Inddata!E430="","",Inddata!E430)</f>
        <v/>
      </c>
      <c r="F424" s="4" t="str">
        <f>IF(Inddata!F430="","",Inddata!F430)</f>
        <v/>
      </c>
      <c r="G424" s="20" t="str">
        <f>IF(Inddata!G430=0,"",Inddata!G430)</f>
        <v/>
      </c>
      <c r="H424" s="9" t="str">
        <f>IF(Inddata!H430="","",Inddata!H430)</f>
        <v/>
      </c>
      <c r="I424" s="7" t="str">
        <f>IF('Anvendte oplysninger'!I424="Nej","",Beregningsark!AD424*Beregningsark!G424*Beregningsark!I424*Beregningsark!J424*Beregningsark!L424*Beregningsark!N424*Beregningsark!O424*Beregningsark!Q424*Beregningsark!V424*Beregningsark!W424*Beregningsark!X424)</f>
        <v/>
      </c>
      <c r="J424" s="7" t="str">
        <f>IF('Anvendte oplysninger'!I424="Nej","",Beregningsark!AE424*Beregningsark!G424*Beregningsark!I424*Beregningsark!K424*Beregningsark!M424*Beregningsark!N424*Beregningsark!O424*Beregningsark!P424*Beregningsark!R424*Beregningsark!V424*Beregningsark!W424*Beregningsark!Y424)</f>
        <v/>
      </c>
      <c r="K424" s="7" t="str">
        <f>IF('Anvendte oplysninger'!I424="Nej","",Beregningsark!AF424*Beregningsark!G424*Beregningsark!I424*Beregningsark!K424*Beregningsark!M424*Beregningsark!N424*Beregningsark!O424*Beregningsark!P424*Beregningsark!R424*Beregningsark!V424*Beregningsark!W424*Beregningsark!Y424)</f>
        <v/>
      </c>
      <c r="L424" s="7" t="str">
        <f>IF('Anvendte oplysninger'!I424="Nej","",SUM(I424:K424))</f>
        <v/>
      </c>
      <c r="M424" s="7" t="str">
        <f>IF('Anvendte oplysninger'!I424="Nej","",Beregningsark!AG424*Beregningsark!G424*Beregningsark!I424*Beregningsark!J424*Beregningsark!L424*Beregningsark!N424*Beregningsark!O424*Beregningsark!S424*Beregningsark!V424*Beregningsark!W424*Beregningsark!Z424)</f>
        <v/>
      </c>
      <c r="N424" s="7" t="str">
        <f>IF('Anvendte oplysninger'!I424="Nej","",Beregningsark!AH424*Beregningsark!G424*Beregningsark!I424*Beregningsark!J424*Beregningsark!L424*Beregningsark!N424*Beregningsark!O424*Beregningsark!T424*Beregningsark!V424*Beregningsark!W424*Beregningsark!AA424)</f>
        <v/>
      </c>
      <c r="O424" s="7" t="str">
        <f>IF('Anvendte oplysninger'!I424="Nej","",Beregningsark!AI424*Beregningsark!G424*Beregningsark!I424*Beregningsark!J424*Beregningsark!L424*Beregningsark!N424*Beregningsark!O424*Beregningsark!U424*Beregningsark!V424*Beregningsark!W424*Beregningsark!AB424)</f>
        <v/>
      </c>
      <c r="P424" s="7" t="str">
        <f>IF('Anvendte oplysninger'!I424="Nej","",SUM(M424:O424))</f>
        <v/>
      </c>
      <c r="Q424" s="9" t="str">
        <f>IF('Anvendte oplysninger'!I424="Nej","",SUM(I424:J424)*740934+M424*29492829+N424*4654307+O424*608667)</f>
        <v/>
      </c>
    </row>
    <row r="425" spans="1:17" x14ac:dyDescent="0.3">
      <c r="A425" s="4" t="str">
        <f>IF(Inddata!A431="","",Inddata!A431)</f>
        <v/>
      </c>
      <c r="B425" s="4" t="str">
        <f>IF(Inddata!B431="","",Inddata!B431)</f>
        <v/>
      </c>
      <c r="C425" s="4" t="str">
        <f>IF(Inddata!C431="","",Inddata!C431)</f>
        <v/>
      </c>
      <c r="D425" s="4" t="str">
        <f>IF(Inddata!D431="","",Inddata!D431)</f>
        <v/>
      </c>
      <c r="E425" s="4" t="str">
        <f>IF(Inddata!E431="","",Inddata!E431)</f>
        <v/>
      </c>
      <c r="F425" s="4" t="str">
        <f>IF(Inddata!F431="","",Inddata!F431)</f>
        <v/>
      </c>
      <c r="G425" s="20" t="str">
        <f>IF(Inddata!G431=0,"",Inddata!G431)</f>
        <v/>
      </c>
      <c r="H425" s="9" t="str">
        <f>IF(Inddata!H431="","",Inddata!H431)</f>
        <v/>
      </c>
      <c r="I425" s="7" t="str">
        <f>IF('Anvendte oplysninger'!I425="Nej","",Beregningsark!AD425*Beregningsark!G425*Beregningsark!I425*Beregningsark!J425*Beregningsark!L425*Beregningsark!N425*Beregningsark!O425*Beregningsark!Q425*Beregningsark!V425*Beregningsark!W425*Beregningsark!X425)</f>
        <v/>
      </c>
      <c r="J425" s="7" t="str">
        <f>IF('Anvendte oplysninger'!I425="Nej","",Beregningsark!AE425*Beregningsark!G425*Beregningsark!I425*Beregningsark!K425*Beregningsark!M425*Beregningsark!N425*Beregningsark!O425*Beregningsark!P425*Beregningsark!R425*Beregningsark!V425*Beregningsark!W425*Beregningsark!Y425)</f>
        <v/>
      </c>
      <c r="K425" s="7" t="str">
        <f>IF('Anvendte oplysninger'!I425="Nej","",Beregningsark!AF425*Beregningsark!G425*Beregningsark!I425*Beregningsark!K425*Beregningsark!M425*Beregningsark!N425*Beregningsark!O425*Beregningsark!P425*Beregningsark!R425*Beregningsark!V425*Beregningsark!W425*Beregningsark!Y425)</f>
        <v/>
      </c>
      <c r="L425" s="7" t="str">
        <f>IF('Anvendte oplysninger'!I425="Nej","",SUM(I425:K425))</f>
        <v/>
      </c>
      <c r="M425" s="7" t="str">
        <f>IF('Anvendte oplysninger'!I425="Nej","",Beregningsark!AG425*Beregningsark!G425*Beregningsark!I425*Beregningsark!J425*Beregningsark!L425*Beregningsark!N425*Beregningsark!O425*Beregningsark!S425*Beregningsark!V425*Beregningsark!W425*Beregningsark!Z425)</f>
        <v/>
      </c>
      <c r="N425" s="7" t="str">
        <f>IF('Anvendte oplysninger'!I425="Nej","",Beregningsark!AH425*Beregningsark!G425*Beregningsark!I425*Beregningsark!J425*Beregningsark!L425*Beregningsark!N425*Beregningsark!O425*Beregningsark!T425*Beregningsark!V425*Beregningsark!W425*Beregningsark!AA425)</f>
        <v/>
      </c>
      <c r="O425" s="7" t="str">
        <f>IF('Anvendte oplysninger'!I425="Nej","",Beregningsark!AI425*Beregningsark!G425*Beregningsark!I425*Beregningsark!J425*Beregningsark!L425*Beregningsark!N425*Beregningsark!O425*Beregningsark!U425*Beregningsark!V425*Beregningsark!W425*Beregningsark!AB425)</f>
        <v/>
      </c>
      <c r="P425" s="7" t="str">
        <f>IF('Anvendte oplysninger'!I425="Nej","",SUM(M425:O425))</f>
        <v/>
      </c>
      <c r="Q425" s="9" t="str">
        <f>IF('Anvendte oplysninger'!I425="Nej","",SUM(I425:J425)*740934+M425*29492829+N425*4654307+O425*608667)</f>
        <v/>
      </c>
    </row>
    <row r="426" spans="1:17" x14ac:dyDescent="0.3">
      <c r="A426" s="4" t="str">
        <f>IF(Inddata!A432="","",Inddata!A432)</f>
        <v/>
      </c>
      <c r="B426" s="4" t="str">
        <f>IF(Inddata!B432="","",Inddata!B432)</f>
        <v/>
      </c>
      <c r="C426" s="4" t="str">
        <f>IF(Inddata!C432="","",Inddata!C432)</f>
        <v/>
      </c>
      <c r="D426" s="4" t="str">
        <f>IF(Inddata!D432="","",Inddata!D432)</f>
        <v/>
      </c>
      <c r="E426" s="4" t="str">
        <f>IF(Inddata!E432="","",Inddata!E432)</f>
        <v/>
      </c>
      <c r="F426" s="4" t="str">
        <f>IF(Inddata!F432="","",Inddata!F432)</f>
        <v/>
      </c>
      <c r="G426" s="20" t="str">
        <f>IF(Inddata!G432=0,"",Inddata!G432)</f>
        <v/>
      </c>
      <c r="H426" s="9" t="str">
        <f>IF(Inddata!H432="","",Inddata!H432)</f>
        <v/>
      </c>
      <c r="I426" s="7" t="str">
        <f>IF('Anvendte oplysninger'!I426="Nej","",Beregningsark!AD426*Beregningsark!G426*Beregningsark!I426*Beregningsark!J426*Beregningsark!L426*Beregningsark!N426*Beregningsark!O426*Beregningsark!Q426*Beregningsark!V426*Beregningsark!W426*Beregningsark!X426)</f>
        <v/>
      </c>
      <c r="J426" s="7" t="str">
        <f>IF('Anvendte oplysninger'!I426="Nej","",Beregningsark!AE426*Beregningsark!G426*Beregningsark!I426*Beregningsark!K426*Beregningsark!M426*Beregningsark!N426*Beregningsark!O426*Beregningsark!P426*Beregningsark!R426*Beregningsark!V426*Beregningsark!W426*Beregningsark!Y426)</f>
        <v/>
      </c>
      <c r="K426" s="7" t="str">
        <f>IF('Anvendte oplysninger'!I426="Nej","",Beregningsark!AF426*Beregningsark!G426*Beregningsark!I426*Beregningsark!K426*Beregningsark!M426*Beregningsark!N426*Beregningsark!O426*Beregningsark!P426*Beregningsark!R426*Beregningsark!V426*Beregningsark!W426*Beregningsark!Y426)</f>
        <v/>
      </c>
      <c r="L426" s="7" t="str">
        <f>IF('Anvendte oplysninger'!I426="Nej","",SUM(I426:K426))</f>
        <v/>
      </c>
      <c r="M426" s="7" t="str">
        <f>IF('Anvendte oplysninger'!I426="Nej","",Beregningsark!AG426*Beregningsark!G426*Beregningsark!I426*Beregningsark!J426*Beregningsark!L426*Beregningsark!N426*Beregningsark!O426*Beregningsark!S426*Beregningsark!V426*Beregningsark!W426*Beregningsark!Z426)</f>
        <v/>
      </c>
      <c r="N426" s="7" t="str">
        <f>IF('Anvendte oplysninger'!I426="Nej","",Beregningsark!AH426*Beregningsark!G426*Beregningsark!I426*Beregningsark!J426*Beregningsark!L426*Beregningsark!N426*Beregningsark!O426*Beregningsark!T426*Beregningsark!V426*Beregningsark!W426*Beregningsark!AA426)</f>
        <v/>
      </c>
      <c r="O426" s="7" t="str">
        <f>IF('Anvendte oplysninger'!I426="Nej","",Beregningsark!AI426*Beregningsark!G426*Beregningsark!I426*Beregningsark!J426*Beregningsark!L426*Beregningsark!N426*Beregningsark!O426*Beregningsark!U426*Beregningsark!V426*Beregningsark!W426*Beregningsark!AB426)</f>
        <v/>
      </c>
      <c r="P426" s="7" t="str">
        <f>IF('Anvendte oplysninger'!I426="Nej","",SUM(M426:O426))</f>
        <v/>
      </c>
      <c r="Q426" s="9" t="str">
        <f>IF('Anvendte oplysninger'!I426="Nej","",SUM(I426:J426)*740934+M426*29492829+N426*4654307+O426*608667)</f>
        <v/>
      </c>
    </row>
    <row r="427" spans="1:17" x14ac:dyDescent="0.3">
      <c r="A427" s="4" t="str">
        <f>IF(Inddata!A433="","",Inddata!A433)</f>
        <v/>
      </c>
      <c r="B427" s="4" t="str">
        <f>IF(Inddata!B433="","",Inddata!B433)</f>
        <v/>
      </c>
      <c r="C427" s="4" t="str">
        <f>IF(Inddata!C433="","",Inddata!C433)</f>
        <v/>
      </c>
      <c r="D427" s="4" t="str">
        <f>IF(Inddata!D433="","",Inddata!D433)</f>
        <v/>
      </c>
      <c r="E427" s="4" t="str">
        <f>IF(Inddata!E433="","",Inddata!E433)</f>
        <v/>
      </c>
      <c r="F427" s="4" t="str">
        <f>IF(Inddata!F433="","",Inddata!F433)</f>
        <v/>
      </c>
      <c r="G427" s="20" t="str">
        <f>IF(Inddata!G433=0,"",Inddata!G433)</f>
        <v/>
      </c>
      <c r="H427" s="9" t="str">
        <f>IF(Inddata!H433="","",Inddata!H433)</f>
        <v/>
      </c>
      <c r="I427" s="7" t="str">
        <f>IF('Anvendte oplysninger'!I427="Nej","",Beregningsark!AD427*Beregningsark!G427*Beregningsark!I427*Beregningsark!J427*Beregningsark!L427*Beregningsark!N427*Beregningsark!O427*Beregningsark!Q427*Beregningsark!V427*Beregningsark!W427*Beregningsark!X427)</f>
        <v/>
      </c>
      <c r="J427" s="7" t="str">
        <f>IF('Anvendte oplysninger'!I427="Nej","",Beregningsark!AE427*Beregningsark!G427*Beregningsark!I427*Beregningsark!K427*Beregningsark!M427*Beregningsark!N427*Beregningsark!O427*Beregningsark!P427*Beregningsark!R427*Beregningsark!V427*Beregningsark!W427*Beregningsark!Y427)</f>
        <v/>
      </c>
      <c r="K427" s="7" t="str">
        <f>IF('Anvendte oplysninger'!I427="Nej","",Beregningsark!AF427*Beregningsark!G427*Beregningsark!I427*Beregningsark!K427*Beregningsark!M427*Beregningsark!N427*Beregningsark!O427*Beregningsark!P427*Beregningsark!R427*Beregningsark!V427*Beregningsark!W427*Beregningsark!Y427)</f>
        <v/>
      </c>
      <c r="L427" s="7" t="str">
        <f>IF('Anvendte oplysninger'!I427="Nej","",SUM(I427:K427))</f>
        <v/>
      </c>
      <c r="M427" s="7" t="str">
        <f>IF('Anvendte oplysninger'!I427="Nej","",Beregningsark!AG427*Beregningsark!G427*Beregningsark!I427*Beregningsark!J427*Beregningsark!L427*Beregningsark!N427*Beregningsark!O427*Beregningsark!S427*Beregningsark!V427*Beregningsark!W427*Beregningsark!Z427)</f>
        <v/>
      </c>
      <c r="N427" s="7" t="str">
        <f>IF('Anvendte oplysninger'!I427="Nej","",Beregningsark!AH427*Beregningsark!G427*Beregningsark!I427*Beregningsark!J427*Beregningsark!L427*Beregningsark!N427*Beregningsark!O427*Beregningsark!T427*Beregningsark!V427*Beregningsark!W427*Beregningsark!AA427)</f>
        <v/>
      </c>
      <c r="O427" s="7" t="str">
        <f>IF('Anvendte oplysninger'!I427="Nej","",Beregningsark!AI427*Beregningsark!G427*Beregningsark!I427*Beregningsark!J427*Beregningsark!L427*Beregningsark!N427*Beregningsark!O427*Beregningsark!U427*Beregningsark!V427*Beregningsark!W427*Beregningsark!AB427)</f>
        <v/>
      </c>
      <c r="P427" s="7" t="str">
        <f>IF('Anvendte oplysninger'!I427="Nej","",SUM(M427:O427))</f>
        <v/>
      </c>
      <c r="Q427" s="9" t="str">
        <f>IF('Anvendte oplysninger'!I427="Nej","",SUM(I427:J427)*740934+M427*29492829+N427*4654307+O427*608667)</f>
        <v/>
      </c>
    </row>
    <row r="428" spans="1:17" x14ac:dyDescent="0.3">
      <c r="A428" s="4" t="str">
        <f>IF(Inddata!A434="","",Inddata!A434)</f>
        <v/>
      </c>
      <c r="B428" s="4" t="str">
        <f>IF(Inddata!B434="","",Inddata!B434)</f>
        <v/>
      </c>
      <c r="C428" s="4" t="str">
        <f>IF(Inddata!C434="","",Inddata!C434)</f>
        <v/>
      </c>
      <c r="D428" s="4" t="str">
        <f>IF(Inddata!D434="","",Inddata!D434)</f>
        <v/>
      </c>
      <c r="E428" s="4" t="str">
        <f>IF(Inddata!E434="","",Inddata!E434)</f>
        <v/>
      </c>
      <c r="F428" s="4" t="str">
        <f>IF(Inddata!F434="","",Inddata!F434)</f>
        <v/>
      </c>
      <c r="G428" s="20" t="str">
        <f>IF(Inddata!G434=0,"",Inddata!G434)</f>
        <v/>
      </c>
      <c r="H428" s="9" t="str">
        <f>IF(Inddata!H434="","",Inddata!H434)</f>
        <v/>
      </c>
      <c r="I428" s="7" t="str">
        <f>IF('Anvendte oplysninger'!I428="Nej","",Beregningsark!AD428*Beregningsark!G428*Beregningsark!I428*Beregningsark!J428*Beregningsark!L428*Beregningsark!N428*Beregningsark!O428*Beregningsark!Q428*Beregningsark!V428*Beregningsark!W428*Beregningsark!X428)</f>
        <v/>
      </c>
      <c r="J428" s="7" t="str">
        <f>IF('Anvendte oplysninger'!I428="Nej","",Beregningsark!AE428*Beregningsark!G428*Beregningsark!I428*Beregningsark!K428*Beregningsark!M428*Beregningsark!N428*Beregningsark!O428*Beregningsark!P428*Beregningsark!R428*Beregningsark!V428*Beregningsark!W428*Beregningsark!Y428)</f>
        <v/>
      </c>
      <c r="K428" s="7" t="str">
        <f>IF('Anvendte oplysninger'!I428="Nej","",Beregningsark!AF428*Beregningsark!G428*Beregningsark!I428*Beregningsark!K428*Beregningsark!M428*Beregningsark!N428*Beregningsark!O428*Beregningsark!P428*Beregningsark!R428*Beregningsark!V428*Beregningsark!W428*Beregningsark!Y428)</f>
        <v/>
      </c>
      <c r="L428" s="7" t="str">
        <f>IF('Anvendte oplysninger'!I428="Nej","",SUM(I428:K428))</f>
        <v/>
      </c>
      <c r="M428" s="7" t="str">
        <f>IF('Anvendte oplysninger'!I428="Nej","",Beregningsark!AG428*Beregningsark!G428*Beregningsark!I428*Beregningsark!J428*Beregningsark!L428*Beregningsark!N428*Beregningsark!O428*Beregningsark!S428*Beregningsark!V428*Beregningsark!W428*Beregningsark!Z428)</f>
        <v/>
      </c>
      <c r="N428" s="7" t="str">
        <f>IF('Anvendte oplysninger'!I428="Nej","",Beregningsark!AH428*Beregningsark!G428*Beregningsark!I428*Beregningsark!J428*Beregningsark!L428*Beregningsark!N428*Beregningsark!O428*Beregningsark!T428*Beregningsark!V428*Beregningsark!W428*Beregningsark!AA428)</f>
        <v/>
      </c>
      <c r="O428" s="7" t="str">
        <f>IF('Anvendte oplysninger'!I428="Nej","",Beregningsark!AI428*Beregningsark!G428*Beregningsark!I428*Beregningsark!J428*Beregningsark!L428*Beregningsark!N428*Beregningsark!O428*Beregningsark!U428*Beregningsark!V428*Beregningsark!W428*Beregningsark!AB428)</f>
        <v/>
      </c>
      <c r="P428" s="7" t="str">
        <f>IF('Anvendte oplysninger'!I428="Nej","",SUM(M428:O428))</f>
        <v/>
      </c>
      <c r="Q428" s="9" t="str">
        <f>IF('Anvendte oplysninger'!I428="Nej","",SUM(I428:J428)*740934+M428*29492829+N428*4654307+O428*608667)</f>
        <v/>
      </c>
    </row>
    <row r="429" spans="1:17" x14ac:dyDescent="0.3">
      <c r="A429" s="4" t="str">
        <f>IF(Inddata!A435="","",Inddata!A435)</f>
        <v/>
      </c>
      <c r="B429" s="4" t="str">
        <f>IF(Inddata!B435="","",Inddata!B435)</f>
        <v/>
      </c>
      <c r="C429" s="4" t="str">
        <f>IF(Inddata!C435="","",Inddata!C435)</f>
        <v/>
      </c>
      <c r="D429" s="4" t="str">
        <f>IF(Inddata!D435="","",Inddata!D435)</f>
        <v/>
      </c>
      <c r="E429" s="4" t="str">
        <f>IF(Inddata!E435="","",Inddata!E435)</f>
        <v/>
      </c>
      <c r="F429" s="4" t="str">
        <f>IF(Inddata!F435="","",Inddata!F435)</f>
        <v/>
      </c>
      <c r="G429" s="20" t="str">
        <f>IF(Inddata!G435=0,"",Inddata!G435)</f>
        <v/>
      </c>
      <c r="H429" s="9" t="str">
        <f>IF(Inddata!H435="","",Inddata!H435)</f>
        <v/>
      </c>
      <c r="I429" s="7" t="str">
        <f>IF('Anvendte oplysninger'!I429="Nej","",Beregningsark!AD429*Beregningsark!G429*Beregningsark!I429*Beregningsark!J429*Beregningsark!L429*Beregningsark!N429*Beregningsark!O429*Beregningsark!Q429*Beregningsark!V429*Beregningsark!W429*Beregningsark!X429)</f>
        <v/>
      </c>
      <c r="J429" s="7" t="str">
        <f>IF('Anvendte oplysninger'!I429="Nej","",Beregningsark!AE429*Beregningsark!G429*Beregningsark!I429*Beregningsark!K429*Beregningsark!M429*Beregningsark!N429*Beregningsark!O429*Beregningsark!P429*Beregningsark!R429*Beregningsark!V429*Beregningsark!W429*Beregningsark!Y429)</f>
        <v/>
      </c>
      <c r="K429" s="7" t="str">
        <f>IF('Anvendte oplysninger'!I429="Nej","",Beregningsark!AF429*Beregningsark!G429*Beregningsark!I429*Beregningsark!K429*Beregningsark!M429*Beregningsark!N429*Beregningsark!O429*Beregningsark!P429*Beregningsark!R429*Beregningsark!V429*Beregningsark!W429*Beregningsark!Y429)</f>
        <v/>
      </c>
      <c r="L429" s="7" t="str">
        <f>IF('Anvendte oplysninger'!I429="Nej","",SUM(I429:K429))</f>
        <v/>
      </c>
      <c r="M429" s="7" t="str">
        <f>IF('Anvendte oplysninger'!I429="Nej","",Beregningsark!AG429*Beregningsark!G429*Beregningsark!I429*Beregningsark!J429*Beregningsark!L429*Beregningsark!N429*Beregningsark!O429*Beregningsark!S429*Beregningsark!V429*Beregningsark!W429*Beregningsark!Z429)</f>
        <v/>
      </c>
      <c r="N429" s="7" t="str">
        <f>IF('Anvendte oplysninger'!I429="Nej","",Beregningsark!AH429*Beregningsark!G429*Beregningsark!I429*Beregningsark!J429*Beregningsark!L429*Beregningsark!N429*Beregningsark!O429*Beregningsark!T429*Beregningsark!V429*Beregningsark!W429*Beregningsark!AA429)</f>
        <v/>
      </c>
      <c r="O429" s="7" t="str">
        <f>IF('Anvendte oplysninger'!I429="Nej","",Beregningsark!AI429*Beregningsark!G429*Beregningsark!I429*Beregningsark!J429*Beregningsark!L429*Beregningsark!N429*Beregningsark!O429*Beregningsark!U429*Beregningsark!V429*Beregningsark!W429*Beregningsark!AB429)</f>
        <v/>
      </c>
      <c r="P429" s="7" t="str">
        <f>IF('Anvendte oplysninger'!I429="Nej","",SUM(M429:O429))</f>
        <v/>
      </c>
      <c r="Q429" s="9" t="str">
        <f>IF('Anvendte oplysninger'!I429="Nej","",SUM(I429:J429)*740934+M429*29492829+N429*4654307+O429*608667)</f>
        <v/>
      </c>
    </row>
    <row r="430" spans="1:17" x14ac:dyDescent="0.3">
      <c r="A430" s="4" t="str">
        <f>IF(Inddata!A436="","",Inddata!A436)</f>
        <v/>
      </c>
      <c r="B430" s="4" t="str">
        <f>IF(Inddata!B436="","",Inddata!B436)</f>
        <v/>
      </c>
      <c r="C430" s="4" t="str">
        <f>IF(Inddata!C436="","",Inddata!C436)</f>
        <v/>
      </c>
      <c r="D430" s="4" t="str">
        <f>IF(Inddata!D436="","",Inddata!D436)</f>
        <v/>
      </c>
      <c r="E430" s="4" t="str">
        <f>IF(Inddata!E436="","",Inddata!E436)</f>
        <v/>
      </c>
      <c r="F430" s="4" t="str">
        <f>IF(Inddata!F436="","",Inddata!F436)</f>
        <v/>
      </c>
      <c r="G430" s="20" t="str">
        <f>IF(Inddata!G436=0,"",Inddata!G436)</f>
        <v/>
      </c>
      <c r="H430" s="9" t="str">
        <f>IF(Inddata!H436="","",Inddata!H436)</f>
        <v/>
      </c>
      <c r="I430" s="7" t="str">
        <f>IF('Anvendte oplysninger'!I430="Nej","",Beregningsark!AD430*Beregningsark!G430*Beregningsark!I430*Beregningsark!J430*Beregningsark!L430*Beregningsark!N430*Beregningsark!O430*Beregningsark!Q430*Beregningsark!V430*Beregningsark!W430*Beregningsark!X430)</f>
        <v/>
      </c>
      <c r="J430" s="7" t="str">
        <f>IF('Anvendte oplysninger'!I430="Nej","",Beregningsark!AE430*Beregningsark!G430*Beregningsark!I430*Beregningsark!K430*Beregningsark!M430*Beregningsark!N430*Beregningsark!O430*Beregningsark!P430*Beregningsark!R430*Beregningsark!V430*Beregningsark!W430*Beregningsark!Y430)</f>
        <v/>
      </c>
      <c r="K430" s="7" t="str">
        <f>IF('Anvendte oplysninger'!I430="Nej","",Beregningsark!AF430*Beregningsark!G430*Beregningsark!I430*Beregningsark!K430*Beregningsark!M430*Beregningsark!N430*Beregningsark!O430*Beregningsark!P430*Beregningsark!R430*Beregningsark!V430*Beregningsark!W430*Beregningsark!Y430)</f>
        <v/>
      </c>
      <c r="L430" s="7" t="str">
        <f>IF('Anvendte oplysninger'!I430="Nej","",SUM(I430:K430))</f>
        <v/>
      </c>
      <c r="M430" s="7" t="str">
        <f>IF('Anvendte oplysninger'!I430="Nej","",Beregningsark!AG430*Beregningsark!G430*Beregningsark!I430*Beregningsark!J430*Beregningsark!L430*Beregningsark!N430*Beregningsark!O430*Beregningsark!S430*Beregningsark!V430*Beregningsark!W430*Beregningsark!Z430)</f>
        <v/>
      </c>
      <c r="N430" s="7" t="str">
        <f>IF('Anvendte oplysninger'!I430="Nej","",Beregningsark!AH430*Beregningsark!G430*Beregningsark!I430*Beregningsark!J430*Beregningsark!L430*Beregningsark!N430*Beregningsark!O430*Beregningsark!T430*Beregningsark!V430*Beregningsark!W430*Beregningsark!AA430)</f>
        <v/>
      </c>
      <c r="O430" s="7" t="str">
        <f>IF('Anvendte oplysninger'!I430="Nej","",Beregningsark!AI430*Beregningsark!G430*Beregningsark!I430*Beregningsark!J430*Beregningsark!L430*Beregningsark!N430*Beregningsark!O430*Beregningsark!U430*Beregningsark!V430*Beregningsark!W430*Beregningsark!AB430)</f>
        <v/>
      </c>
      <c r="P430" s="7" t="str">
        <f>IF('Anvendte oplysninger'!I430="Nej","",SUM(M430:O430))</f>
        <v/>
      </c>
      <c r="Q430" s="9" t="str">
        <f>IF('Anvendte oplysninger'!I430="Nej","",SUM(I430:J430)*740934+M430*29492829+N430*4654307+O430*608667)</f>
        <v/>
      </c>
    </row>
    <row r="431" spans="1:17" x14ac:dyDescent="0.3">
      <c r="A431" s="4" t="str">
        <f>IF(Inddata!A437="","",Inddata!A437)</f>
        <v/>
      </c>
      <c r="B431" s="4" t="str">
        <f>IF(Inddata!B437="","",Inddata!B437)</f>
        <v/>
      </c>
      <c r="C431" s="4" t="str">
        <f>IF(Inddata!C437="","",Inddata!C437)</f>
        <v/>
      </c>
      <c r="D431" s="4" t="str">
        <f>IF(Inddata!D437="","",Inddata!D437)</f>
        <v/>
      </c>
      <c r="E431" s="4" t="str">
        <f>IF(Inddata!E437="","",Inddata!E437)</f>
        <v/>
      </c>
      <c r="F431" s="4" t="str">
        <f>IF(Inddata!F437="","",Inddata!F437)</f>
        <v/>
      </c>
      <c r="G431" s="20" t="str">
        <f>IF(Inddata!G437=0,"",Inddata!G437)</f>
        <v/>
      </c>
      <c r="H431" s="9" t="str">
        <f>IF(Inddata!H437="","",Inddata!H437)</f>
        <v/>
      </c>
      <c r="I431" s="7" t="str">
        <f>IF('Anvendte oplysninger'!I431="Nej","",Beregningsark!AD431*Beregningsark!G431*Beregningsark!I431*Beregningsark!J431*Beregningsark!L431*Beregningsark!N431*Beregningsark!O431*Beregningsark!Q431*Beregningsark!V431*Beregningsark!W431*Beregningsark!X431)</f>
        <v/>
      </c>
      <c r="J431" s="7" t="str">
        <f>IF('Anvendte oplysninger'!I431="Nej","",Beregningsark!AE431*Beregningsark!G431*Beregningsark!I431*Beregningsark!K431*Beregningsark!M431*Beregningsark!N431*Beregningsark!O431*Beregningsark!P431*Beregningsark!R431*Beregningsark!V431*Beregningsark!W431*Beregningsark!Y431)</f>
        <v/>
      </c>
      <c r="K431" s="7" t="str">
        <f>IF('Anvendte oplysninger'!I431="Nej","",Beregningsark!AF431*Beregningsark!G431*Beregningsark!I431*Beregningsark!K431*Beregningsark!M431*Beregningsark!N431*Beregningsark!O431*Beregningsark!P431*Beregningsark!R431*Beregningsark!V431*Beregningsark!W431*Beregningsark!Y431)</f>
        <v/>
      </c>
      <c r="L431" s="7" t="str">
        <f>IF('Anvendte oplysninger'!I431="Nej","",SUM(I431:K431))</f>
        <v/>
      </c>
      <c r="M431" s="7" t="str">
        <f>IF('Anvendte oplysninger'!I431="Nej","",Beregningsark!AG431*Beregningsark!G431*Beregningsark!I431*Beregningsark!J431*Beregningsark!L431*Beregningsark!N431*Beregningsark!O431*Beregningsark!S431*Beregningsark!V431*Beregningsark!W431*Beregningsark!Z431)</f>
        <v/>
      </c>
      <c r="N431" s="7" t="str">
        <f>IF('Anvendte oplysninger'!I431="Nej","",Beregningsark!AH431*Beregningsark!G431*Beregningsark!I431*Beregningsark!J431*Beregningsark!L431*Beregningsark!N431*Beregningsark!O431*Beregningsark!T431*Beregningsark!V431*Beregningsark!W431*Beregningsark!AA431)</f>
        <v/>
      </c>
      <c r="O431" s="7" t="str">
        <f>IF('Anvendte oplysninger'!I431="Nej","",Beregningsark!AI431*Beregningsark!G431*Beregningsark!I431*Beregningsark!J431*Beregningsark!L431*Beregningsark!N431*Beregningsark!O431*Beregningsark!U431*Beregningsark!V431*Beregningsark!W431*Beregningsark!AB431)</f>
        <v/>
      </c>
      <c r="P431" s="7" t="str">
        <f>IF('Anvendte oplysninger'!I431="Nej","",SUM(M431:O431))</f>
        <v/>
      </c>
      <c r="Q431" s="9" t="str">
        <f>IF('Anvendte oplysninger'!I431="Nej","",SUM(I431:J431)*740934+M431*29492829+N431*4654307+O431*608667)</f>
        <v/>
      </c>
    </row>
    <row r="432" spans="1:17" x14ac:dyDescent="0.3">
      <c r="A432" s="4" t="str">
        <f>IF(Inddata!A438="","",Inddata!A438)</f>
        <v/>
      </c>
      <c r="B432" s="4" t="str">
        <f>IF(Inddata!B438="","",Inddata!B438)</f>
        <v/>
      </c>
      <c r="C432" s="4" t="str">
        <f>IF(Inddata!C438="","",Inddata!C438)</f>
        <v/>
      </c>
      <c r="D432" s="4" t="str">
        <f>IF(Inddata!D438="","",Inddata!D438)</f>
        <v/>
      </c>
      <c r="E432" s="4" t="str">
        <f>IF(Inddata!E438="","",Inddata!E438)</f>
        <v/>
      </c>
      <c r="F432" s="4" t="str">
        <f>IF(Inddata!F438="","",Inddata!F438)</f>
        <v/>
      </c>
      <c r="G432" s="20" t="str">
        <f>IF(Inddata!G438=0,"",Inddata!G438)</f>
        <v/>
      </c>
      <c r="H432" s="9" t="str">
        <f>IF(Inddata!H438="","",Inddata!H438)</f>
        <v/>
      </c>
      <c r="I432" s="7" t="str">
        <f>IF('Anvendte oplysninger'!I432="Nej","",Beregningsark!AD432*Beregningsark!G432*Beregningsark!I432*Beregningsark!J432*Beregningsark!L432*Beregningsark!N432*Beregningsark!O432*Beregningsark!Q432*Beregningsark!V432*Beregningsark!W432*Beregningsark!X432)</f>
        <v/>
      </c>
      <c r="J432" s="7" t="str">
        <f>IF('Anvendte oplysninger'!I432="Nej","",Beregningsark!AE432*Beregningsark!G432*Beregningsark!I432*Beregningsark!K432*Beregningsark!M432*Beregningsark!N432*Beregningsark!O432*Beregningsark!P432*Beregningsark!R432*Beregningsark!V432*Beregningsark!W432*Beregningsark!Y432)</f>
        <v/>
      </c>
      <c r="K432" s="7" t="str">
        <f>IF('Anvendte oplysninger'!I432="Nej","",Beregningsark!AF432*Beregningsark!G432*Beregningsark!I432*Beregningsark!K432*Beregningsark!M432*Beregningsark!N432*Beregningsark!O432*Beregningsark!P432*Beregningsark!R432*Beregningsark!V432*Beregningsark!W432*Beregningsark!Y432)</f>
        <v/>
      </c>
      <c r="L432" s="7" t="str">
        <f>IF('Anvendte oplysninger'!I432="Nej","",SUM(I432:K432))</f>
        <v/>
      </c>
      <c r="M432" s="7" t="str">
        <f>IF('Anvendte oplysninger'!I432="Nej","",Beregningsark!AG432*Beregningsark!G432*Beregningsark!I432*Beregningsark!J432*Beregningsark!L432*Beregningsark!N432*Beregningsark!O432*Beregningsark!S432*Beregningsark!V432*Beregningsark!W432*Beregningsark!Z432)</f>
        <v/>
      </c>
      <c r="N432" s="7" t="str">
        <f>IF('Anvendte oplysninger'!I432="Nej","",Beregningsark!AH432*Beregningsark!G432*Beregningsark!I432*Beregningsark!J432*Beregningsark!L432*Beregningsark!N432*Beregningsark!O432*Beregningsark!T432*Beregningsark!V432*Beregningsark!W432*Beregningsark!AA432)</f>
        <v/>
      </c>
      <c r="O432" s="7" t="str">
        <f>IF('Anvendte oplysninger'!I432="Nej","",Beregningsark!AI432*Beregningsark!G432*Beregningsark!I432*Beregningsark!J432*Beregningsark!L432*Beregningsark!N432*Beregningsark!O432*Beregningsark!U432*Beregningsark!V432*Beregningsark!W432*Beregningsark!AB432)</f>
        <v/>
      </c>
      <c r="P432" s="7" t="str">
        <f>IF('Anvendte oplysninger'!I432="Nej","",SUM(M432:O432))</f>
        <v/>
      </c>
      <c r="Q432" s="9" t="str">
        <f>IF('Anvendte oplysninger'!I432="Nej","",SUM(I432:J432)*740934+M432*29492829+N432*4654307+O432*608667)</f>
        <v/>
      </c>
    </row>
    <row r="433" spans="1:17" x14ac:dyDescent="0.3">
      <c r="A433" s="4" t="str">
        <f>IF(Inddata!A439="","",Inddata!A439)</f>
        <v/>
      </c>
      <c r="B433" s="4" t="str">
        <f>IF(Inddata!B439="","",Inddata!B439)</f>
        <v/>
      </c>
      <c r="C433" s="4" t="str">
        <f>IF(Inddata!C439="","",Inddata!C439)</f>
        <v/>
      </c>
      <c r="D433" s="4" t="str">
        <f>IF(Inddata!D439="","",Inddata!D439)</f>
        <v/>
      </c>
      <c r="E433" s="4" t="str">
        <f>IF(Inddata!E439="","",Inddata!E439)</f>
        <v/>
      </c>
      <c r="F433" s="4" t="str">
        <f>IF(Inddata!F439="","",Inddata!F439)</f>
        <v/>
      </c>
      <c r="G433" s="20" t="str">
        <f>IF(Inddata!G439=0,"",Inddata!G439)</f>
        <v/>
      </c>
      <c r="H433" s="9" t="str">
        <f>IF(Inddata!H439="","",Inddata!H439)</f>
        <v/>
      </c>
      <c r="I433" s="7" t="str">
        <f>IF('Anvendte oplysninger'!I433="Nej","",Beregningsark!AD433*Beregningsark!G433*Beregningsark!I433*Beregningsark!J433*Beregningsark!L433*Beregningsark!N433*Beregningsark!O433*Beregningsark!Q433*Beregningsark!V433*Beregningsark!W433*Beregningsark!X433)</f>
        <v/>
      </c>
      <c r="J433" s="7" t="str">
        <f>IF('Anvendte oplysninger'!I433="Nej","",Beregningsark!AE433*Beregningsark!G433*Beregningsark!I433*Beregningsark!K433*Beregningsark!M433*Beregningsark!N433*Beregningsark!O433*Beregningsark!P433*Beregningsark!R433*Beregningsark!V433*Beregningsark!W433*Beregningsark!Y433)</f>
        <v/>
      </c>
      <c r="K433" s="7" t="str">
        <f>IF('Anvendte oplysninger'!I433="Nej","",Beregningsark!AF433*Beregningsark!G433*Beregningsark!I433*Beregningsark!K433*Beregningsark!M433*Beregningsark!N433*Beregningsark!O433*Beregningsark!P433*Beregningsark!R433*Beregningsark!V433*Beregningsark!W433*Beregningsark!Y433)</f>
        <v/>
      </c>
      <c r="L433" s="7" t="str">
        <f>IF('Anvendte oplysninger'!I433="Nej","",SUM(I433:K433))</f>
        <v/>
      </c>
      <c r="M433" s="7" t="str">
        <f>IF('Anvendte oplysninger'!I433="Nej","",Beregningsark!AG433*Beregningsark!G433*Beregningsark!I433*Beregningsark!J433*Beregningsark!L433*Beregningsark!N433*Beregningsark!O433*Beregningsark!S433*Beregningsark!V433*Beregningsark!W433*Beregningsark!Z433)</f>
        <v/>
      </c>
      <c r="N433" s="7" t="str">
        <f>IF('Anvendte oplysninger'!I433="Nej","",Beregningsark!AH433*Beregningsark!G433*Beregningsark!I433*Beregningsark!J433*Beregningsark!L433*Beregningsark!N433*Beregningsark!O433*Beregningsark!T433*Beregningsark!V433*Beregningsark!W433*Beregningsark!AA433)</f>
        <v/>
      </c>
      <c r="O433" s="7" t="str">
        <f>IF('Anvendte oplysninger'!I433="Nej","",Beregningsark!AI433*Beregningsark!G433*Beregningsark!I433*Beregningsark!J433*Beregningsark!L433*Beregningsark!N433*Beregningsark!O433*Beregningsark!U433*Beregningsark!V433*Beregningsark!W433*Beregningsark!AB433)</f>
        <v/>
      </c>
      <c r="P433" s="7" t="str">
        <f>IF('Anvendte oplysninger'!I433="Nej","",SUM(M433:O433))</f>
        <v/>
      </c>
      <c r="Q433" s="9" t="str">
        <f>IF('Anvendte oplysninger'!I433="Nej","",SUM(I433:J433)*740934+M433*29492829+N433*4654307+O433*608667)</f>
        <v/>
      </c>
    </row>
    <row r="434" spans="1:17" x14ac:dyDescent="0.3">
      <c r="A434" s="4" t="str">
        <f>IF(Inddata!A440="","",Inddata!A440)</f>
        <v/>
      </c>
      <c r="B434" s="4" t="str">
        <f>IF(Inddata!B440="","",Inddata!B440)</f>
        <v/>
      </c>
      <c r="C434" s="4" t="str">
        <f>IF(Inddata!C440="","",Inddata!C440)</f>
        <v/>
      </c>
      <c r="D434" s="4" t="str">
        <f>IF(Inddata!D440="","",Inddata!D440)</f>
        <v/>
      </c>
      <c r="E434" s="4" t="str">
        <f>IF(Inddata!E440="","",Inddata!E440)</f>
        <v/>
      </c>
      <c r="F434" s="4" t="str">
        <f>IF(Inddata!F440="","",Inddata!F440)</f>
        <v/>
      </c>
      <c r="G434" s="20" t="str">
        <f>IF(Inddata!G440=0,"",Inddata!G440)</f>
        <v/>
      </c>
      <c r="H434" s="9" t="str">
        <f>IF(Inddata!H440="","",Inddata!H440)</f>
        <v/>
      </c>
      <c r="I434" s="7" t="str">
        <f>IF('Anvendte oplysninger'!I434="Nej","",Beregningsark!AD434*Beregningsark!G434*Beregningsark!I434*Beregningsark!J434*Beregningsark!L434*Beregningsark!N434*Beregningsark!O434*Beregningsark!Q434*Beregningsark!V434*Beregningsark!W434*Beregningsark!X434)</f>
        <v/>
      </c>
      <c r="J434" s="7" t="str">
        <f>IF('Anvendte oplysninger'!I434="Nej","",Beregningsark!AE434*Beregningsark!G434*Beregningsark!I434*Beregningsark!K434*Beregningsark!M434*Beregningsark!N434*Beregningsark!O434*Beregningsark!P434*Beregningsark!R434*Beregningsark!V434*Beregningsark!W434*Beregningsark!Y434)</f>
        <v/>
      </c>
      <c r="K434" s="7" t="str">
        <f>IF('Anvendte oplysninger'!I434="Nej","",Beregningsark!AF434*Beregningsark!G434*Beregningsark!I434*Beregningsark!K434*Beregningsark!M434*Beregningsark!N434*Beregningsark!O434*Beregningsark!P434*Beregningsark!R434*Beregningsark!V434*Beregningsark!W434*Beregningsark!Y434)</f>
        <v/>
      </c>
      <c r="L434" s="7" t="str">
        <f>IF('Anvendte oplysninger'!I434="Nej","",SUM(I434:K434))</f>
        <v/>
      </c>
      <c r="M434" s="7" t="str">
        <f>IF('Anvendte oplysninger'!I434="Nej","",Beregningsark!AG434*Beregningsark!G434*Beregningsark!I434*Beregningsark!J434*Beregningsark!L434*Beregningsark!N434*Beregningsark!O434*Beregningsark!S434*Beregningsark!V434*Beregningsark!W434*Beregningsark!Z434)</f>
        <v/>
      </c>
      <c r="N434" s="7" t="str">
        <f>IF('Anvendte oplysninger'!I434="Nej","",Beregningsark!AH434*Beregningsark!G434*Beregningsark!I434*Beregningsark!J434*Beregningsark!L434*Beregningsark!N434*Beregningsark!O434*Beregningsark!T434*Beregningsark!V434*Beregningsark!W434*Beregningsark!AA434)</f>
        <v/>
      </c>
      <c r="O434" s="7" t="str">
        <f>IF('Anvendte oplysninger'!I434="Nej","",Beregningsark!AI434*Beregningsark!G434*Beregningsark!I434*Beregningsark!J434*Beregningsark!L434*Beregningsark!N434*Beregningsark!O434*Beregningsark!U434*Beregningsark!V434*Beregningsark!W434*Beregningsark!AB434)</f>
        <v/>
      </c>
      <c r="P434" s="7" t="str">
        <f>IF('Anvendte oplysninger'!I434="Nej","",SUM(M434:O434))</f>
        <v/>
      </c>
      <c r="Q434" s="9" t="str">
        <f>IF('Anvendte oplysninger'!I434="Nej","",SUM(I434:J434)*740934+M434*29492829+N434*4654307+O434*608667)</f>
        <v/>
      </c>
    </row>
    <row r="435" spans="1:17" x14ac:dyDescent="0.3">
      <c r="A435" s="4" t="str">
        <f>IF(Inddata!A441="","",Inddata!A441)</f>
        <v/>
      </c>
      <c r="B435" s="4" t="str">
        <f>IF(Inddata!B441="","",Inddata!B441)</f>
        <v/>
      </c>
      <c r="C435" s="4" t="str">
        <f>IF(Inddata!C441="","",Inddata!C441)</f>
        <v/>
      </c>
      <c r="D435" s="4" t="str">
        <f>IF(Inddata!D441="","",Inddata!D441)</f>
        <v/>
      </c>
      <c r="E435" s="4" t="str">
        <f>IF(Inddata!E441="","",Inddata!E441)</f>
        <v/>
      </c>
      <c r="F435" s="4" t="str">
        <f>IF(Inddata!F441="","",Inddata!F441)</f>
        <v/>
      </c>
      <c r="G435" s="20" t="str">
        <f>IF(Inddata!G441=0,"",Inddata!G441)</f>
        <v/>
      </c>
      <c r="H435" s="9" t="str">
        <f>IF(Inddata!H441="","",Inddata!H441)</f>
        <v/>
      </c>
      <c r="I435" s="7" t="str">
        <f>IF('Anvendte oplysninger'!I435="Nej","",Beregningsark!AD435*Beregningsark!G435*Beregningsark!I435*Beregningsark!J435*Beregningsark!L435*Beregningsark!N435*Beregningsark!O435*Beregningsark!Q435*Beregningsark!V435*Beregningsark!W435*Beregningsark!X435)</f>
        <v/>
      </c>
      <c r="J435" s="7" t="str">
        <f>IF('Anvendte oplysninger'!I435="Nej","",Beregningsark!AE435*Beregningsark!G435*Beregningsark!I435*Beregningsark!K435*Beregningsark!M435*Beregningsark!N435*Beregningsark!O435*Beregningsark!P435*Beregningsark!R435*Beregningsark!V435*Beregningsark!W435*Beregningsark!Y435)</f>
        <v/>
      </c>
      <c r="K435" s="7" t="str">
        <f>IF('Anvendte oplysninger'!I435="Nej","",Beregningsark!AF435*Beregningsark!G435*Beregningsark!I435*Beregningsark!K435*Beregningsark!M435*Beregningsark!N435*Beregningsark!O435*Beregningsark!P435*Beregningsark!R435*Beregningsark!V435*Beregningsark!W435*Beregningsark!Y435)</f>
        <v/>
      </c>
      <c r="L435" s="7" t="str">
        <f>IF('Anvendte oplysninger'!I435="Nej","",SUM(I435:K435))</f>
        <v/>
      </c>
      <c r="M435" s="7" t="str">
        <f>IF('Anvendte oplysninger'!I435="Nej","",Beregningsark!AG435*Beregningsark!G435*Beregningsark!I435*Beregningsark!J435*Beregningsark!L435*Beregningsark!N435*Beregningsark!O435*Beregningsark!S435*Beregningsark!V435*Beregningsark!W435*Beregningsark!Z435)</f>
        <v/>
      </c>
      <c r="N435" s="7" t="str">
        <f>IF('Anvendte oplysninger'!I435="Nej","",Beregningsark!AH435*Beregningsark!G435*Beregningsark!I435*Beregningsark!J435*Beregningsark!L435*Beregningsark!N435*Beregningsark!O435*Beregningsark!T435*Beregningsark!V435*Beregningsark!W435*Beregningsark!AA435)</f>
        <v/>
      </c>
      <c r="O435" s="7" t="str">
        <f>IF('Anvendte oplysninger'!I435="Nej","",Beregningsark!AI435*Beregningsark!G435*Beregningsark!I435*Beregningsark!J435*Beregningsark!L435*Beregningsark!N435*Beregningsark!O435*Beregningsark!U435*Beregningsark!V435*Beregningsark!W435*Beregningsark!AB435)</f>
        <v/>
      </c>
      <c r="P435" s="7" t="str">
        <f>IF('Anvendte oplysninger'!I435="Nej","",SUM(M435:O435))</f>
        <v/>
      </c>
      <c r="Q435" s="9" t="str">
        <f>IF('Anvendte oplysninger'!I435="Nej","",SUM(I435:J435)*740934+M435*29492829+N435*4654307+O435*608667)</f>
        <v/>
      </c>
    </row>
    <row r="436" spans="1:17" x14ac:dyDescent="0.3">
      <c r="A436" s="4" t="str">
        <f>IF(Inddata!A442="","",Inddata!A442)</f>
        <v/>
      </c>
      <c r="B436" s="4" t="str">
        <f>IF(Inddata!B442="","",Inddata!B442)</f>
        <v/>
      </c>
      <c r="C436" s="4" t="str">
        <f>IF(Inddata!C442="","",Inddata!C442)</f>
        <v/>
      </c>
      <c r="D436" s="4" t="str">
        <f>IF(Inddata!D442="","",Inddata!D442)</f>
        <v/>
      </c>
      <c r="E436" s="4" t="str">
        <f>IF(Inddata!E442="","",Inddata!E442)</f>
        <v/>
      </c>
      <c r="F436" s="4" t="str">
        <f>IF(Inddata!F442="","",Inddata!F442)</f>
        <v/>
      </c>
      <c r="G436" s="20" t="str">
        <f>IF(Inddata!G442=0,"",Inddata!G442)</f>
        <v/>
      </c>
      <c r="H436" s="9" t="str">
        <f>IF(Inddata!H442="","",Inddata!H442)</f>
        <v/>
      </c>
      <c r="I436" s="7" t="str">
        <f>IF('Anvendte oplysninger'!I436="Nej","",Beregningsark!AD436*Beregningsark!G436*Beregningsark!I436*Beregningsark!J436*Beregningsark!L436*Beregningsark!N436*Beregningsark!O436*Beregningsark!Q436*Beregningsark!V436*Beregningsark!W436*Beregningsark!X436)</f>
        <v/>
      </c>
      <c r="J436" s="7" t="str">
        <f>IF('Anvendte oplysninger'!I436="Nej","",Beregningsark!AE436*Beregningsark!G436*Beregningsark!I436*Beregningsark!K436*Beregningsark!M436*Beregningsark!N436*Beregningsark!O436*Beregningsark!P436*Beregningsark!R436*Beregningsark!V436*Beregningsark!W436*Beregningsark!Y436)</f>
        <v/>
      </c>
      <c r="K436" s="7" t="str">
        <f>IF('Anvendte oplysninger'!I436="Nej","",Beregningsark!AF436*Beregningsark!G436*Beregningsark!I436*Beregningsark!K436*Beregningsark!M436*Beregningsark!N436*Beregningsark!O436*Beregningsark!P436*Beregningsark!R436*Beregningsark!V436*Beregningsark!W436*Beregningsark!Y436)</f>
        <v/>
      </c>
      <c r="L436" s="7" t="str">
        <f>IF('Anvendte oplysninger'!I436="Nej","",SUM(I436:K436))</f>
        <v/>
      </c>
      <c r="M436" s="7" t="str">
        <f>IF('Anvendte oplysninger'!I436="Nej","",Beregningsark!AG436*Beregningsark!G436*Beregningsark!I436*Beregningsark!J436*Beregningsark!L436*Beregningsark!N436*Beregningsark!O436*Beregningsark!S436*Beregningsark!V436*Beregningsark!W436*Beregningsark!Z436)</f>
        <v/>
      </c>
      <c r="N436" s="7" t="str">
        <f>IF('Anvendte oplysninger'!I436="Nej","",Beregningsark!AH436*Beregningsark!G436*Beregningsark!I436*Beregningsark!J436*Beregningsark!L436*Beregningsark!N436*Beregningsark!O436*Beregningsark!T436*Beregningsark!V436*Beregningsark!W436*Beregningsark!AA436)</f>
        <v/>
      </c>
      <c r="O436" s="7" t="str">
        <f>IF('Anvendte oplysninger'!I436="Nej","",Beregningsark!AI436*Beregningsark!G436*Beregningsark!I436*Beregningsark!J436*Beregningsark!L436*Beregningsark!N436*Beregningsark!O436*Beregningsark!U436*Beregningsark!V436*Beregningsark!W436*Beregningsark!AB436)</f>
        <v/>
      </c>
      <c r="P436" s="7" t="str">
        <f>IF('Anvendte oplysninger'!I436="Nej","",SUM(M436:O436))</f>
        <v/>
      </c>
      <c r="Q436" s="9" t="str">
        <f>IF('Anvendte oplysninger'!I436="Nej","",SUM(I436:J436)*740934+M436*29492829+N436*4654307+O436*608667)</f>
        <v/>
      </c>
    </row>
    <row r="437" spans="1:17" x14ac:dyDescent="0.3">
      <c r="A437" s="4" t="str">
        <f>IF(Inddata!A443="","",Inddata!A443)</f>
        <v/>
      </c>
      <c r="B437" s="4" t="str">
        <f>IF(Inddata!B443="","",Inddata!B443)</f>
        <v/>
      </c>
      <c r="C437" s="4" t="str">
        <f>IF(Inddata!C443="","",Inddata!C443)</f>
        <v/>
      </c>
      <c r="D437" s="4" t="str">
        <f>IF(Inddata!D443="","",Inddata!D443)</f>
        <v/>
      </c>
      <c r="E437" s="4" t="str">
        <f>IF(Inddata!E443="","",Inddata!E443)</f>
        <v/>
      </c>
      <c r="F437" s="4" t="str">
        <f>IF(Inddata!F443="","",Inddata!F443)</f>
        <v/>
      </c>
      <c r="G437" s="20" t="str">
        <f>IF(Inddata!G443=0,"",Inddata!G443)</f>
        <v/>
      </c>
      <c r="H437" s="9" t="str">
        <f>IF(Inddata!H443="","",Inddata!H443)</f>
        <v/>
      </c>
      <c r="I437" s="7" t="str">
        <f>IF('Anvendte oplysninger'!I437="Nej","",Beregningsark!AD437*Beregningsark!G437*Beregningsark!I437*Beregningsark!J437*Beregningsark!L437*Beregningsark!N437*Beregningsark!O437*Beregningsark!Q437*Beregningsark!V437*Beregningsark!W437*Beregningsark!X437)</f>
        <v/>
      </c>
      <c r="J437" s="7" t="str">
        <f>IF('Anvendte oplysninger'!I437="Nej","",Beregningsark!AE437*Beregningsark!G437*Beregningsark!I437*Beregningsark!K437*Beregningsark!M437*Beregningsark!N437*Beregningsark!O437*Beregningsark!P437*Beregningsark!R437*Beregningsark!V437*Beregningsark!W437*Beregningsark!Y437)</f>
        <v/>
      </c>
      <c r="K437" s="7" t="str">
        <f>IF('Anvendte oplysninger'!I437="Nej","",Beregningsark!AF437*Beregningsark!G437*Beregningsark!I437*Beregningsark!K437*Beregningsark!M437*Beregningsark!N437*Beregningsark!O437*Beregningsark!P437*Beregningsark!R437*Beregningsark!V437*Beregningsark!W437*Beregningsark!Y437)</f>
        <v/>
      </c>
      <c r="L437" s="7" t="str">
        <f>IF('Anvendte oplysninger'!I437="Nej","",SUM(I437:K437))</f>
        <v/>
      </c>
      <c r="M437" s="7" t="str">
        <f>IF('Anvendte oplysninger'!I437="Nej","",Beregningsark!AG437*Beregningsark!G437*Beregningsark!I437*Beregningsark!J437*Beregningsark!L437*Beregningsark!N437*Beregningsark!O437*Beregningsark!S437*Beregningsark!V437*Beregningsark!W437*Beregningsark!Z437)</f>
        <v/>
      </c>
      <c r="N437" s="7" t="str">
        <f>IF('Anvendte oplysninger'!I437="Nej","",Beregningsark!AH437*Beregningsark!G437*Beregningsark!I437*Beregningsark!J437*Beregningsark!L437*Beregningsark!N437*Beregningsark!O437*Beregningsark!T437*Beregningsark!V437*Beregningsark!W437*Beregningsark!AA437)</f>
        <v/>
      </c>
      <c r="O437" s="7" t="str">
        <f>IF('Anvendte oplysninger'!I437="Nej","",Beregningsark!AI437*Beregningsark!G437*Beregningsark!I437*Beregningsark!J437*Beregningsark!L437*Beregningsark!N437*Beregningsark!O437*Beregningsark!U437*Beregningsark!V437*Beregningsark!W437*Beregningsark!AB437)</f>
        <v/>
      </c>
      <c r="P437" s="7" t="str">
        <f>IF('Anvendte oplysninger'!I437="Nej","",SUM(M437:O437))</f>
        <v/>
      </c>
      <c r="Q437" s="9" t="str">
        <f>IF('Anvendte oplysninger'!I437="Nej","",SUM(I437:J437)*740934+M437*29492829+N437*4654307+O437*608667)</f>
        <v/>
      </c>
    </row>
    <row r="438" spans="1:17" x14ac:dyDescent="0.3">
      <c r="A438" s="4" t="str">
        <f>IF(Inddata!A444="","",Inddata!A444)</f>
        <v/>
      </c>
      <c r="B438" s="4" t="str">
        <f>IF(Inddata!B444="","",Inddata!B444)</f>
        <v/>
      </c>
      <c r="C438" s="4" t="str">
        <f>IF(Inddata!C444="","",Inddata!C444)</f>
        <v/>
      </c>
      <c r="D438" s="4" t="str">
        <f>IF(Inddata!D444="","",Inddata!D444)</f>
        <v/>
      </c>
      <c r="E438" s="4" t="str">
        <f>IF(Inddata!E444="","",Inddata!E444)</f>
        <v/>
      </c>
      <c r="F438" s="4" t="str">
        <f>IF(Inddata!F444="","",Inddata!F444)</f>
        <v/>
      </c>
      <c r="G438" s="20" t="str">
        <f>IF(Inddata!G444=0,"",Inddata!G444)</f>
        <v/>
      </c>
      <c r="H438" s="9" t="str">
        <f>IF(Inddata!H444="","",Inddata!H444)</f>
        <v/>
      </c>
      <c r="I438" s="7" t="str">
        <f>IF('Anvendte oplysninger'!I438="Nej","",Beregningsark!AD438*Beregningsark!G438*Beregningsark!I438*Beregningsark!J438*Beregningsark!L438*Beregningsark!N438*Beregningsark!O438*Beregningsark!Q438*Beregningsark!V438*Beregningsark!W438*Beregningsark!X438)</f>
        <v/>
      </c>
      <c r="J438" s="7" t="str">
        <f>IF('Anvendte oplysninger'!I438="Nej","",Beregningsark!AE438*Beregningsark!G438*Beregningsark!I438*Beregningsark!K438*Beregningsark!M438*Beregningsark!N438*Beregningsark!O438*Beregningsark!P438*Beregningsark!R438*Beregningsark!V438*Beregningsark!W438*Beregningsark!Y438)</f>
        <v/>
      </c>
      <c r="K438" s="7" t="str">
        <f>IF('Anvendte oplysninger'!I438="Nej","",Beregningsark!AF438*Beregningsark!G438*Beregningsark!I438*Beregningsark!K438*Beregningsark!M438*Beregningsark!N438*Beregningsark!O438*Beregningsark!P438*Beregningsark!R438*Beregningsark!V438*Beregningsark!W438*Beregningsark!Y438)</f>
        <v/>
      </c>
      <c r="L438" s="7" t="str">
        <f>IF('Anvendte oplysninger'!I438="Nej","",SUM(I438:K438))</f>
        <v/>
      </c>
      <c r="M438" s="7" t="str">
        <f>IF('Anvendte oplysninger'!I438="Nej","",Beregningsark!AG438*Beregningsark!G438*Beregningsark!I438*Beregningsark!J438*Beregningsark!L438*Beregningsark!N438*Beregningsark!O438*Beregningsark!S438*Beregningsark!V438*Beregningsark!W438*Beregningsark!Z438)</f>
        <v/>
      </c>
      <c r="N438" s="7" t="str">
        <f>IF('Anvendte oplysninger'!I438="Nej","",Beregningsark!AH438*Beregningsark!G438*Beregningsark!I438*Beregningsark!J438*Beregningsark!L438*Beregningsark!N438*Beregningsark!O438*Beregningsark!T438*Beregningsark!V438*Beregningsark!W438*Beregningsark!AA438)</f>
        <v/>
      </c>
      <c r="O438" s="7" t="str">
        <f>IF('Anvendte oplysninger'!I438="Nej","",Beregningsark!AI438*Beregningsark!G438*Beregningsark!I438*Beregningsark!J438*Beregningsark!L438*Beregningsark!N438*Beregningsark!O438*Beregningsark!U438*Beregningsark!V438*Beregningsark!W438*Beregningsark!AB438)</f>
        <v/>
      </c>
      <c r="P438" s="7" t="str">
        <f>IF('Anvendte oplysninger'!I438="Nej","",SUM(M438:O438))</f>
        <v/>
      </c>
      <c r="Q438" s="9" t="str">
        <f>IF('Anvendte oplysninger'!I438="Nej","",SUM(I438:J438)*740934+M438*29492829+N438*4654307+O438*608667)</f>
        <v/>
      </c>
    </row>
    <row r="439" spans="1:17" x14ac:dyDescent="0.3">
      <c r="A439" s="4" t="str">
        <f>IF(Inddata!A445="","",Inddata!A445)</f>
        <v/>
      </c>
      <c r="B439" s="4" t="str">
        <f>IF(Inddata!B445="","",Inddata!B445)</f>
        <v/>
      </c>
      <c r="C439" s="4" t="str">
        <f>IF(Inddata!C445="","",Inddata!C445)</f>
        <v/>
      </c>
      <c r="D439" s="4" t="str">
        <f>IF(Inddata!D445="","",Inddata!D445)</f>
        <v/>
      </c>
      <c r="E439" s="4" t="str">
        <f>IF(Inddata!E445="","",Inddata!E445)</f>
        <v/>
      </c>
      <c r="F439" s="4" t="str">
        <f>IF(Inddata!F445="","",Inddata!F445)</f>
        <v/>
      </c>
      <c r="G439" s="20" t="str">
        <f>IF(Inddata!G445=0,"",Inddata!G445)</f>
        <v/>
      </c>
      <c r="H439" s="9" t="str">
        <f>IF(Inddata!H445="","",Inddata!H445)</f>
        <v/>
      </c>
      <c r="I439" s="7" t="str">
        <f>IF('Anvendte oplysninger'!I439="Nej","",Beregningsark!AD439*Beregningsark!G439*Beregningsark!I439*Beregningsark!J439*Beregningsark!L439*Beregningsark!N439*Beregningsark!O439*Beregningsark!Q439*Beregningsark!V439*Beregningsark!W439*Beregningsark!X439)</f>
        <v/>
      </c>
      <c r="J439" s="7" t="str">
        <f>IF('Anvendte oplysninger'!I439="Nej","",Beregningsark!AE439*Beregningsark!G439*Beregningsark!I439*Beregningsark!K439*Beregningsark!M439*Beregningsark!N439*Beregningsark!O439*Beregningsark!P439*Beregningsark!R439*Beregningsark!V439*Beregningsark!W439*Beregningsark!Y439)</f>
        <v/>
      </c>
      <c r="K439" s="7" t="str">
        <f>IF('Anvendte oplysninger'!I439="Nej","",Beregningsark!AF439*Beregningsark!G439*Beregningsark!I439*Beregningsark!K439*Beregningsark!M439*Beregningsark!N439*Beregningsark!O439*Beregningsark!P439*Beregningsark!R439*Beregningsark!V439*Beregningsark!W439*Beregningsark!Y439)</f>
        <v/>
      </c>
      <c r="L439" s="7" t="str">
        <f>IF('Anvendte oplysninger'!I439="Nej","",SUM(I439:K439))</f>
        <v/>
      </c>
      <c r="M439" s="7" t="str">
        <f>IF('Anvendte oplysninger'!I439="Nej","",Beregningsark!AG439*Beregningsark!G439*Beregningsark!I439*Beregningsark!J439*Beregningsark!L439*Beregningsark!N439*Beregningsark!O439*Beregningsark!S439*Beregningsark!V439*Beregningsark!W439*Beregningsark!Z439)</f>
        <v/>
      </c>
      <c r="N439" s="7" t="str">
        <f>IF('Anvendte oplysninger'!I439="Nej","",Beregningsark!AH439*Beregningsark!G439*Beregningsark!I439*Beregningsark!J439*Beregningsark!L439*Beregningsark!N439*Beregningsark!O439*Beregningsark!T439*Beregningsark!V439*Beregningsark!W439*Beregningsark!AA439)</f>
        <v/>
      </c>
      <c r="O439" s="7" t="str">
        <f>IF('Anvendte oplysninger'!I439="Nej","",Beregningsark!AI439*Beregningsark!G439*Beregningsark!I439*Beregningsark!J439*Beregningsark!L439*Beregningsark!N439*Beregningsark!O439*Beregningsark!U439*Beregningsark!V439*Beregningsark!W439*Beregningsark!AB439)</f>
        <v/>
      </c>
      <c r="P439" s="7" t="str">
        <f>IF('Anvendte oplysninger'!I439="Nej","",SUM(M439:O439))</f>
        <v/>
      </c>
      <c r="Q439" s="9" t="str">
        <f>IF('Anvendte oplysninger'!I439="Nej","",SUM(I439:J439)*740934+M439*29492829+N439*4654307+O439*608667)</f>
        <v/>
      </c>
    </row>
    <row r="440" spans="1:17" x14ac:dyDescent="0.3">
      <c r="A440" s="4" t="str">
        <f>IF(Inddata!A446="","",Inddata!A446)</f>
        <v/>
      </c>
      <c r="B440" s="4" t="str">
        <f>IF(Inddata!B446="","",Inddata!B446)</f>
        <v/>
      </c>
      <c r="C440" s="4" t="str">
        <f>IF(Inddata!C446="","",Inddata!C446)</f>
        <v/>
      </c>
      <c r="D440" s="4" t="str">
        <f>IF(Inddata!D446="","",Inddata!D446)</f>
        <v/>
      </c>
      <c r="E440" s="4" t="str">
        <f>IF(Inddata!E446="","",Inddata!E446)</f>
        <v/>
      </c>
      <c r="F440" s="4" t="str">
        <f>IF(Inddata!F446="","",Inddata!F446)</f>
        <v/>
      </c>
      <c r="G440" s="20" t="str">
        <f>IF(Inddata!G446=0,"",Inddata!G446)</f>
        <v/>
      </c>
      <c r="H440" s="9" t="str">
        <f>IF(Inddata!H446="","",Inddata!H446)</f>
        <v/>
      </c>
      <c r="I440" s="7" t="str">
        <f>IF('Anvendte oplysninger'!I440="Nej","",Beregningsark!AD440*Beregningsark!G440*Beregningsark!I440*Beregningsark!J440*Beregningsark!L440*Beregningsark!N440*Beregningsark!O440*Beregningsark!Q440*Beregningsark!V440*Beregningsark!W440*Beregningsark!X440)</f>
        <v/>
      </c>
      <c r="J440" s="7" t="str">
        <f>IF('Anvendte oplysninger'!I440="Nej","",Beregningsark!AE440*Beregningsark!G440*Beregningsark!I440*Beregningsark!K440*Beregningsark!M440*Beregningsark!N440*Beregningsark!O440*Beregningsark!P440*Beregningsark!R440*Beregningsark!V440*Beregningsark!W440*Beregningsark!Y440)</f>
        <v/>
      </c>
      <c r="K440" s="7" t="str">
        <f>IF('Anvendte oplysninger'!I440="Nej","",Beregningsark!AF440*Beregningsark!G440*Beregningsark!I440*Beregningsark!K440*Beregningsark!M440*Beregningsark!N440*Beregningsark!O440*Beregningsark!P440*Beregningsark!R440*Beregningsark!V440*Beregningsark!W440*Beregningsark!Y440)</f>
        <v/>
      </c>
      <c r="L440" s="7" t="str">
        <f>IF('Anvendte oplysninger'!I440="Nej","",SUM(I440:K440))</f>
        <v/>
      </c>
      <c r="M440" s="7" t="str">
        <f>IF('Anvendte oplysninger'!I440="Nej","",Beregningsark!AG440*Beregningsark!G440*Beregningsark!I440*Beregningsark!J440*Beregningsark!L440*Beregningsark!N440*Beregningsark!O440*Beregningsark!S440*Beregningsark!V440*Beregningsark!W440*Beregningsark!Z440)</f>
        <v/>
      </c>
      <c r="N440" s="7" t="str">
        <f>IF('Anvendte oplysninger'!I440="Nej","",Beregningsark!AH440*Beregningsark!G440*Beregningsark!I440*Beregningsark!J440*Beregningsark!L440*Beregningsark!N440*Beregningsark!O440*Beregningsark!T440*Beregningsark!V440*Beregningsark!W440*Beregningsark!AA440)</f>
        <v/>
      </c>
      <c r="O440" s="7" t="str">
        <f>IF('Anvendte oplysninger'!I440="Nej","",Beregningsark!AI440*Beregningsark!G440*Beregningsark!I440*Beregningsark!J440*Beregningsark!L440*Beregningsark!N440*Beregningsark!O440*Beregningsark!U440*Beregningsark!V440*Beregningsark!W440*Beregningsark!AB440)</f>
        <v/>
      </c>
      <c r="P440" s="7" t="str">
        <f>IF('Anvendte oplysninger'!I440="Nej","",SUM(M440:O440))</f>
        <v/>
      </c>
      <c r="Q440" s="9" t="str">
        <f>IF('Anvendte oplysninger'!I440="Nej","",SUM(I440:J440)*740934+M440*29492829+N440*4654307+O440*608667)</f>
        <v/>
      </c>
    </row>
    <row r="441" spans="1:17" x14ac:dyDescent="0.3">
      <c r="A441" s="4" t="str">
        <f>IF(Inddata!A447="","",Inddata!A447)</f>
        <v/>
      </c>
      <c r="B441" s="4" t="str">
        <f>IF(Inddata!B447="","",Inddata!B447)</f>
        <v/>
      </c>
      <c r="C441" s="4" t="str">
        <f>IF(Inddata!C447="","",Inddata!C447)</f>
        <v/>
      </c>
      <c r="D441" s="4" t="str">
        <f>IF(Inddata!D447="","",Inddata!D447)</f>
        <v/>
      </c>
      <c r="E441" s="4" t="str">
        <f>IF(Inddata!E447="","",Inddata!E447)</f>
        <v/>
      </c>
      <c r="F441" s="4" t="str">
        <f>IF(Inddata!F447="","",Inddata!F447)</f>
        <v/>
      </c>
      <c r="G441" s="20" t="str">
        <f>IF(Inddata!G447=0,"",Inddata!G447)</f>
        <v/>
      </c>
      <c r="H441" s="9" t="str">
        <f>IF(Inddata!H447="","",Inddata!H447)</f>
        <v/>
      </c>
      <c r="I441" s="7" t="str">
        <f>IF('Anvendte oplysninger'!I441="Nej","",Beregningsark!AD441*Beregningsark!G441*Beregningsark!I441*Beregningsark!J441*Beregningsark!L441*Beregningsark!N441*Beregningsark!O441*Beregningsark!Q441*Beregningsark!V441*Beregningsark!W441*Beregningsark!X441)</f>
        <v/>
      </c>
      <c r="J441" s="7" t="str">
        <f>IF('Anvendte oplysninger'!I441="Nej","",Beregningsark!AE441*Beregningsark!G441*Beregningsark!I441*Beregningsark!K441*Beregningsark!M441*Beregningsark!N441*Beregningsark!O441*Beregningsark!P441*Beregningsark!R441*Beregningsark!V441*Beregningsark!W441*Beregningsark!Y441)</f>
        <v/>
      </c>
      <c r="K441" s="7" t="str">
        <f>IF('Anvendte oplysninger'!I441="Nej","",Beregningsark!AF441*Beregningsark!G441*Beregningsark!I441*Beregningsark!K441*Beregningsark!M441*Beregningsark!N441*Beregningsark!O441*Beregningsark!P441*Beregningsark!R441*Beregningsark!V441*Beregningsark!W441*Beregningsark!Y441)</f>
        <v/>
      </c>
      <c r="L441" s="7" t="str">
        <f>IF('Anvendte oplysninger'!I441="Nej","",SUM(I441:K441))</f>
        <v/>
      </c>
      <c r="M441" s="7" t="str">
        <f>IF('Anvendte oplysninger'!I441="Nej","",Beregningsark!AG441*Beregningsark!G441*Beregningsark!I441*Beregningsark!J441*Beregningsark!L441*Beregningsark!N441*Beregningsark!O441*Beregningsark!S441*Beregningsark!V441*Beregningsark!W441*Beregningsark!Z441)</f>
        <v/>
      </c>
      <c r="N441" s="7" t="str">
        <f>IF('Anvendte oplysninger'!I441="Nej","",Beregningsark!AH441*Beregningsark!G441*Beregningsark!I441*Beregningsark!J441*Beregningsark!L441*Beregningsark!N441*Beregningsark!O441*Beregningsark!T441*Beregningsark!V441*Beregningsark!W441*Beregningsark!AA441)</f>
        <v/>
      </c>
      <c r="O441" s="7" t="str">
        <f>IF('Anvendte oplysninger'!I441="Nej","",Beregningsark!AI441*Beregningsark!G441*Beregningsark!I441*Beregningsark!J441*Beregningsark!L441*Beregningsark!N441*Beregningsark!O441*Beregningsark!U441*Beregningsark!V441*Beregningsark!W441*Beregningsark!AB441)</f>
        <v/>
      </c>
      <c r="P441" s="7" t="str">
        <f>IF('Anvendte oplysninger'!I441="Nej","",SUM(M441:O441))</f>
        <v/>
      </c>
      <c r="Q441" s="9" t="str">
        <f>IF('Anvendte oplysninger'!I441="Nej","",SUM(I441:J441)*740934+M441*29492829+N441*4654307+O441*608667)</f>
        <v/>
      </c>
    </row>
    <row r="442" spans="1:17" x14ac:dyDescent="0.3">
      <c r="A442" s="4" t="str">
        <f>IF(Inddata!A448="","",Inddata!A448)</f>
        <v/>
      </c>
      <c r="B442" s="4" t="str">
        <f>IF(Inddata!B448="","",Inddata!B448)</f>
        <v/>
      </c>
      <c r="C442" s="4" t="str">
        <f>IF(Inddata!C448="","",Inddata!C448)</f>
        <v/>
      </c>
      <c r="D442" s="4" t="str">
        <f>IF(Inddata!D448="","",Inddata!D448)</f>
        <v/>
      </c>
      <c r="E442" s="4" t="str">
        <f>IF(Inddata!E448="","",Inddata!E448)</f>
        <v/>
      </c>
      <c r="F442" s="4" t="str">
        <f>IF(Inddata!F448="","",Inddata!F448)</f>
        <v/>
      </c>
      <c r="G442" s="20" t="str">
        <f>IF(Inddata!G448=0,"",Inddata!G448)</f>
        <v/>
      </c>
      <c r="H442" s="9" t="str">
        <f>IF(Inddata!H448="","",Inddata!H448)</f>
        <v/>
      </c>
      <c r="I442" s="7" t="str">
        <f>IF('Anvendte oplysninger'!I442="Nej","",Beregningsark!AD442*Beregningsark!G442*Beregningsark!I442*Beregningsark!J442*Beregningsark!L442*Beregningsark!N442*Beregningsark!O442*Beregningsark!Q442*Beregningsark!V442*Beregningsark!W442*Beregningsark!X442)</f>
        <v/>
      </c>
      <c r="J442" s="7" t="str">
        <f>IF('Anvendte oplysninger'!I442="Nej","",Beregningsark!AE442*Beregningsark!G442*Beregningsark!I442*Beregningsark!K442*Beregningsark!M442*Beregningsark!N442*Beregningsark!O442*Beregningsark!P442*Beregningsark!R442*Beregningsark!V442*Beregningsark!W442*Beregningsark!Y442)</f>
        <v/>
      </c>
      <c r="K442" s="7" t="str">
        <f>IF('Anvendte oplysninger'!I442="Nej","",Beregningsark!AF442*Beregningsark!G442*Beregningsark!I442*Beregningsark!K442*Beregningsark!M442*Beregningsark!N442*Beregningsark!O442*Beregningsark!P442*Beregningsark!R442*Beregningsark!V442*Beregningsark!W442*Beregningsark!Y442)</f>
        <v/>
      </c>
      <c r="L442" s="7" t="str">
        <f>IF('Anvendte oplysninger'!I442="Nej","",SUM(I442:K442))</f>
        <v/>
      </c>
      <c r="M442" s="7" t="str">
        <f>IF('Anvendte oplysninger'!I442="Nej","",Beregningsark!AG442*Beregningsark!G442*Beregningsark!I442*Beregningsark!J442*Beregningsark!L442*Beregningsark!N442*Beregningsark!O442*Beregningsark!S442*Beregningsark!V442*Beregningsark!W442*Beregningsark!Z442)</f>
        <v/>
      </c>
      <c r="N442" s="7" t="str">
        <f>IF('Anvendte oplysninger'!I442="Nej","",Beregningsark!AH442*Beregningsark!G442*Beregningsark!I442*Beregningsark!J442*Beregningsark!L442*Beregningsark!N442*Beregningsark!O442*Beregningsark!T442*Beregningsark!V442*Beregningsark!W442*Beregningsark!AA442)</f>
        <v/>
      </c>
      <c r="O442" s="7" t="str">
        <f>IF('Anvendte oplysninger'!I442="Nej","",Beregningsark!AI442*Beregningsark!G442*Beregningsark!I442*Beregningsark!J442*Beregningsark!L442*Beregningsark!N442*Beregningsark!O442*Beregningsark!U442*Beregningsark!V442*Beregningsark!W442*Beregningsark!AB442)</f>
        <v/>
      </c>
      <c r="P442" s="7" t="str">
        <f>IF('Anvendte oplysninger'!I442="Nej","",SUM(M442:O442))</f>
        <v/>
      </c>
      <c r="Q442" s="9" t="str">
        <f>IF('Anvendte oplysninger'!I442="Nej","",SUM(I442:J442)*740934+M442*29492829+N442*4654307+O442*608667)</f>
        <v/>
      </c>
    </row>
    <row r="443" spans="1:17" x14ac:dyDescent="0.3">
      <c r="A443" s="4" t="str">
        <f>IF(Inddata!A449="","",Inddata!A449)</f>
        <v/>
      </c>
      <c r="B443" s="4" t="str">
        <f>IF(Inddata!B449="","",Inddata!B449)</f>
        <v/>
      </c>
      <c r="C443" s="4" t="str">
        <f>IF(Inddata!C449="","",Inddata!C449)</f>
        <v/>
      </c>
      <c r="D443" s="4" t="str">
        <f>IF(Inddata!D449="","",Inddata!D449)</f>
        <v/>
      </c>
      <c r="E443" s="4" t="str">
        <f>IF(Inddata!E449="","",Inddata!E449)</f>
        <v/>
      </c>
      <c r="F443" s="4" t="str">
        <f>IF(Inddata!F449="","",Inddata!F449)</f>
        <v/>
      </c>
      <c r="G443" s="20" t="str">
        <f>IF(Inddata!G449=0,"",Inddata!G449)</f>
        <v/>
      </c>
      <c r="H443" s="9" t="str">
        <f>IF(Inddata!H449="","",Inddata!H449)</f>
        <v/>
      </c>
      <c r="I443" s="7" t="str">
        <f>IF('Anvendte oplysninger'!I443="Nej","",Beregningsark!AD443*Beregningsark!G443*Beregningsark!I443*Beregningsark!J443*Beregningsark!L443*Beregningsark!N443*Beregningsark!O443*Beregningsark!Q443*Beregningsark!V443*Beregningsark!W443*Beregningsark!X443)</f>
        <v/>
      </c>
      <c r="J443" s="7" t="str">
        <f>IF('Anvendte oplysninger'!I443="Nej","",Beregningsark!AE443*Beregningsark!G443*Beregningsark!I443*Beregningsark!K443*Beregningsark!M443*Beregningsark!N443*Beregningsark!O443*Beregningsark!P443*Beregningsark!R443*Beregningsark!V443*Beregningsark!W443*Beregningsark!Y443)</f>
        <v/>
      </c>
      <c r="K443" s="7" t="str">
        <f>IF('Anvendte oplysninger'!I443="Nej","",Beregningsark!AF443*Beregningsark!G443*Beregningsark!I443*Beregningsark!K443*Beregningsark!M443*Beregningsark!N443*Beregningsark!O443*Beregningsark!P443*Beregningsark!R443*Beregningsark!V443*Beregningsark!W443*Beregningsark!Y443)</f>
        <v/>
      </c>
      <c r="L443" s="7" t="str">
        <f>IF('Anvendte oplysninger'!I443="Nej","",SUM(I443:K443))</f>
        <v/>
      </c>
      <c r="M443" s="7" t="str">
        <f>IF('Anvendte oplysninger'!I443="Nej","",Beregningsark!AG443*Beregningsark!G443*Beregningsark!I443*Beregningsark!J443*Beregningsark!L443*Beregningsark!N443*Beregningsark!O443*Beregningsark!S443*Beregningsark!V443*Beregningsark!W443*Beregningsark!Z443)</f>
        <v/>
      </c>
      <c r="N443" s="7" t="str">
        <f>IF('Anvendte oplysninger'!I443="Nej","",Beregningsark!AH443*Beregningsark!G443*Beregningsark!I443*Beregningsark!J443*Beregningsark!L443*Beregningsark!N443*Beregningsark!O443*Beregningsark!T443*Beregningsark!V443*Beregningsark!W443*Beregningsark!AA443)</f>
        <v/>
      </c>
      <c r="O443" s="7" t="str">
        <f>IF('Anvendte oplysninger'!I443="Nej","",Beregningsark!AI443*Beregningsark!G443*Beregningsark!I443*Beregningsark!J443*Beregningsark!L443*Beregningsark!N443*Beregningsark!O443*Beregningsark!U443*Beregningsark!V443*Beregningsark!W443*Beregningsark!AB443)</f>
        <v/>
      </c>
      <c r="P443" s="7" t="str">
        <f>IF('Anvendte oplysninger'!I443="Nej","",SUM(M443:O443))</f>
        <v/>
      </c>
      <c r="Q443" s="9" t="str">
        <f>IF('Anvendte oplysninger'!I443="Nej","",SUM(I443:J443)*740934+M443*29492829+N443*4654307+O443*608667)</f>
        <v/>
      </c>
    </row>
    <row r="444" spans="1:17" x14ac:dyDescent="0.3">
      <c r="A444" s="4" t="str">
        <f>IF(Inddata!A450="","",Inddata!A450)</f>
        <v/>
      </c>
      <c r="B444" s="4" t="str">
        <f>IF(Inddata!B450="","",Inddata!B450)</f>
        <v/>
      </c>
      <c r="C444" s="4" t="str">
        <f>IF(Inddata!C450="","",Inddata!C450)</f>
        <v/>
      </c>
      <c r="D444" s="4" t="str">
        <f>IF(Inddata!D450="","",Inddata!D450)</f>
        <v/>
      </c>
      <c r="E444" s="4" t="str">
        <f>IF(Inddata!E450="","",Inddata!E450)</f>
        <v/>
      </c>
      <c r="F444" s="4" t="str">
        <f>IF(Inddata!F450="","",Inddata!F450)</f>
        <v/>
      </c>
      <c r="G444" s="20" t="str">
        <f>IF(Inddata!G450=0,"",Inddata!G450)</f>
        <v/>
      </c>
      <c r="H444" s="9" t="str">
        <f>IF(Inddata!H450="","",Inddata!H450)</f>
        <v/>
      </c>
      <c r="I444" s="7" t="str">
        <f>IF('Anvendte oplysninger'!I444="Nej","",Beregningsark!AD444*Beregningsark!G444*Beregningsark!I444*Beregningsark!J444*Beregningsark!L444*Beregningsark!N444*Beregningsark!O444*Beregningsark!Q444*Beregningsark!V444*Beregningsark!W444*Beregningsark!X444)</f>
        <v/>
      </c>
      <c r="J444" s="7" t="str">
        <f>IF('Anvendte oplysninger'!I444="Nej","",Beregningsark!AE444*Beregningsark!G444*Beregningsark!I444*Beregningsark!K444*Beregningsark!M444*Beregningsark!N444*Beregningsark!O444*Beregningsark!P444*Beregningsark!R444*Beregningsark!V444*Beregningsark!W444*Beregningsark!Y444)</f>
        <v/>
      </c>
      <c r="K444" s="7" t="str">
        <f>IF('Anvendte oplysninger'!I444="Nej","",Beregningsark!AF444*Beregningsark!G444*Beregningsark!I444*Beregningsark!K444*Beregningsark!M444*Beregningsark!N444*Beregningsark!O444*Beregningsark!P444*Beregningsark!R444*Beregningsark!V444*Beregningsark!W444*Beregningsark!Y444)</f>
        <v/>
      </c>
      <c r="L444" s="7" t="str">
        <f>IF('Anvendte oplysninger'!I444="Nej","",SUM(I444:K444))</f>
        <v/>
      </c>
      <c r="M444" s="7" t="str">
        <f>IF('Anvendte oplysninger'!I444="Nej","",Beregningsark!AG444*Beregningsark!G444*Beregningsark!I444*Beregningsark!J444*Beregningsark!L444*Beregningsark!N444*Beregningsark!O444*Beregningsark!S444*Beregningsark!V444*Beregningsark!W444*Beregningsark!Z444)</f>
        <v/>
      </c>
      <c r="N444" s="7" t="str">
        <f>IF('Anvendte oplysninger'!I444="Nej","",Beregningsark!AH444*Beregningsark!G444*Beregningsark!I444*Beregningsark!J444*Beregningsark!L444*Beregningsark!N444*Beregningsark!O444*Beregningsark!T444*Beregningsark!V444*Beregningsark!W444*Beregningsark!AA444)</f>
        <v/>
      </c>
      <c r="O444" s="7" t="str">
        <f>IF('Anvendte oplysninger'!I444="Nej","",Beregningsark!AI444*Beregningsark!G444*Beregningsark!I444*Beregningsark!J444*Beregningsark!L444*Beregningsark!N444*Beregningsark!O444*Beregningsark!U444*Beregningsark!V444*Beregningsark!W444*Beregningsark!AB444)</f>
        <v/>
      </c>
      <c r="P444" s="7" t="str">
        <f>IF('Anvendte oplysninger'!I444="Nej","",SUM(M444:O444))</f>
        <v/>
      </c>
      <c r="Q444" s="9" t="str">
        <f>IF('Anvendte oplysninger'!I444="Nej","",SUM(I444:J444)*740934+M444*29492829+N444*4654307+O444*608667)</f>
        <v/>
      </c>
    </row>
    <row r="445" spans="1:17" x14ac:dyDescent="0.3">
      <c r="A445" s="4" t="str">
        <f>IF(Inddata!A451="","",Inddata!A451)</f>
        <v/>
      </c>
      <c r="B445" s="4" t="str">
        <f>IF(Inddata!B451="","",Inddata!B451)</f>
        <v/>
      </c>
      <c r="C445" s="4" t="str">
        <f>IF(Inddata!C451="","",Inddata!C451)</f>
        <v/>
      </c>
      <c r="D445" s="4" t="str">
        <f>IF(Inddata!D451="","",Inddata!D451)</f>
        <v/>
      </c>
      <c r="E445" s="4" t="str">
        <f>IF(Inddata!E451="","",Inddata!E451)</f>
        <v/>
      </c>
      <c r="F445" s="4" t="str">
        <f>IF(Inddata!F451="","",Inddata!F451)</f>
        <v/>
      </c>
      <c r="G445" s="20" t="str">
        <f>IF(Inddata!G451=0,"",Inddata!G451)</f>
        <v/>
      </c>
      <c r="H445" s="9" t="str">
        <f>IF(Inddata!H451="","",Inddata!H451)</f>
        <v/>
      </c>
      <c r="I445" s="7" t="str">
        <f>IF('Anvendte oplysninger'!I445="Nej","",Beregningsark!AD445*Beregningsark!G445*Beregningsark!I445*Beregningsark!J445*Beregningsark!L445*Beregningsark!N445*Beregningsark!O445*Beregningsark!Q445*Beregningsark!V445*Beregningsark!W445*Beregningsark!X445)</f>
        <v/>
      </c>
      <c r="J445" s="7" t="str">
        <f>IF('Anvendte oplysninger'!I445="Nej","",Beregningsark!AE445*Beregningsark!G445*Beregningsark!I445*Beregningsark!K445*Beregningsark!M445*Beregningsark!N445*Beregningsark!O445*Beregningsark!P445*Beregningsark!R445*Beregningsark!V445*Beregningsark!W445*Beregningsark!Y445)</f>
        <v/>
      </c>
      <c r="K445" s="7" t="str">
        <f>IF('Anvendte oplysninger'!I445="Nej","",Beregningsark!AF445*Beregningsark!G445*Beregningsark!I445*Beregningsark!K445*Beregningsark!M445*Beregningsark!N445*Beregningsark!O445*Beregningsark!P445*Beregningsark!R445*Beregningsark!V445*Beregningsark!W445*Beregningsark!Y445)</f>
        <v/>
      </c>
      <c r="L445" s="7" t="str">
        <f>IF('Anvendte oplysninger'!I445="Nej","",SUM(I445:K445))</f>
        <v/>
      </c>
      <c r="M445" s="7" t="str">
        <f>IF('Anvendte oplysninger'!I445="Nej","",Beregningsark!AG445*Beregningsark!G445*Beregningsark!I445*Beregningsark!J445*Beregningsark!L445*Beregningsark!N445*Beregningsark!O445*Beregningsark!S445*Beregningsark!V445*Beregningsark!W445*Beregningsark!Z445)</f>
        <v/>
      </c>
      <c r="N445" s="7" t="str">
        <f>IF('Anvendte oplysninger'!I445="Nej","",Beregningsark!AH445*Beregningsark!G445*Beregningsark!I445*Beregningsark!J445*Beregningsark!L445*Beregningsark!N445*Beregningsark!O445*Beregningsark!T445*Beregningsark!V445*Beregningsark!W445*Beregningsark!AA445)</f>
        <v/>
      </c>
      <c r="O445" s="7" t="str">
        <f>IF('Anvendte oplysninger'!I445="Nej","",Beregningsark!AI445*Beregningsark!G445*Beregningsark!I445*Beregningsark!J445*Beregningsark!L445*Beregningsark!N445*Beregningsark!O445*Beregningsark!U445*Beregningsark!V445*Beregningsark!W445*Beregningsark!AB445)</f>
        <v/>
      </c>
      <c r="P445" s="7" t="str">
        <f>IF('Anvendte oplysninger'!I445="Nej","",SUM(M445:O445))</f>
        <v/>
      </c>
      <c r="Q445" s="9" t="str">
        <f>IF('Anvendte oplysninger'!I445="Nej","",SUM(I445:J445)*740934+M445*29492829+N445*4654307+O445*608667)</f>
        <v/>
      </c>
    </row>
    <row r="446" spans="1:17" x14ac:dyDescent="0.3">
      <c r="A446" s="4" t="str">
        <f>IF(Inddata!A452="","",Inddata!A452)</f>
        <v/>
      </c>
      <c r="B446" s="4" t="str">
        <f>IF(Inddata!B452="","",Inddata!B452)</f>
        <v/>
      </c>
      <c r="C446" s="4" t="str">
        <f>IF(Inddata!C452="","",Inddata!C452)</f>
        <v/>
      </c>
      <c r="D446" s="4" t="str">
        <f>IF(Inddata!D452="","",Inddata!D452)</f>
        <v/>
      </c>
      <c r="E446" s="4" t="str">
        <f>IF(Inddata!E452="","",Inddata!E452)</f>
        <v/>
      </c>
      <c r="F446" s="4" t="str">
        <f>IF(Inddata!F452="","",Inddata!F452)</f>
        <v/>
      </c>
      <c r="G446" s="20" t="str">
        <f>IF(Inddata!G452=0,"",Inddata!G452)</f>
        <v/>
      </c>
      <c r="H446" s="9" t="str">
        <f>IF(Inddata!H452="","",Inddata!H452)</f>
        <v/>
      </c>
      <c r="I446" s="7" t="str">
        <f>IF('Anvendte oplysninger'!I446="Nej","",Beregningsark!AD446*Beregningsark!G446*Beregningsark!I446*Beregningsark!J446*Beregningsark!L446*Beregningsark!N446*Beregningsark!O446*Beregningsark!Q446*Beregningsark!V446*Beregningsark!W446*Beregningsark!X446)</f>
        <v/>
      </c>
      <c r="J446" s="7" t="str">
        <f>IF('Anvendte oplysninger'!I446="Nej","",Beregningsark!AE446*Beregningsark!G446*Beregningsark!I446*Beregningsark!K446*Beregningsark!M446*Beregningsark!N446*Beregningsark!O446*Beregningsark!P446*Beregningsark!R446*Beregningsark!V446*Beregningsark!W446*Beregningsark!Y446)</f>
        <v/>
      </c>
      <c r="K446" s="7" t="str">
        <f>IF('Anvendte oplysninger'!I446="Nej","",Beregningsark!AF446*Beregningsark!G446*Beregningsark!I446*Beregningsark!K446*Beregningsark!M446*Beregningsark!N446*Beregningsark!O446*Beregningsark!P446*Beregningsark!R446*Beregningsark!V446*Beregningsark!W446*Beregningsark!Y446)</f>
        <v/>
      </c>
      <c r="L446" s="7" t="str">
        <f>IF('Anvendte oplysninger'!I446="Nej","",SUM(I446:K446))</f>
        <v/>
      </c>
      <c r="M446" s="7" t="str">
        <f>IF('Anvendte oplysninger'!I446="Nej","",Beregningsark!AG446*Beregningsark!G446*Beregningsark!I446*Beregningsark!J446*Beregningsark!L446*Beregningsark!N446*Beregningsark!O446*Beregningsark!S446*Beregningsark!V446*Beregningsark!W446*Beregningsark!Z446)</f>
        <v/>
      </c>
      <c r="N446" s="7" t="str">
        <f>IF('Anvendte oplysninger'!I446="Nej","",Beregningsark!AH446*Beregningsark!G446*Beregningsark!I446*Beregningsark!J446*Beregningsark!L446*Beregningsark!N446*Beregningsark!O446*Beregningsark!T446*Beregningsark!V446*Beregningsark!W446*Beregningsark!AA446)</f>
        <v/>
      </c>
      <c r="O446" s="7" t="str">
        <f>IF('Anvendte oplysninger'!I446="Nej","",Beregningsark!AI446*Beregningsark!G446*Beregningsark!I446*Beregningsark!J446*Beregningsark!L446*Beregningsark!N446*Beregningsark!O446*Beregningsark!U446*Beregningsark!V446*Beregningsark!W446*Beregningsark!AB446)</f>
        <v/>
      </c>
      <c r="P446" s="7" t="str">
        <f>IF('Anvendte oplysninger'!I446="Nej","",SUM(M446:O446))</f>
        <v/>
      </c>
      <c r="Q446" s="9" t="str">
        <f>IF('Anvendte oplysninger'!I446="Nej","",SUM(I446:J446)*740934+M446*29492829+N446*4654307+O446*608667)</f>
        <v/>
      </c>
    </row>
    <row r="447" spans="1:17" x14ac:dyDescent="0.3">
      <c r="A447" s="4" t="str">
        <f>IF(Inddata!A453="","",Inddata!A453)</f>
        <v/>
      </c>
      <c r="B447" s="4" t="str">
        <f>IF(Inddata!B453="","",Inddata!B453)</f>
        <v/>
      </c>
      <c r="C447" s="4" t="str">
        <f>IF(Inddata!C453="","",Inddata!C453)</f>
        <v/>
      </c>
      <c r="D447" s="4" t="str">
        <f>IF(Inddata!D453="","",Inddata!D453)</f>
        <v/>
      </c>
      <c r="E447" s="4" t="str">
        <f>IF(Inddata!E453="","",Inddata!E453)</f>
        <v/>
      </c>
      <c r="F447" s="4" t="str">
        <f>IF(Inddata!F453="","",Inddata!F453)</f>
        <v/>
      </c>
      <c r="G447" s="20" t="str">
        <f>IF(Inddata!G453=0,"",Inddata!G453)</f>
        <v/>
      </c>
      <c r="H447" s="9" t="str">
        <f>IF(Inddata!H453="","",Inddata!H453)</f>
        <v/>
      </c>
      <c r="I447" s="7" t="str">
        <f>IF('Anvendte oplysninger'!I447="Nej","",Beregningsark!AD447*Beregningsark!G447*Beregningsark!I447*Beregningsark!J447*Beregningsark!L447*Beregningsark!N447*Beregningsark!O447*Beregningsark!Q447*Beregningsark!V447*Beregningsark!W447*Beregningsark!X447)</f>
        <v/>
      </c>
      <c r="J447" s="7" t="str">
        <f>IF('Anvendte oplysninger'!I447="Nej","",Beregningsark!AE447*Beregningsark!G447*Beregningsark!I447*Beregningsark!K447*Beregningsark!M447*Beregningsark!N447*Beregningsark!O447*Beregningsark!P447*Beregningsark!R447*Beregningsark!V447*Beregningsark!W447*Beregningsark!Y447)</f>
        <v/>
      </c>
      <c r="K447" s="7" t="str">
        <f>IF('Anvendte oplysninger'!I447="Nej","",Beregningsark!AF447*Beregningsark!G447*Beregningsark!I447*Beregningsark!K447*Beregningsark!M447*Beregningsark!N447*Beregningsark!O447*Beregningsark!P447*Beregningsark!R447*Beregningsark!V447*Beregningsark!W447*Beregningsark!Y447)</f>
        <v/>
      </c>
      <c r="L447" s="7" t="str">
        <f>IF('Anvendte oplysninger'!I447="Nej","",SUM(I447:K447))</f>
        <v/>
      </c>
      <c r="M447" s="7" t="str">
        <f>IF('Anvendte oplysninger'!I447="Nej","",Beregningsark!AG447*Beregningsark!G447*Beregningsark!I447*Beregningsark!J447*Beregningsark!L447*Beregningsark!N447*Beregningsark!O447*Beregningsark!S447*Beregningsark!V447*Beregningsark!W447*Beregningsark!Z447)</f>
        <v/>
      </c>
      <c r="N447" s="7" t="str">
        <f>IF('Anvendte oplysninger'!I447="Nej","",Beregningsark!AH447*Beregningsark!G447*Beregningsark!I447*Beregningsark!J447*Beregningsark!L447*Beregningsark!N447*Beregningsark!O447*Beregningsark!T447*Beregningsark!V447*Beregningsark!W447*Beregningsark!AA447)</f>
        <v/>
      </c>
      <c r="O447" s="7" t="str">
        <f>IF('Anvendte oplysninger'!I447="Nej","",Beregningsark!AI447*Beregningsark!G447*Beregningsark!I447*Beregningsark!J447*Beregningsark!L447*Beregningsark!N447*Beregningsark!O447*Beregningsark!U447*Beregningsark!V447*Beregningsark!W447*Beregningsark!AB447)</f>
        <v/>
      </c>
      <c r="P447" s="7" t="str">
        <f>IF('Anvendte oplysninger'!I447="Nej","",SUM(M447:O447))</f>
        <v/>
      </c>
      <c r="Q447" s="9" t="str">
        <f>IF('Anvendte oplysninger'!I447="Nej","",SUM(I447:J447)*740934+M447*29492829+N447*4654307+O447*608667)</f>
        <v/>
      </c>
    </row>
    <row r="448" spans="1:17" x14ac:dyDescent="0.3">
      <c r="A448" s="4" t="str">
        <f>IF(Inddata!A454="","",Inddata!A454)</f>
        <v/>
      </c>
      <c r="B448" s="4" t="str">
        <f>IF(Inddata!B454="","",Inddata!B454)</f>
        <v/>
      </c>
      <c r="C448" s="4" t="str">
        <f>IF(Inddata!C454="","",Inddata!C454)</f>
        <v/>
      </c>
      <c r="D448" s="4" t="str">
        <f>IF(Inddata!D454="","",Inddata!D454)</f>
        <v/>
      </c>
      <c r="E448" s="4" t="str">
        <f>IF(Inddata!E454="","",Inddata!E454)</f>
        <v/>
      </c>
      <c r="F448" s="4" t="str">
        <f>IF(Inddata!F454="","",Inddata!F454)</f>
        <v/>
      </c>
      <c r="G448" s="20" t="str">
        <f>IF(Inddata!G454=0,"",Inddata!G454)</f>
        <v/>
      </c>
      <c r="H448" s="9" t="str">
        <f>IF(Inddata!H454="","",Inddata!H454)</f>
        <v/>
      </c>
      <c r="I448" s="7" t="str">
        <f>IF('Anvendte oplysninger'!I448="Nej","",Beregningsark!AD448*Beregningsark!G448*Beregningsark!I448*Beregningsark!J448*Beregningsark!L448*Beregningsark!N448*Beregningsark!O448*Beregningsark!Q448*Beregningsark!V448*Beregningsark!W448*Beregningsark!X448)</f>
        <v/>
      </c>
      <c r="J448" s="7" t="str">
        <f>IF('Anvendte oplysninger'!I448="Nej","",Beregningsark!AE448*Beregningsark!G448*Beregningsark!I448*Beregningsark!K448*Beregningsark!M448*Beregningsark!N448*Beregningsark!O448*Beregningsark!P448*Beregningsark!R448*Beregningsark!V448*Beregningsark!W448*Beregningsark!Y448)</f>
        <v/>
      </c>
      <c r="K448" s="7" t="str">
        <f>IF('Anvendte oplysninger'!I448="Nej","",Beregningsark!AF448*Beregningsark!G448*Beregningsark!I448*Beregningsark!K448*Beregningsark!M448*Beregningsark!N448*Beregningsark!O448*Beregningsark!P448*Beregningsark!R448*Beregningsark!V448*Beregningsark!W448*Beregningsark!Y448)</f>
        <v/>
      </c>
      <c r="L448" s="7" t="str">
        <f>IF('Anvendte oplysninger'!I448="Nej","",SUM(I448:K448))</f>
        <v/>
      </c>
      <c r="M448" s="7" t="str">
        <f>IF('Anvendte oplysninger'!I448="Nej","",Beregningsark!AG448*Beregningsark!G448*Beregningsark!I448*Beregningsark!J448*Beregningsark!L448*Beregningsark!N448*Beregningsark!O448*Beregningsark!S448*Beregningsark!V448*Beregningsark!W448*Beregningsark!Z448)</f>
        <v/>
      </c>
      <c r="N448" s="7" t="str">
        <f>IF('Anvendte oplysninger'!I448="Nej","",Beregningsark!AH448*Beregningsark!G448*Beregningsark!I448*Beregningsark!J448*Beregningsark!L448*Beregningsark!N448*Beregningsark!O448*Beregningsark!T448*Beregningsark!V448*Beregningsark!W448*Beregningsark!AA448)</f>
        <v/>
      </c>
      <c r="O448" s="7" t="str">
        <f>IF('Anvendte oplysninger'!I448="Nej","",Beregningsark!AI448*Beregningsark!G448*Beregningsark!I448*Beregningsark!J448*Beregningsark!L448*Beregningsark!N448*Beregningsark!O448*Beregningsark!U448*Beregningsark!V448*Beregningsark!W448*Beregningsark!AB448)</f>
        <v/>
      </c>
      <c r="P448" s="7" t="str">
        <f>IF('Anvendte oplysninger'!I448="Nej","",SUM(M448:O448))</f>
        <v/>
      </c>
      <c r="Q448" s="9" t="str">
        <f>IF('Anvendte oplysninger'!I448="Nej","",SUM(I448:J448)*740934+M448*29492829+N448*4654307+O448*608667)</f>
        <v/>
      </c>
    </row>
    <row r="449" spans="1:17" x14ac:dyDescent="0.3">
      <c r="A449" s="4" t="str">
        <f>IF(Inddata!A455="","",Inddata!A455)</f>
        <v/>
      </c>
      <c r="B449" s="4" t="str">
        <f>IF(Inddata!B455="","",Inddata!B455)</f>
        <v/>
      </c>
      <c r="C449" s="4" t="str">
        <f>IF(Inddata!C455="","",Inddata!C455)</f>
        <v/>
      </c>
      <c r="D449" s="4" t="str">
        <f>IF(Inddata!D455="","",Inddata!D455)</f>
        <v/>
      </c>
      <c r="E449" s="4" t="str">
        <f>IF(Inddata!E455="","",Inddata!E455)</f>
        <v/>
      </c>
      <c r="F449" s="4" t="str">
        <f>IF(Inddata!F455="","",Inddata!F455)</f>
        <v/>
      </c>
      <c r="G449" s="20" t="str">
        <f>IF(Inddata!G455=0,"",Inddata!G455)</f>
        <v/>
      </c>
      <c r="H449" s="9" t="str">
        <f>IF(Inddata!H455="","",Inddata!H455)</f>
        <v/>
      </c>
      <c r="I449" s="7" t="str">
        <f>IF('Anvendte oplysninger'!I449="Nej","",Beregningsark!AD449*Beregningsark!G449*Beregningsark!I449*Beregningsark!J449*Beregningsark!L449*Beregningsark!N449*Beregningsark!O449*Beregningsark!Q449*Beregningsark!V449*Beregningsark!W449*Beregningsark!X449)</f>
        <v/>
      </c>
      <c r="J449" s="7" t="str">
        <f>IF('Anvendte oplysninger'!I449="Nej","",Beregningsark!AE449*Beregningsark!G449*Beregningsark!I449*Beregningsark!K449*Beregningsark!M449*Beregningsark!N449*Beregningsark!O449*Beregningsark!P449*Beregningsark!R449*Beregningsark!V449*Beregningsark!W449*Beregningsark!Y449)</f>
        <v/>
      </c>
      <c r="K449" s="7" t="str">
        <f>IF('Anvendte oplysninger'!I449="Nej","",Beregningsark!AF449*Beregningsark!G449*Beregningsark!I449*Beregningsark!K449*Beregningsark!M449*Beregningsark!N449*Beregningsark!O449*Beregningsark!P449*Beregningsark!R449*Beregningsark!V449*Beregningsark!W449*Beregningsark!Y449)</f>
        <v/>
      </c>
      <c r="L449" s="7" t="str">
        <f>IF('Anvendte oplysninger'!I449="Nej","",SUM(I449:K449))</f>
        <v/>
      </c>
      <c r="M449" s="7" t="str">
        <f>IF('Anvendte oplysninger'!I449="Nej","",Beregningsark!AG449*Beregningsark!G449*Beregningsark!I449*Beregningsark!J449*Beregningsark!L449*Beregningsark!N449*Beregningsark!O449*Beregningsark!S449*Beregningsark!V449*Beregningsark!W449*Beregningsark!Z449)</f>
        <v/>
      </c>
      <c r="N449" s="7" t="str">
        <f>IF('Anvendte oplysninger'!I449="Nej","",Beregningsark!AH449*Beregningsark!G449*Beregningsark!I449*Beregningsark!J449*Beregningsark!L449*Beregningsark!N449*Beregningsark!O449*Beregningsark!T449*Beregningsark!V449*Beregningsark!W449*Beregningsark!AA449)</f>
        <v/>
      </c>
      <c r="O449" s="7" t="str">
        <f>IF('Anvendte oplysninger'!I449="Nej","",Beregningsark!AI449*Beregningsark!G449*Beregningsark!I449*Beregningsark!J449*Beregningsark!L449*Beregningsark!N449*Beregningsark!O449*Beregningsark!U449*Beregningsark!V449*Beregningsark!W449*Beregningsark!AB449)</f>
        <v/>
      </c>
      <c r="P449" s="7" t="str">
        <f>IF('Anvendte oplysninger'!I449="Nej","",SUM(M449:O449))</f>
        <v/>
      </c>
      <c r="Q449" s="9" t="str">
        <f>IF('Anvendte oplysninger'!I449="Nej","",SUM(I449:J449)*740934+M449*29492829+N449*4654307+O449*608667)</f>
        <v/>
      </c>
    </row>
    <row r="450" spans="1:17" x14ac:dyDescent="0.3">
      <c r="A450" s="4" t="str">
        <f>IF(Inddata!A456="","",Inddata!A456)</f>
        <v/>
      </c>
      <c r="B450" s="4" t="str">
        <f>IF(Inddata!B456="","",Inddata!B456)</f>
        <v/>
      </c>
      <c r="C450" s="4" t="str">
        <f>IF(Inddata!C456="","",Inddata!C456)</f>
        <v/>
      </c>
      <c r="D450" s="4" t="str">
        <f>IF(Inddata!D456="","",Inddata!D456)</f>
        <v/>
      </c>
      <c r="E450" s="4" t="str">
        <f>IF(Inddata!E456="","",Inddata!E456)</f>
        <v/>
      </c>
      <c r="F450" s="4" t="str">
        <f>IF(Inddata!F456="","",Inddata!F456)</f>
        <v/>
      </c>
      <c r="G450" s="20" t="str">
        <f>IF(Inddata!G456=0,"",Inddata!G456)</f>
        <v/>
      </c>
      <c r="H450" s="9" t="str">
        <f>IF(Inddata!H456="","",Inddata!H456)</f>
        <v/>
      </c>
      <c r="I450" s="7" t="str">
        <f>IF('Anvendte oplysninger'!I450="Nej","",Beregningsark!AD450*Beregningsark!G450*Beregningsark!I450*Beregningsark!J450*Beregningsark!L450*Beregningsark!N450*Beregningsark!O450*Beregningsark!Q450*Beregningsark!V450*Beregningsark!W450*Beregningsark!X450)</f>
        <v/>
      </c>
      <c r="J450" s="7" t="str">
        <f>IF('Anvendte oplysninger'!I450="Nej","",Beregningsark!AE450*Beregningsark!G450*Beregningsark!I450*Beregningsark!K450*Beregningsark!M450*Beregningsark!N450*Beregningsark!O450*Beregningsark!P450*Beregningsark!R450*Beregningsark!V450*Beregningsark!W450*Beregningsark!Y450)</f>
        <v/>
      </c>
      <c r="K450" s="7" t="str">
        <f>IF('Anvendte oplysninger'!I450="Nej","",Beregningsark!AF450*Beregningsark!G450*Beregningsark!I450*Beregningsark!K450*Beregningsark!M450*Beregningsark!N450*Beregningsark!O450*Beregningsark!P450*Beregningsark!R450*Beregningsark!V450*Beregningsark!W450*Beregningsark!Y450)</f>
        <v/>
      </c>
      <c r="L450" s="7" t="str">
        <f>IF('Anvendte oplysninger'!I450="Nej","",SUM(I450:K450))</f>
        <v/>
      </c>
      <c r="M450" s="7" t="str">
        <f>IF('Anvendte oplysninger'!I450="Nej","",Beregningsark!AG450*Beregningsark!G450*Beregningsark!I450*Beregningsark!J450*Beregningsark!L450*Beregningsark!N450*Beregningsark!O450*Beregningsark!S450*Beregningsark!V450*Beregningsark!W450*Beregningsark!Z450)</f>
        <v/>
      </c>
      <c r="N450" s="7" t="str">
        <f>IF('Anvendte oplysninger'!I450="Nej","",Beregningsark!AH450*Beregningsark!G450*Beregningsark!I450*Beregningsark!J450*Beregningsark!L450*Beregningsark!N450*Beregningsark!O450*Beregningsark!T450*Beregningsark!V450*Beregningsark!W450*Beregningsark!AA450)</f>
        <v/>
      </c>
      <c r="O450" s="7" t="str">
        <f>IF('Anvendte oplysninger'!I450="Nej","",Beregningsark!AI450*Beregningsark!G450*Beregningsark!I450*Beregningsark!J450*Beregningsark!L450*Beregningsark!N450*Beregningsark!O450*Beregningsark!U450*Beregningsark!V450*Beregningsark!W450*Beregningsark!AB450)</f>
        <v/>
      </c>
      <c r="P450" s="7" t="str">
        <f>IF('Anvendte oplysninger'!I450="Nej","",SUM(M450:O450))</f>
        <v/>
      </c>
      <c r="Q450" s="9" t="str">
        <f>IF('Anvendte oplysninger'!I450="Nej","",SUM(I450:J450)*740934+M450*29492829+N450*4654307+O450*608667)</f>
        <v/>
      </c>
    </row>
    <row r="451" spans="1:17" x14ac:dyDescent="0.3">
      <c r="A451" s="4" t="str">
        <f>IF(Inddata!A457="","",Inddata!A457)</f>
        <v/>
      </c>
      <c r="B451" s="4" t="str">
        <f>IF(Inddata!B457="","",Inddata!B457)</f>
        <v/>
      </c>
      <c r="C451" s="4" t="str">
        <f>IF(Inddata!C457="","",Inddata!C457)</f>
        <v/>
      </c>
      <c r="D451" s="4" t="str">
        <f>IF(Inddata!D457="","",Inddata!D457)</f>
        <v/>
      </c>
      <c r="E451" s="4" t="str">
        <f>IF(Inddata!E457="","",Inddata!E457)</f>
        <v/>
      </c>
      <c r="F451" s="4" t="str">
        <f>IF(Inddata!F457="","",Inddata!F457)</f>
        <v/>
      </c>
      <c r="G451" s="20" t="str">
        <f>IF(Inddata!G457=0,"",Inddata!G457)</f>
        <v/>
      </c>
      <c r="H451" s="9" t="str">
        <f>IF(Inddata!H457="","",Inddata!H457)</f>
        <v/>
      </c>
      <c r="I451" s="7" t="str">
        <f>IF('Anvendte oplysninger'!I451="Nej","",Beregningsark!AD451*Beregningsark!G451*Beregningsark!I451*Beregningsark!J451*Beregningsark!L451*Beregningsark!N451*Beregningsark!O451*Beregningsark!Q451*Beregningsark!V451*Beregningsark!W451*Beregningsark!X451)</f>
        <v/>
      </c>
      <c r="J451" s="7" t="str">
        <f>IF('Anvendte oplysninger'!I451="Nej","",Beregningsark!AE451*Beregningsark!G451*Beregningsark!I451*Beregningsark!K451*Beregningsark!M451*Beregningsark!N451*Beregningsark!O451*Beregningsark!P451*Beregningsark!R451*Beregningsark!V451*Beregningsark!W451*Beregningsark!Y451)</f>
        <v/>
      </c>
      <c r="K451" s="7" t="str">
        <f>IF('Anvendte oplysninger'!I451="Nej","",Beregningsark!AF451*Beregningsark!G451*Beregningsark!I451*Beregningsark!K451*Beregningsark!M451*Beregningsark!N451*Beregningsark!O451*Beregningsark!P451*Beregningsark!R451*Beregningsark!V451*Beregningsark!W451*Beregningsark!Y451)</f>
        <v/>
      </c>
      <c r="L451" s="7" t="str">
        <f>IF('Anvendte oplysninger'!I451="Nej","",SUM(I451:K451))</f>
        <v/>
      </c>
      <c r="M451" s="7" t="str">
        <f>IF('Anvendte oplysninger'!I451="Nej","",Beregningsark!AG451*Beregningsark!G451*Beregningsark!I451*Beregningsark!J451*Beregningsark!L451*Beregningsark!N451*Beregningsark!O451*Beregningsark!S451*Beregningsark!V451*Beregningsark!W451*Beregningsark!Z451)</f>
        <v/>
      </c>
      <c r="N451" s="7" t="str">
        <f>IF('Anvendte oplysninger'!I451="Nej","",Beregningsark!AH451*Beregningsark!G451*Beregningsark!I451*Beregningsark!J451*Beregningsark!L451*Beregningsark!N451*Beregningsark!O451*Beregningsark!T451*Beregningsark!V451*Beregningsark!W451*Beregningsark!AA451)</f>
        <v/>
      </c>
      <c r="O451" s="7" t="str">
        <f>IF('Anvendte oplysninger'!I451="Nej","",Beregningsark!AI451*Beregningsark!G451*Beregningsark!I451*Beregningsark!J451*Beregningsark!L451*Beregningsark!N451*Beregningsark!O451*Beregningsark!U451*Beregningsark!V451*Beregningsark!W451*Beregningsark!AB451)</f>
        <v/>
      </c>
      <c r="P451" s="7" t="str">
        <f>IF('Anvendte oplysninger'!I451="Nej","",SUM(M451:O451))</f>
        <v/>
      </c>
      <c r="Q451" s="9" t="str">
        <f>IF('Anvendte oplysninger'!I451="Nej","",SUM(I451:J451)*740934+M451*29492829+N451*4654307+O451*608667)</f>
        <v/>
      </c>
    </row>
    <row r="452" spans="1:17" x14ac:dyDescent="0.3">
      <c r="A452" s="4" t="str">
        <f>IF(Inddata!A458="","",Inddata!A458)</f>
        <v/>
      </c>
      <c r="B452" s="4" t="str">
        <f>IF(Inddata!B458="","",Inddata!B458)</f>
        <v/>
      </c>
      <c r="C452" s="4" t="str">
        <f>IF(Inddata!C458="","",Inddata!C458)</f>
        <v/>
      </c>
      <c r="D452" s="4" t="str">
        <f>IF(Inddata!D458="","",Inddata!D458)</f>
        <v/>
      </c>
      <c r="E452" s="4" t="str">
        <f>IF(Inddata!E458="","",Inddata!E458)</f>
        <v/>
      </c>
      <c r="F452" s="4" t="str">
        <f>IF(Inddata!F458="","",Inddata!F458)</f>
        <v/>
      </c>
      <c r="G452" s="20" t="str">
        <f>IF(Inddata!G458=0,"",Inddata!G458)</f>
        <v/>
      </c>
      <c r="H452" s="9" t="str">
        <f>IF(Inddata!H458="","",Inddata!H458)</f>
        <v/>
      </c>
      <c r="I452" s="7" t="str">
        <f>IF('Anvendte oplysninger'!I452="Nej","",Beregningsark!AD452*Beregningsark!G452*Beregningsark!I452*Beregningsark!J452*Beregningsark!L452*Beregningsark!N452*Beregningsark!O452*Beregningsark!Q452*Beregningsark!V452*Beregningsark!W452*Beregningsark!X452)</f>
        <v/>
      </c>
      <c r="J452" s="7" t="str">
        <f>IF('Anvendte oplysninger'!I452="Nej","",Beregningsark!AE452*Beregningsark!G452*Beregningsark!I452*Beregningsark!K452*Beregningsark!M452*Beregningsark!N452*Beregningsark!O452*Beregningsark!P452*Beregningsark!R452*Beregningsark!V452*Beregningsark!W452*Beregningsark!Y452)</f>
        <v/>
      </c>
      <c r="K452" s="7" t="str">
        <f>IF('Anvendte oplysninger'!I452="Nej","",Beregningsark!AF452*Beregningsark!G452*Beregningsark!I452*Beregningsark!K452*Beregningsark!M452*Beregningsark!N452*Beregningsark!O452*Beregningsark!P452*Beregningsark!R452*Beregningsark!V452*Beregningsark!W452*Beregningsark!Y452)</f>
        <v/>
      </c>
      <c r="L452" s="7" t="str">
        <f>IF('Anvendte oplysninger'!I452="Nej","",SUM(I452:K452))</f>
        <v/>
      </c>
      <c r="M452" s="7" t="str">
        <f>IF('Anvendte oplysninger'!I452="Nej","",Beregningsark!AG452*Beregningsark!G452*Beregningsark!I452*Beregningsark!J452*Beregningsark!L452*Beregningsark!N452*Beregningsark!O452*Beregningsark!S452*Beregningsark!V452*Beregningsark!W452*Beregningsark!Z452)</f>
        <v/>
      </c>
      <c r="N452" s="7" t="str">
        <f>IF('Anvendte oplysninger'!I452="Nej","",Beregningsark!AH452*Beregningsark!G452*Beregningsark!I452*Beregningsark!J452*Beregningsark!L452*Beregningsark!N452*Beregningsark!O452*Beregningsark!T452*Beregningsark!V452*Beregningsark!W452*Beregningsark!AA452)</f>
        <v/>
      </c>
      <c r="O452" s="7" t="str">
        <f>IF('Anvendte oplysninger'!I452="Nej","",Beregningsark!AI452*Beregningsark!G452*Beregningsark!I452*Beregningsark!J452*Beregningsark!L452*Beregningsark!N452*Beregningsark!O452*Beregningsark!U452*Beregningsark!V452*Beregningsark!W452*Beregningsark!AB452)</f>
        <v/>
      </c>
      <c r="P452" s="7" t="str">
        <f>IF('Anvendte oplysninger'!I452="Nej","",SUM(M452:O452))</f>
        <v/>
      </c>
      <c r="Q452" s="9" t="str">
        <f>IF('Anvendte oplysninger'!I452="Nej","",SUM(I452:J452)*740934+M452*29492829+N452*4654307+O452*608667)</f>
        <v/>
      </c>
    </row>
    <row r="453" spans="1:17" x14ac:dyDescent="0.3">
      <c r="A453" s="4" t="str">
        <f>IF(Inddata!A459="","",Inddata!A459)</f>
        <v/>
      </c>
      <c r="B453" s="4" t="str">
        <f>IF(Inddata!B459="","",Inddata!B459)</f>
        <v/>
      </c>
      <c r="C453" s="4" t="str">
        <f>IF(Inddata!C459="","",Inddata!C459)</f>
        <v/>
      </c>
      <c r="D453" s="4" t="str">
        <f>IF(Inddata!D459="","",Inddata!D459)</f>
        <v/>
      </c>
      <c r="E453" s="4" t="str">
        <f>IF(Inddata!E459="","",Inddata!E459)</f>
        <v/>
      </c>
      <c r="F453" s="4" t="str">
        <f>IF(Inddata!F459="","",Inddata!F459)</f>
        <v/>
      </c>
      <c r="G453" s="20" t="str">
        <f>IF(Inddata!G459=0,"",Inddata!G459)</f>
        <v/>
      </c>
      <c r="H453" s="9" t="str">
        <f>IF(Inddata!H459="","",Inddata!H459)</f>
        <v/>
      </c>
      <c r="I453" s="7" t="str">
        <f>IF('Anvendte oplysninger'!I453="Nej","",Beregningsark!AD453*Beregningsark!G453*Beregningsark!I453*Beregningsark!J453*Beregningsark!L453*Beregningsark!N453*Beregningsark!O453*Beregningsark!Q453*Beregningsark!V453*Beregningsark!W453*Beregningsark!X453)</f>
        <v/>
      </c>
      <c r="J453" s="7" t="str">
        <f>IF('Anvendte oplysninger'!I453="Nej","",Beregningsark!AE453*Beregningsark!G453*Beregningsark!I453*Beregningsark!K453*Beregningsark!M453*Beregningsark!N453*Beregningsark!O453*Beregningsark!P453*Beregningsark!R453*Beregningsark!V453*Beregningsark!W453*Beregningsark!Y453)</f>
        <v/>
      </c>
      <c r="K453" s="7" t="str">
        <f>IF('Anvendte oplysninger'!I453="Nej","",Beregningsark!AF453*Beregningsark!G453*Beregningsark!I453*Beregningsark!K453*Beregningsark!M453*Beregningsark!N453*Beregningsark!O453*Beregningsark!P453*Beregningsark!R453*Beregningsark!V453*Beregningsark!W453*Beregningsark!Y453)</f>
        <v/>
      </c>
      <c r="L453" s="7" t="str">
        <f>IF('Anvendte oplysninger'!I453="Nej","",SUM(I453:K453))</f>
        <v/>
      </c>
      <c r="M453" s="7" t="str">
        <f>IF('Anvendte oplysninger'!I453="Nej","",Beregningsark!AG453*Beregningsark!G453*Beregningsark!I453*Beregningsark!J453*Beregningsark!L453*Beregningsark!N453*Beregningsark!O453*Beregningsark!S453*Beregningsark!V453*Beregningsark!W453*Beregningsark!Z453)</f>
        <v/>
      </c>
      <c r="N453" s="7" t="str">
        <f>IF('Anvendte oplysninger'!I453="Nej","",Beregningsark!AH453*Beregningsark!G453*Beregningsark!I453*Beregningsark!J453*Beregningsark!L453*Beregningsark!N453*Beregningsark!O453*Beregningsark!T453*Beregningsark!V453*Beregningsark!W453*Beregningsark!AA453)</f>
        <v/>
      </c>
      <c r="O453" s="7" t="str">
        <f>IF('Anvendte oplysninger'!I453="Nej","",Beregningsark!AI453*Beregningsark!G453*Beregningsark!I453*Beregningsark!J453*Beregningsark!L453*Beregningsark!N453*Beregningsark!O453*Beregningsark!U453*Beregningsark!V453*Beregningsark!W453*Beregningsark!AB453)</f>
        <v/>
      </c>
      <c r="P453" s="7" t="str">
        <f>IF('Anvendte oplysninger'!I453="Nej","",SUM(M453:O453))</f>
        <v/>
      </c>
      <c r="Q453" s="9" t="str">
        <f>IF('Anvendte oplysninger'!I453="Nej","",SUM(I453:J453)*740934+M453*29492829+N453*4654307+O453*608667)</f>
        <v/>
      </c>
    </row>
    <row r="454" spans="1:17" x14ac:dyDescent="0.3">
      <c r="A454" s="4" t="str">
        <f>IF(Inddata!A460="","",Inddata!A460)</f>
        <v/>
      </c>
      <c r="B454" s="4" t="str">
        <f>IF(Inddata!B460="","",Inddata!B460)</f>
        <v/>
      </c>
      <c r="C454" s="4" t="str">
        <f>IF(Inddata!C460="","",Inddata!C460)</f>
        <v/>
      </c>
      <c r="D454" s="4" t="str">
        <f>IF(Inddata!D460="","",Inddata!D460)</f>
        <v/>
      </c>
      <c r="E454" s="4" t="str">
        <f>IF(Inddata!E460="","",Inddata!E460)</f>
        <v/>
      </c>
      <c r="F454" s="4" t="str">
        <f>IF(Inddata!F460="","",Inddata!F460)</f>
        <v/>
      </c>
      <c r="G454" s="20" t="str">
        <f>IF(Inddata!G460=0,"",Inddata!G460)</f>
        <v/>
      </c>
      <c r="H454" s="9" t="str">
        <f>IF(Inddata!H460="","",Inddata!H460)</f>
        <v/>
      </c>
      <c r="I454" s="7" t="str">
        <f>IF('Anvendte oplysninger'!I454="Nej","",Beregningsark!AD454*Beregningsark!G454*Beregningsark!I454*Beregningsark!J454*Beregningsark!L454*Beregningsark!N454*Beregningsark!O454*Beregningsark!Q454*Beregningsark!V454*Beregningsark!W454*Beregningsark!X454)</f>
        <v/>
      </c>
      <c r="J454" s="7" t="str">
        <f>IF('Anvendte oplysninger'!I454="Nej","",Beregningsark!AE454*Beregningsark!G454*Beregningsark!I454*Beregningsark!K454*Beregningsark!M454*Beregningsark!N454*Beregningsark!O454*Beregningsark!P454*Beregningsark!R454*Beregningsark!V454*Beregningsark!W454*Beregningsark!Y454)</f>
        <v/>
      </c>
      <c r="K454" s="7" t="str">
        <f>IF('Anvendte oplysninger'!I454="Nej","",Beregningsark!AF454*Beregningsark!G454*Beregningsark!I454*Beregningsark!K454*Beregningsark!M454*Beregningsark!N454*Beregningsark!O454*Beregningsark!P454*Beregningsark!R454*Beregningsark!V454*Beregningsark!W454*Beregningsark!Y454)</f>
        <v/>
      </c>
      <c r="L454" s="7" t="str">
        <f>IF('Anvendte oplysninger'!I454="Nej","",SUM(I454:K454))</f>
        <v/>
      </c>
      <c r="M454" s="7" t="str">
        <f>IF('Anvendte oplysninger'!I454="Nej","",Beregningsark!AG454*Beregningsark!G454*Beregningsark!I454*Beregningsark!J454*Beregningsark!L454*Beregningsark!N454*Beregningsark!O454*Beregningsark!S454*Beregningsark!V454*Beregningsark!W454*Beregningsark!Z454)</f>
        <v/>
      </c>
      <c r="N454" s="7" t="str">
        <f>IF('Anvendte oplysninger'!I454="Nej","",Beregningsark!AH454*Beregningsark!G454*Beregningsark!I454*Beregningsark!J454*Beregningsark!L454*Beregningsark!N454*Beregningsark!O454*Beregningsark!T454*Beregningsark!V454*Beregningsark!W454*Beregningsark!AA454)</f>
        <v/>
      </c>
      <c r="O454" s="7" t="str">
        <f>IF('Anvendte oplysninger'!I454="Nej","",Beregningsark!AI454*Beregningsark!G454*Beregningsark!I454*Beregningsark!J454*Beregningsark!L454*Beregningsark!N454*Beregningsark!O454*Beregningsark!U454*Beregningsark!V454*Beregningsark!W454*Beregningsark!AB454)</f>
        <v/>
      </c>
      <c r="P454" s="7" t="str">
        <f>IF('Anvendte oplysninger'!I454="Nej","",SUM(M454:O454))</f>
        <v/>
      </c>
      <c r="Q454" s="9" t="str">
        <f>IF('Anvendte oplysninger'!I454="Nej","",SUM(I454:J454)*740934+M454*29492829+N454*4654307+O454*608667)</f>
        <v/>
      </c>
    </row>
    <row r="455" spans="1:17" x14ac:dyDescent="0.3">
      <c r="A455" s="4" t="str">
        <f>IF(Inddata!A461="","",Inddata!A461)</f>
        <v/>
      </c>
      <c r="B455" s="4" t="str">
        <f>IF(Inddata!B461="","",Inddata!B461)</f>
        <v/>
      </c>
      <c r="C455" s="4" t="str">
        <f>IF(Inddata!C461="","",Inddata!C461)</f>
        <v/>
      </c>
      <c r="D455" s="4" t="str">
        <f>IF(Inddata!D461="","",Inddata!D461)</f>
        <v/>
      </c>
      <c r="E455" s="4" t="str">
        <f>IF(Inddata!E461="","",Inddata!E461)</f>
        <v/>
      </c>
      <c r="F455" s="4" t="str">
        <f>IF(Inddata!F461="","",Inddata!F461)</f>
        <v/>
      </c>
      <c r="G455" s="20" t="str">
        <f>IF(Inddata!G461=0,"",Inddata!G461)</f>
        <v/>
      </c>
      <c r="H455" s="9" t="str">
        <f>IF(Inddata!H461="","",Inddata!H461)</f>
        <v/>
      </c>
      <c r="I455" s="7" t="str">
        <f>IF('Anvendte oplysninger'!I455="Nej","",Beregningsark!AD455*Beregningsark!G455*Beregningsark!I455*Beregningsark!J455*Beregningsark!L455*Beregningsark!N455*Beregningsark!O455*Beregningsark!Q455*Beregningsark!V455*Beregningsark!W455*Beregningsark!X455)</f>
        <v/>
      </c>
      <c r="J455" s="7" t="str">
        <f>IF('Anvendte oplysninger'!I455="Nej","",Beregningsark!AE455*Beregningsark!G455*Beregningsark!I455*Beregningsark!K455*Beregningsark!M455*Beregningsark!N455*Beregningsark!O455*Beregningsark!P455*Beregningsark!R455*Beregningsark!V455*Beregningsark!W455*Beregningsark!Y455)</f>
        <v/>
      </c>
      <c r="K455" s="7" t="str">
        <f>IF('Anvendte oplysninger'!I455="Nej","",Beregningsark!AF455*Beregningsark!G455*Beregningsark!I455*Beregningsark!K455*Beregningsark!M455*Beregningsark!N455*Beregningsark!O455*Beregningsark!P455*Beregningsark!R455*Beregningsark!V455*Beregningsark!W455*Beregningsark!Y455)</f>
        <v/>
      </c>
      <c r="L455" s="7" t="str">
        <f>IF('Anvendte oplysninger'!I455="Nej","",SUM(I455:K455))</f>
        <v/>
      </c>
      <c r="M455" s="7" t="str">
        <f>IF('Anvendte oplysninger'!I455="Nej","",Beregningsark!AG455*Beregningsark!G455*Beregningsark!I455*Beregningsark!J455*Beregningsark!L455*Beregningsark!N455*Beregningsark!O455*Beregningsark!S455*Beregningsark!V455*Beregningsark!W455*Beregningsark!Z455)</f>
        <v/>
      </c>
      <c r="N455" s="7" t="str">
        <f>IF('Anvendte oplysninger'!I455="Nej","",Beregningsark!AH455*Beregningsark!G455*Beregningsark!I455*Beregningsark!J455*Beregningsark!L455*Beregningsark!N455*Beregningsark!O455*Beregningsark!T455*Beregningsark!V455*Beregningsark!W455*Beregningsark!AA455)</f>
        <v/>
      </c>
      <c r="O455" s="7" t="str">
        <f>IF('Anvendte oplysninger'!I455="Nej","",Beregningsark!AI455*Beregningsark!G455*Beregningsark!I455*Beregningsark!J455*Beregningsark!L455*Beregningsark!N455*Beregningsark!O455*Beregningsark!U455*Beregningsark!V455*Beregningsark!W455*Beregningsark!AB455)</f>
        <v/>
      </c>
      <c r="P455" s="7" t="str">
        <f>IF('Anvendte oplysninger'!I455="Nej","",SUM(M455:O455))</f>
        <v/>
      </c>
      <c r="Q455" s="9" t="str">
        <f>IF('Anvendte oplysninger'!I455="Nej","",SUM(I455:J455)*740934+M455*29492829+N455*4654307+O455*608667)</f>
        <v/>
      </c>
    </row>
    <row r="456" spans="1:17" x14ac:dyDescent="0.3">
      <c r="A456" s="4" t="str">
        <f>IF(Inddata!A462="","",Inddata!A462)</f>
        <v/>
      </c>
      <c r="B456" s="4" t="str">
        <f>IF(Inddata!B462="","",Inddata!B462)</f>
        <v/>
      </c>
      <c r="C456" s="4" t="str">
        <f>IF(Inddata!C462="","",Inddata!C462)</f>
        <v/>
      </c>
      <c r="D456" s="4" t="str">
        <f>IF(Inddata!D462="","",Inddata!D462)</f>
        <v/>
      </c>
      <c r="E456" s="4" t="str">
        <f>IF(Inddata!E462="","",Inddata!E462)</f>
        <v/>
      </c>
      <c r="F456" s="4" t="str">
        <f>IF(Inddata!F462="","",Inddata!F462)</f>
        <v/>
      </c>
      <c r="G456" s="20" t="str">
        <f>IF(Inddata!G462=0,"",Inddata!G462)</f>
        <v/>
      </c>
      <c r="H456" s="9" t="str">
        <f>IF(Inddata!H462="","",Inddata!H462)</f>
        <v/>
      </c>
      <c r="I456" s="7" t="str">
        <f>IF('Anvendte oplysninger'!I456="Nej","",Beregningsark!AD456*Beregningsark!G456*Beregningsark!I456*Beregningsark!J456*Beregningsark!L456*Beregningsark!N456*Beregningsark!O456*Beregningsark!Q456*Beregningsark!V456*Beregningsark!W456*Beregningsark!X456)</f>
        <v/>
      </c>
      <c r="J456" s="7" t="str">
        <f>IF('Anvendte oplysninger'!I456="Nej","",Beregningsark!AE456*Beregningsark!G456*Beregningsark!I456*Beregningsark!K456*Beregningsark!M456*Beregningsark!N456*Beregningsark!O456*Beregningsark!P456*Beregningsark!R456*Beregningsark!V456*Beregningsark!W456*Beregningsark!Y456)</f>
        <v/>
      </c>
      <c r="K456" s="7" t="str">
        <f>IF('Anvendte oplysninger'!I456="Nej","",Beregningsark!AF456*Beregningsark!G456*Beregningsark!I456*Beregningsark!K456*Beregningsark!M456*Beregningsark!N456*Beregningsark!O456*Beregningsark!P456*Beregningsark!R456*Beregningsark!V456*Beregningsark!W456*Beregningsark!Y456)</f>
        <v/>
      </c>
      <c r="L456" s="7" t="str">
        <f>IF('Anvendte oplysninger'!I456="Nej","",SUM(I456:K456))</f>
        <v/>
      </c>
      <c r="M456" s="7" t="str">
        <f>IF('Anvendte oplysninger'!I456="Nej","",Beregningsark!AG456*Beregningsark!G456*Beregningsark!I456*Beregningsark!J456*Beregningsark!L456*Beregningsark!N456*Beregningsark!O456*Beregningsark!S456*Beregningsark!V456*Beregningsark!W456*Beregningsark!Z456)</f>
        <v/>
      </c>
      <c r="N456" s="7" t="str">
        <f>IF('Anvendte oplysninger'!I456="Nej","",Beregningsark!AH456*Beregningsark!G456*Beregningsark!I456*Beregningsark!J456*Beregningsark!L456*Beregningsark!N456*Beregningsark!O456*Beregningsark!T456*Beregningsark!V456*Beregningsark!W456*Beregningsark!AA456)</f>
        <v/>
      </c>
      <c r="O456" s="7" t="str">
        <f>IF('Anvendte oplysninger'!I456="Nej","",Beregningsark!AI456*Beregningsark!G456*Beregningsark!I456*Beregningsark!J456*Beregningsark!L456*Beregningsark!N456*Beregningsark!O456*Beregningsark!U456*Beregningsark!V456*Beregningsark!W456*Beregningsark!AB456)</f>
        <v/>
      </c>
      <c r="P456" s="7" t="str">
        <f>IF('Anvendte oplysninger'!I456="Nej","",SUM(M456:O456))</f>
        <v/>
      </c>
      <c r="Q456" s="9" t="str">
        <f>IF('Anvendte oplysninger'!I456="Nej","",SUM(I456:J456)*740934+M456*29492829+N456*4654307+O456*608667)</f>
        <v/>
      </c>
    </row>
    <row r="457" spans="1:17" x14ac:dyDescent="0.3">
      <c r="A457" s="4" t="str">
        <f>IF(Inddata!A463="","",Inddata!A463)</f>
        <v/>
      </c>
      <c r="B457" s="4" t="str">
        <f>IF(Inddata!B463="","",Inddata!B463)</f>
        <v/>
      </c>
      <c r="C457" s="4" t="str">
        <f>IF(Inddata!C463="","",Inddata!C463)</f>
        <v/>
      </c>
      <c r="D457" s="4" t="str">
        <f>IF(Inddata!D463="","",Inddata!D463)</f>
        <v/>
      </c>
      <c r="E457" s="4" t="str">
        <f>IF(Inddata!E463="","",Inddata!E463)</f>
        <v/>
      </c>
      <c r="F457" s="4" t="str">
        <f>IF(Inddata!F463="","",Inddata!F463)</f>
        <v/>
      </c>
      <c r="G457" s="20" t="str">
        <f>IF(Inddata!G463=0,"",Inddata!G463)</f>
        <v/>
      </c>
      <c r="H457" s="9" t="str">
        <f>IF(Inddata!H463="","",Inddata!H463)</f>
        <v/>
      </c>
      <c r="I457" s="7" t="str">
        <f>IF('Anvendte oplysninger'!I457="Nej","",Beregningsark!AD457*Beregningsark!G457*Beregningsark!I457*Beregningsark!J457*Beregningsark!L457*Beregningsark!N457*Beregningsark!O457*Beregningsark!Q457*Beregningsark!V457*Beregningsark!W457*Beregningsark!X457)</f>
        <v/>
      </c>
      <c r="J457" s="7" t="str">
        <f>IF('Anvendte oplysninger'!I457="Nej","",Beregningsark!AE457*Beregningsark!G457*Beregningsark!I457*Beregningsark!K457*Beregningsark!M457*Beregningsark!N457*Beregningsark!O457*Beregningsark!P457*Beregningsark!R457*Beregningsark!V457*Beregningsark!W457*Beregningsark!Y457)</f>
        <v/>
      </c>
      <c r="K457" s="7" t="str">
        <f>IF('Anvendte oplysninger'!I457="Nej","",Beregningsark!AF457*Beregningsark!G457*Beregningsark!I457*Beregningsark!K457*Beregningsark!M457*Beregningsark!N457*Beregningsark!O457*Beregningsark!P457*Beregningsark!R457*Beregningsark!V457*Beregningsark!W457*Beregningsark!Y457)</f>
        <v/>
      </c>
      <c r="L457" s="7" t="str">
        <f>IF('Anvendte oplysninger'!I457="Nej","",SUM(I457:K457))</f>
        <v/>
      </c>
      <c r="M457" s="7" t="str">
        <f>IF('Anvendte oplysninger'!I457="Nej","",Beregningsark!AG457*Beregningsark!G457*Beregningsark!I457*Beregningsark!J457*Beregningsark!L457*Beregningsark!N457*Beregningsark!O457*Beregningsark!S457*Beregningsark!V457*Beregningsark!W457*Beregningsark!Z457)</f>
        <v/>
      </c>
      <c r="N457" s="7" t="str">
        <f>IF('Anvendte oplysninger'!I457="Nej","",Beregningsark!AH457*Beregningsark!G457*Beregningsark!I457*Beregningsark!J457*Beregningsark!L457*Beregningsark!N457*Beregningsark!O457*Beregningsark!T457*Beregningsark!V457*Beregningsark!W457*Beregningsark!AA457)</f>
        <v/>
      </c>
      <c r="O457" s="7" t="str">
        <f>IF('Anvendte oplysninger'!I457="Nej","",Beregningsark!AI457*Beregningsark!G457*Beregningsark!I457*Beregningsark!J457*Beregningsark!L457*Beregningsark!N457*Beregningsark!O457*Beregningsark!U457*Beregningsark!V457*Beregningsark!W457*Beregningsark!AB457)</f>
        <v/>
      </c>
      <c r="P457" s="7" t="str">
        <f>IF('Anvendte oplysninger'!I457="Nej","",SUM(M457:O457))</f>
        <v/>
      </c>
      <c r="Q457" s="9" t="str">
        <f>IF('Anvendte oplysninger'!I457="Nej","",SUM(I457:J457)*740934+M457*29492829+N457*4654307+O457*608667)</f>
        <v/>
      </c>
    </row>
    <row r="458" spans="1:17" x14ac:dyDescent="0.3">
      <c r="A458" s="4" t="str">
        <f>IF(Inddata!A464="","",Inddata!A464)</f>
        <v/>
      </c>
      <c r="B458" s="4" t="str">
        <f>IF(Inddata!B464="","",Inddata!B464)</f>
        <v/>
      </c>
      <c r="C458" s="4" t="str">
        <f>IF(Inddata!C464="","",Inddata!C464)</f>
        <v/>
      </c>
      <c r="D458" s="4" t="str">
        <f>IF(Inddata!D464="","",Inddata!D464)</f>
        <v/>
      </c>
      <c r="E458" s="4" t="str">
        <f>IF(Inddata!E464="","",Inddata!E464)</f>
        <v/>
      </c>
      <c r="F458" s="4" t="str">
        <f>IF(Inddata!F464="","",Inddata!F464)</f>
        <v/>
      </c>
      <c r="G458" s="20" t="str">
        <f>IF(Inddata!G464=0,"",Inddata!G464)</f>
        <v/>
      </c>
      <c r="H458" s="9" t="str">
        <f>IF(Inddata!H464="","",Inddata!H464)</f>
        <v/>
      </c>
      <c r="I458" s="7" t="str">
        <f>IF('Anvendte oplysninger'!I458="Nej","",Beregningsark!AD458*Beregningsark!G458*Beregningsark!I458*Beregningsark!J458*Beregningsark!L458*Beregningsark!N458*Beregningsark!O458*Beregningsark!Q458*Beregningsark!V458*Beregningsark!W458*Beregningsark!X458)</f>
        <v/>
      </c>
      <c r="J458" s="7" t="str">
        <f>IF('Anvendte oplysninger'!I458="Nej","",Beregningsark!AE458*Beregningsark!G458*Beregningsark!I458*Beregningsark!K458*Beregningsark!M458*Beregningsark!N458*Beregningsark!O458*Beregningsark!P458*Beregningsark!R458*Beregningsark!V458*Beregningsark!W458*Beregningsark!Y458)</f>
        <v/>
      </c>
      <c r="K458" s="7" t="str">
        <f>IF('Anvendte oplysninger'!I458="Nej","",Beregningsark!AF458*Beregningsark!G458*Beregningsark!I458*Beregningsark!K458*Beregningsark!M458*Beregningsark!N458*Beregningsark!O458*Beregningsark!P458*Beregningsark!R458*Beregningsark!V458*Beregningsark!W458*Beregningsark!Y458)</f>
        <v/>
      </c>
      <c r="L458" s="7" t="str">
        <f>IF('Anvendte oplysninger'!I458="Nej","",SUM(I458:K458))</f>
        <v/>
      </c>
      <c r="M458" s="7" t="str">
        <f>IF('Anvendte oplysninger'!I458="Nej","",Beregningsark!AG458*Beregningsark!G458*Beregningsark!I458*Beregningsark!J458*Beregningsark!L458*Beregningsark!N458*Beregningsark!O458*Beregningsark!S458*Beregningsark!V458*Beregningsark!W458*Beregningsark!Z458)</f>
        <v/>
      </c>
      <c r="N458" s="7" t="str">
        <f>IF('Anvendte oplysninger'!I458="Nej","",Beregningsark!AH458*Beregningsark!G458*Beregningsark!I458*Beregningsark!J458*Beregningsark!L458*Beregningsark!N458*Beregningsark!O458*Beregningsark!T458*Beregningsark!V458*Beregningsark!W458*Beregningsark!AA458)</f>
        <v/>
      </c>
      <c r="O458" s="7" t="str">
        <f>IF('Anvendte oplysninger'!I458="Nej","",Beregningsark!AI458*Beregningsark!G458*Beregningsark!I458*Beregningsark!J458*Beregningsark!L458*Beregningsark!N458*Beregningsark!O458*Beregningsark!U458*Beregningsark!V458*Beregningsark!W458*Beregningsark!AB458)</f>
        <v/>
      </c>
      <c r="P458" s="7" t="str">
        <f>IF('Anvendte oplysninger'!I458="Nej","",SUM(M458:O458))</f>
        <v/>
      </c>
      <c r="Q458" s="9" t="str">
        <f>IF('Anvendte oplysninger'!I458="Nej","",SUM(I458:J458)*740934+M458*29492829+N458*4654307+O458*608667)</f>
        <v/>
      </c>
    </row>
    <row r="459" spans="1:17" x14ac:dyDescent="0.3">
      <c r="A459" s="4" t="str">
        <f>IF(Inddata!A465="","",Inddata!A465)</f>
        <v/>
      </c>
      <c r="B459" s="4" t="str">
        <f>IF(Inddata!B465="","",Inddata!B465)</f>
        <v/>
      </c>
      <c r="C459" s="4" t="str">
        <f>IF(Inddata!C465="","",Inddata!C465)</f>
        <v/>
      </c>
      <c r="D459" s="4" t="str">
        <f>IF(Inddata!D465="","",Inddata!D465)</f>
        <v/>
      </c>
      <c r="E459" s="4" t="str">
        <f>IF(Inddata!E465="","",Inddata!E465)</f>
        <v/>
      </c>
      <c r="F459" s="4" t="str">
        <f>IF(Inddata!F465="","",Inddata!F465)</f>
        <v/>
      </c>
      <c r="G459" s="20" t="str">
        <f>IF(Inddata!G465=0,"",Inddata!G465)</f>
        <v/>
      </c>
      <c r="H459" s="9" t="str">
        <f>IF(Inddata!H465="","",Inddata!H465)</f>
        <v/>
      </c>
      <c r="I459" s="7" t="str">
        <f>IF('Anvendte oplysninger'!I459="Nej","",Beregningsark!AD459*Beregningsark!G459*Beregningsark!I459*Beregningsark!J459*Beregningsark!L459*Beregningsark!N459*Beregningsark!O459*Beregningsark!Q459*Beregningsark!V459*Beregningsark!W459*Beregningsark!X459)</f>
        <v/>
      </c>
      <c r="J459" s="7" t="str">
        <f>IF('Anvendte oplysninger'!I459="Nej","",Beregningsark!AE459*Beregningsark!G459*Beregningsark!I459*Beregningsark!K459*Beregningsark!M459*Beregningsark!N459*Beregningsark!O459*Beregningsark!P459*Beregningsark!R459*Beregningsark!V459*Beregningsark!W459*Beregningsark!Y459)</f>
        <v/>
      </c>
      <c r="K459" s="7" t="str">
        <f>IF('Anvendte oplysninger'!I459="Nej","",Beregningsark!AF459*Beregningsark!G459*Beregningsark!I459*Beregningsark!K459*Beregningsark!M459*Beregningsark!N459*Beregningsark!O459*Beregningsark!P459*Beregningsark!R459*Beregningsark!V459*Beregningsark!W459*Beregningsark!Y459)</f>
        <v/>
      </c>
      <c r="L459" s="7" t="str">
        <f>IF('Anvendte oplysninger'!I459="Nej","",SUM(I459:K459))</f>
        <v/>
      </c>
      <c r="M459" s="7" t="str">
        <f>IF('Anvendte oplysninger'!I459="Nej","",Beregningsark!AG459*Beregningsark!G459*Beregningsark!I459*Beregningsark!J459*Beregningsark!L459*Beregningsark!N459*Beregningsark!O459*Beregningsark!S459*Beregningsark!V459*Beregningsark!W459*Beregningsark!Z459)</f>
        <v/>
      </c>
      <c r="N459" s="7" t="str">
        <f>IF('Anvendte oplysninger'!I459="Nej","",Beregningsark!AH459*Beregningsark!G459*Beregningsark!I459*Beregningsark!J459*Beregningsark!L459*Beregningsark!N459*Beregningsark!O459*Beregningsark!T459*Beregningsark!V459*Beregningsark!W459*Beregningsark!AA459)</f>
        <v/>
      </c>
      <c r="O459" s="7" t="str">
        <f>IF('Anvendte oplysninger'!I459="Nej","",Beregningsark!AI459*Beregningsark!G459*Beregningsark!I459*Beregningsark!J459*Beregningsark!L459*Beregningsark!N459*Beregningsark!O459*Beregningsark!U459*Beregningsark!V459*Beregningsark!W459*Beregningsark!AB459)</f>
        <v/>
      </c>
      <c r="P459" s="7" t="str">
        <f>IF('Anvendte oplysninger'!I459="Nej","",SUM(M459:O459))</f>
        <v/>
      </c>
      <c r="Q459" s="9" t="str">
        <f>IF('Anvendte oplysninger'!I459="Nej","",SUM(I459:J459)*740934+M459*29492829+N459*4654307+O459*608667)</f>
        <v/>
      </c>
    </row>
    <row r="460" spans="1:17" x14ac:dyDescent="0.3">
      <c r="A460" s="4" t="str">
        <f>IF(Inddata!A466="","",Inddata!A466)</f>
        <v/>
      </c>
      <c r="B460" s="4" t="str">
        <f>IF(Inddata!B466="","",Inddata!B466)</f>
        <v/>
      </c>
      <c r="C460" s="4" t="str">
        <f>IF(Inddata!C466="","",Inddata!C466)</f>
        <v/>
      </c>
      <c r="D460" s="4" t="str">
        <f>IF(Inddata!D466="","",Inddata!D466)</f>
        <v/>
      </c>
      <c r="E460" s="4" t="str">
        <f>IF(Inddata!E466="","",Inddata!E466)</f>
        <v/>
      </c>
      <c r="F460" s="4" t="str">
        <f>IF(Inddata!F466="","",Inddata!F466)</f>
        <v/>
      </c>
      <c r="G460" s="20" t="str">
        <f>IF(Inddata!G466=0,"",Inddata!G466)</f>
        <v/>
      </c>
      <c r="H460" s="9" t="str">
        <f>IF(Inddata!H466="","",Inddata!H466)</f>
        <v/>
      </c>
      <c r="I460" s="7" t="str">
        <f>IF('Anvendte oplysninger'!I460="Nej","",Beregningsark!AD460*Beregningsark!G460*Beregningsark!I460*Beregningsark!J460*Beregningsark!L460*Beregningsark!N460*Beregningsark!O460*Beregningsark!Q460*Beregningsark!V460*Beregningsark!W460*Beregningsark!X460)</f>
        <v/>
      </c>
      <c r="J460" s="7" t="str">
        <f>IF('Anvendte oplysninger'!I460="Nej","",Beregningsark!AE460*Beregningsark!G460*Beregningsark!I460*Beregningsark!K460*Beregningsark!M460*Beregningsark!N460*Beregningsark!O460*Beregningsark!P460*Beregningsark!R460*Beregningsark!V460*Beregningsark!W460*Beregningsark!Y460)</f>
        <v/>
      </c>
      <c r="K460" s="7" t="str">
        <f>IF('Anvendte oplysninger'!I460="Nej","",Beregningsark!AF460*Beregningsark!G460*Beregningsark!I460*Beregningsark!K460*Beregningsark!M460*Beregningsark!N460*Beregningsark!O460*Beregningsark!P460*Beregningsark!R460*Beregningsark!V460*Beregningsark!W460*Beregningsark!Y460)</f>
        <v/>
      </c>
      <c r="L460" s="7" t="str">
        <f>IF('Anvendte oplysninger'!I460="Nej","",SUM(I460:K460))</f>
        <v/>
      </c>
      <c r="M460" s="7" t="str">
        <f>IF('Anvendte oplysninger'!I460="Nej","",Beregningsark!AG460*Beregningsark!G460*Beregningsark!I460*Beregningsark!J460*Beregningsark!L460*Beregningsark!N460*Beregningsark!O460*Beregningsark!S460*Beregningsark!V460*Beregningsark!W460*Beregningsark!Z460)</f>
        <v/>
      </c>
      <c r="N460" s="7" t="str">
        <f>IF('Anvendte oplysninger'!I460="Nej","",Beregningsark!AH460*Beregningsark!G460*Beregningsark!I460*Beregningsark!J460*Beregningsark!L460*Beregningsark!N460*Beregningsark!O460*Beregningsark!T460*Beregningsark!V460*Beregningsark!W460*Beregningsark!AA460)</f>
        <v/>
      </c>
      <c r="O460" s="7" t="str">
        <f>IF('Anvendte oplysninger'!I460="Nej","",Beregningsark!AI460*Beregningsark!G460*Beregningsark!I460*Beregningsark!J460*Beregningsark!L460*Beregningsark!N460*Beregningsark!O460*Beregningsark!U460*Beregningsark!V460*Beregningsark!W460*Beregningsark!AB460)</f>
        <v/>
      </c>
      <c r="P460" s="7" t="str">
        <f>IF('Anvendte oplysninger'!I460="Nej","",SUM(M460:O460))</f>
        <v/>
      </c>
      <c r="Q460" s="9" t="str">
        <f>IF('Anvendte oplysninger'!I460="Nej","",SUM(I460:J460)*740934+M460*29492829+N460*4654307+O460*608667)</f>
        <v/>
      </c>
    </row>
    <row r="461" spans="1:17" x14ac:dyDescent="0.3">
      <c r="A461" s="4" t="str">
        <f>IF(Inddata!A467="","",Inddata!A467)</f>
        <v/>
      </c>
      <c r="B461" s="4" t="str">
        <f>IF(Inddata!B467="","",Inddata!B467)</f>
        <v/>
      </c>
      <c r="C461" s="4" t="str">
        <f>IF(Inddata!C467="","",Inddata!C467)</f>
        <v/>
      </c>
      <c r="D461" s="4" t="str">
        <f>IF(Inddata!D467="","",Inddata!D467)</f>
        <v/>
      </c>
      <c r="E461" s="4" t="str">
        <f>IF(Inddata!E467="","",Inddata!E467)</f>
        <v/>
      </c>
      <c r="F461" s="4" t="str">
        <f>IF(Inddata!F467="","",Inddata!F467)</f>
        <v/>
      </c>
      <c r="G461" s="20" t="str">
        <f>IF(Inddata!G467=0,"",Inddata!G467)</f>
        <v/>
      </c>
      <c r="H461" s="9" t="str">
        <f>IF(Inddata!H467="","",Inddata!H467)</f>
        <v/>
      </c>
      <c r="I461" s="7" t="str">
        <f>IF('Anvendte oplysninger'!I461="Nej","",Beregningsark!AD461*Beregningsark!G461*Beregningsark!I461*Beregningsark!J461*Beregningsark!L461*Beregningsark!N461*Beregningsark!O461*Beregningsark!Q461*Beregningsark!V461*Beregningsark!W461*Beregningsark!X461)</f>
        <v/>
      </c>
      <c r="J461" s="7" t="str">
        <f>IF('Anvendte oplysninger'!I461="Nej","",Beregningsark!AE461*Beregningsark!G461*Beregningsark!I461*Beregningsark!K461*Beregningsark!M461*Beregningsark!N461*Beregningsark!O461*Beregningsark!P461*Beregningsark!R461*Beregningsark!V461*Beregningsark!W461*Beregningsark!Y461)</f>
        <v/>
      </c>
      <c r="K461" s="7" t="str">
        <f>IF('Anvendte oplysninger'!I461="Nej","",Beregningsark!AF461*Beregningsark!G461*Beregningsark!I461*Beregningsark!K461*Beregningsark!M461*Beregningsark!N461*Beregningsark!O461*Beregningsark!P461*Beregningsark!R461*Beregningsark!V461*Beregningsark!W461*Beregningsark!Y461)</f>
        <v/>
      </c>
      <c r="L461" s="7" t="str">
        <f>IF('Anvendte oplysninger'!I461="Nej","",SUM(I461:K461))</f>
        <v/>
      </c>
      <c r="M461" s="7" t="str">
        <f>IF('Anvendte oplysninger'!I461="Nej","",Beregningsark!AG461*Beregningsark!G461*Beregningsark!I461*Beregningsark!J461*Beregningsark!L461*Beregningsark!N461*Beregningsark!O461*Beregningsark!S461*Beregningsark!V461*Beregningsark!W461*Beregningsark!Z461)</f>
        <v/>
      </c>
      <c r="N461" s="7" t="str">
        <f>IF('Anvendte oplysninger'!I461="Nej","",Beregningsark!AH461*Beregningsark!G461*Beregningsark!I461*Beregningsark!J461*Beregningsark!L461*Beregningsark!N461*Beregningsark!O461*Beregningsark!T461*Beregningsark!V461*Beregningsark!W461*Beregningsark!AA461)</f>
        <v/>
      </c>
      <c r="O461" s="7" t="str">
        <f>IF('Anvendte oplysninger'!I461="Nej","",Beregningsark!AI461*Beregningsark!G461*Beregningsark!I461*Beregningsark!J461*Beregningsark!L461*Beregningsark!N461*Beregningsark!O461*Beregningsark!U461*Beregningsark!V461*Beregningsark!W461*Beregningsark!AB461)</f>
        <v/>
      </c>
      <c r="P461" s="7" t="str">
        <f>IF('Anvendte oplysninger'!I461="Nej","",SUM(M461:O461))</f>
        <v/>
      </c>
      <c r="Q461" s="9" t="str">
        <f>IF('Anvendte oplysninger'!I461="Nej","",SUM(I461:J461)*740934+M461*29492829+N461*4654307+O461*608667)</f>
        <v/>
      </c>
    </row>
    <row r="462" spans="1:17" x14ac:dyDescent="0.3">
      <c r="A462" s="4" t="str">
        <f>IF(Inddata!A468="","",Inddata!A468)</f>
        <v/>
      </c>
      <c r="B462" s="4" t="str">
        <f>IF(Inddata!B468="","",Inddata!B468)</f>
        <v/>
      </c>
      <c r="C462" s="4" t="str">
        <f>IF(Inddata!C468="","",Inddata!C468)</f>
        <v/>
      </c>
      <c r="D462" s="4" t="str">
        <f>IF(Inddata!D468="","",Inddata!D468)</f>
        <v/>
      </c>
      <c r="E462" s="4" t="str">
        <f>IF(Inddata!E468="","",Inddata!E468)</f>
        <v/>
      </c>
      <c r="F462" s="4" t="str">
        <f>IF(Inddata!F468="","",Inddata!F468)</f>
        <v/>
      </c>
      <c r="G462" s="20" t="str">
        <f>IF(Inddata!G468=0,"",Inddata!G468)</f>
        <v/>
      </c>
      <c r="H462" s="9" t="str">
        <f>IF(Inddata!H468="","",Inddata!H468)</f>
        <v/>
      </c>
      <c r="I462" s="7" t="str">
        <f>IF('Anvendte oplysninger'!I462="Nej","",Beregningsark!AD462*Beregningsark!G462*Beregningsark!I462*Beregningsark!J462*Beregningsark!L462*Beregningsark!N462*Beregningsark!O462*Beregningsark!Q462*Beregningsark!V462*Beregningsark!W462*Beregningsark!X462)</f>
        <v/>
      </c>
      <c r="J462" s="7" t="str">
        <f>IF('Anvendte oplysninger'!I462="Nej","",Beregningsark!AE462*Beregningsark!G462*Beregningsark!I462*Beregningsark!K462*Beregningsark!M462*Beregningsark!N462*Beregningsark!O462*Beregningsark!P462*Beregningsark!R462*Beregningsark!V462*Beregningsark!W462*Beregningsark!Y462)</f>
        <v/>
      </c>
      <c r="K462" s="7" t="str">
        <f>IF('Anvendte oplysninger'!I462="Nej","",Beregningsark!AF462*Beregningsark!G462*Beregningsark!I462*Beregningsark!K462*Beregningsark!M462*Beregningsark!N462*Beregningsark!O462*Beregningsark!P462*Beregningsark!R462*Beregningsark!V462*Beregningsark!W462*Beregningsark!Y462)</f>
        <v/>
      </c>
      <c r="L462" s="7" t="str">
        <f>IF('Anvendte oplysninger'!I462="Nej","",SUM(I462:K462))</f>
        <v/>
      </c>
      <c r="M462" s="7" t="str">
        <f>IF('Anvendte oplysninger'!I462="Nej","",Beregningsark!AG462*Beregningsark!G462*Beregningsark!I462*Beregningsark!J462*Beregningsark!L462*Beregningsark!N462*Beregningsark!O462*Beregningsark!S462*Beregningsark!V462*Beregningsark!W462*Beregningsark!Z462)</f>
        <v/>
      </c>
      <c r="N462" s="7" t="str">
        <f>IF('Anvendte oplysninger'!I462="Nej","",Beregningsark!AH462*Beregningsark!G462*Beregningsark!I462*Beregningsark!J462*Beregningsark!L462*Beregningsark!N462*Beregningsark!O462*Beregningsark!T462*Beregningsark!V462*Beregningsark!W462*Beregningsark!AA462)</f>
        <v/>
      </c>
      <c r="O462" s="7" t="str">
        <f>IF('Anvendte oplysninger'!I462="Nej","",Beregningsark!AI462*Beregningsark!G462*Beregningsark!I462*Beregningsark!J462*Beregningsark!L462*Beregningsark!N462*Beregningsark!O462*Beregningsark!U462*Beregningsark!V462*Beregningsark!W462*Beregningsark!AB462)</f>
        <v/>
      </c>
      <c r="P462" s="7" t="str">
        <f>IF('Anvendte oplysninger'!I462="Nej","",SUM(M462:O462))</f>
        <v/>
      </c>
      <c r="Q462" s="9" t="str">
        <f>IF('Anvendte oplysninger'!I462="Nej","",SUM(I462:J462)*740934+M462*29492829+N462*4654307+O462*608667)</f>
        <v/>
      </c>
    </row>
    <row r="463" spans="1:17" x14ac:dyDescent="0.3">
      <c r="A463" s="4" t="str">
        <f>IF(Inddata!A469="","",Inddata!A469)</f>
        <v/>
      </c>
      <c r="B463" s="4" t="str">
        <f>IF(Inddata!B469="","",Inddata!B469)</f>
        <v/>
      </c>
      <c r="C463" s="4" t="str">
        <f>IF(Inddata!C469="","",Inddata!C469)</f>
        <v/>
      </c>
      <c r="D463" s="4" t="str">
        <f>IF(Inddata!D469="","",Inddata!D469)</f>
        <v/>
      </c>
      <c r="E463" s="4" t="str">
        <f>IF(Inddata!E469="","",Inddata!E469)</f>
        <v/>
      </c>
      <c r="F463" s="4" t="str">
        <f>IF(Inddata!F469="","",Inddata!F469)</f>
        <v/>
      </c>
      <c r="G463" s="20" t="str">
        <f>IF(Inddata!G469=0,"",Inddata!G469)</f>
        <v/>
      </c>
      <c r="H463" s="9" t="str">
        <f>IF(Inddata!H469="","",Inddata!H469)</f>
        <v/>
      </c>
      <c r="I463" s="7" t="str">
        <f>IF('Anvendte oplysninger'!I463="Nej","",Beregningsark!AD463*Beregningsark!G463*Beregningsark!I463*Beregningsark!J463*Beregningsark!L463*Beregningsark!N463*Beregningsark!O463*Beregningsark!Q463*Beregningsark!V463*Beregningsark!W463*Beregningsark!X463)</f>
        <v/>
      </c>
      <c r="J463" s="7" t="str">
        <f>IF('Anvendte oplysninger'!I463="Nej","",Beregningsark!AE463*Beregningsark!G463*Beregningsark!I463*Beregningsark!K463*Beregningsark!M463*Beregningsark!N463*Beregningsark!O463*Beregningsark!P463*Beregningsark!R463*Beregningsark!V463*Beregningsark!W463*Beregningsark!Y463)</f>
        <v/>
      </c>
      <c r="K463" s="7" t="str">
        <f>IF('Anvendte oplysninger'!I463="Nej","",Beregningsark!AF463*Beregningsark!G463*Beregningsark!I463*Beregningsark!K463*Beregningsark!M463*Beregningsark!N463*Beregningsark!O463*Beregningsark!P463*Beregningsark!R463*Beregningsark!V463*Beregningsark!W463*Beregningsark!Y463)</f>
        <v/>
      </c>
      <c r="L463" s="7" t="str">
        <f>IF('Anvendte oplysninger'!I463="Nej","",SUM(I463:K463))</f>
        <v/>
      </c>
      <c r="M463" s="7" t="str">
        <f>IF('Anvendte oplysninger'!I463="Nej","",Beregningsark!AG463*Beregningsark!G463*Beregningsark!I463*Beregningsark!J463*Beregningsark!L463*Beregningsark!N463*Beregningsark!O463*Beregningsark!S463*Beregningsark!V463*Beregningsark!W463*Beregningsark!Z463)</f>
        <v/>
      </c>
      <c r="N463" s="7" t="str">
        <f>IF('Anvendte oplysninger'!I463="Nej","",Beregningsark!AH463*Beregningsark!G463*Beregningsark!I463*Beregningsark!J463*Beregningsark!L463*Beregningsark!N463*Beregningsark!O463*Beregningsark!T463*Beregningsark!V463*Beregningsark!W463*Beregningsark!AA463)</f>
        <v/>
      </c>
      <c r="O463" s="7" t="str">
        <f>IF('Anvendte oplysninger'!I463="Nej","",Beregningsark!AI463*Beregningsark!G463*Beregningsark!I463*Beregningsark!J463*Beregningsark!L463*Beregningsark!N463*Beregningsark!O463*Beregningsark!U463*Beregningsark!V463*Beregningsark!W463*Beregningsark!AB463)</f>
        <v/>
      </c>
      <c r="P463" s="7" t="str">
        <f>IF('Anvendte oplysninger'!I463="Nej","",SUM(M463:O463))</f>
        <v/>
      </c>
      <c r="Q463" s="9" t="str">
        <f>IF('Anvendte oplysninger'!I463="Nej","",SUM(I463:J463)*740934+M463*29492829+N463*4654307+O463*608667)</f>
        <v/>
      </c>
    </row>
    <row r="464" spans="1:17" x14ac:dyDescent="0.3">
      <c r="A464" s="4" t="str">
        <f>IF(Inddata!A470="","",Inddata!A470)</f>
        <v/>
      </c>
      <c r="B464" s="4" t="str">
        <f>IF(Inddata!B470="","",Inddata!B470)</f>
        <v/>
      </c>
      <c r="C464" s="4" t="str">
        <f>IF(Inddata!C470="","",Inddata!C470)</f>
        <v/>
      </c>
      <c r="D464" s="4" t="str">
        <f>IF(Inddata!D470="","",Inddata!D470)</f>
        <v/>
      </c>
      <c r="E464" s="4" t="str">
        <f>IF(Inddata!E470="","",Inddata!E470)</f>
        <v/>
      </c>
      <c r="F464" s="4" t="str">
        <f>IF(Inddata!F470="","",Inddata!F470)</f>
        <v/>
      </c>
      <c r="G464" s="20" t="str">
        <f>IF(Inddata!G470=0,"",Inddata!G470)</f>
        <v/>
      </c>
      <c r="H464" s="9" t="str">
        <f>IF(Inddata!H470="","",Inddata!H470)</f>
        <v/>
      </c>
      <c r="I464" s="7" t="str">
        <f>IF('Anvendte oplysninger'!I464="Nej","",Beregningsark!AD464*Beregningsark!G464*Beregningsark!I464*Beregningsark!J464*Beregningsark!L464*Beregningsark!N464*Beregningsark!O464*Beregningsark!Q464*Beregningsark!V464*Beregningsark!W464*Beregningsark!X464)</f>
        <v/>
      </c>
      <c r="J464" s="7" t="str">
        <f>IF('Anvendte oplysninger'!I464="Nej","",Beregningsark!AE464*Beregningsark!G464*Beregningsark!I464*Beregningsark!K464*Beregningsark!M464*Beregningsark!N464*Beregningsark!O464*Beregningsark!P464*Beregningsark!R464*Beregningsark!V464*Beregningsark!W464*Beregningsark!Y464)</f>
        <v/>
      </c>
      <c r="K464" s="7" t="str">
        <f>IF('Anvendte oplysninger'!I464="Nej","",Beregningsark!AF464*Beregningsark!G464*Beregningsark!I464*Beregningsark!K464*Beregningsark!M464*Beregningsark!N464*Beregningsark!O464*Beregningsark!P464*Beregningsark!R464*Beregningsark!V464*Beregningsark!W464*Beregningsark!Y464)</f>
        <v/>
      </c>
      <c r="L464" s="7" t="str">
        <f>IF('Anvendte oplysninger'!I464="Nej","",SUM(I464:K464))</f>
        <v/>
      </c>
      <c r="M464" s="7" t="str">
        <f>IF('Anvendte oplysninger'!I464="Nej","",Beregningsark!AG464*Beregningsark!G464*Beregningsark!I464*Beregningsark!J464*Beregningsark!L464*Beregningsark!N464*Beregningsark!O464*Beregningsark!S464*Beregningsark!V464*Beregningsark!W464*Beregningsark!Z464)</f>
        <v/>
      </c>
      <c r="N464" s="7" t="str">
        <f>IF('Anvendte oplysninger'!I464="Nej","",Beregningsark!AH464*Beregningsark!G464*Beregningsark!I464*Beregningsark!J464*Beregningsark!L464*Beregningsark!N464*Beregningsark!O464*Beregningsark!T464*Beregningsark!V464*Beregningsark!W464*Beregningsark!AA464)</f>
        <v/>
      </c>
      <c r="O464" s="7" t="str">
        <f>IF('Anvendte oplysninger'!I464="Nej","",Beregningsark!AI464*Beregningsark!G464*Beregningsark!I464*Beregningsark!J464*Beregningsark!L464*Beregningsark!N464*Beregningsark!O464*Beregningsark!U464*Beregningsark!V464*Beregningsark!W464*Beregningsark!AB464)</f>
        <v/>
      </c>
      <c r="P464" s="7" t="str">
        <f>IF('Anvendte oplysninger'!I464="Nej","",SUM(M464:O464))</f>
        <v/>
      </c>
      <c r="Q464" s="9" t="str">
        <f>IF('Anvendte oplysninger'!I464="Nej","",SUM(I464:J464)*740934+M464*29492829+N464*4654307+O464*608667)</f>
        <v/>
      </c>
    </row>
    <row r="465" spans="1:17" x14ac:dyDescent="0.3">
      <c r="A465" s="4" t="str">
        <f>IF(Inddata!A471="","",Inddata!A471)</f>
        <v/>
      </c>
      <c r="B465" s="4" t="str">
        <f>IF(Inddata!B471="","",Inddata!B471)</f>
        <v/>
      </c>
      <c r="C465" s="4" t="str">
        <f>IF(Inddata!C471="","",Inddata!C471)</f>
        <v/>
      </c>
      <c r="D465" s="4" t="str">
        <f>IF(Inddata!D471="","",Inddata!D471)</f>
        <v/>
      </c>
      <c r="E465" s="4" t="str">
        <f>IF(Inddata!E471="","",Inddata!E471)</f>
        <v/>
      </c>
      <c r="F465" s="4" t="str">
        <f>IF(Inddata!F471="","",Inddata!F471)</f>
        <v/>
      </c>
      <c r="G465" s="20" t="str">
        <f>IF(Inddata!G471=0,"",Inddata!G471)</f>
        <v/>
      </c>
      <c r="H465" s="9" t="str">
        <f>IF(Inddata!H471="","",Inddata!H471)</f>
        <v/>
      </c>
      <c r="I465" s="7" t="str">
        <f>IF('Anvendte oplysninger'!I465="Nej","",Beregningsark!AD465*Beregningsark!G465*Beregningsark!I465*Beregningsark!J465*Beregningsark!L465*Beregningsark!N465*Beregningsark!O465*Beregningsark!Q465*Beregningsark!V465*Beregningsark!W465*Beregningsark!X465)</f>
        <v/>
      </c>
      <c r="J465" s="7" t="str">
        <f>IF('Anvendte oplysninger'!I465="Nej","",Beregningsark!AE465*Beregningsark!G465*Beregningsark!I465*Beregningsark!K465*Beregningsark!M465*Beregningsark!N465*Beregningsark!O465*Beregningsark!P465*Beregningsark!R465*Beregningsark!V465*Beregningsark!W465*Beregningsark!Y465)</f>
        <v/>
      </c>
      <c r="K465" s="7" t="str">
        <f>IF('Anvendte oplysninger'!I465="Nej","",Beregningsark!AF465*Beregningsark!G465*Beregningsark!I465*Beregningsark!K465*Beregningsark!M465*Beregningsark!N465*Beregningsark!O465*Beregningsark!P465*Beregningsark!R465*Beregningsark!V465*Beregningsark!W465*Beregningsark!Y465)</f>
        <v/>
      </c>
      <c r="L465" s="7" t="str">
        <f>IF('Anvendte oplysninger'!I465="Nej","",SUM(I465:K465))</f>
        <v/>
      </c>
      <c r="M465" s="7" t="str">
        <f>IF('Anvendte oplysninger'!I465="Nej","",Beregningsark!AG465*Beregningsark!G465*Beregningsark!I465*Beregningsark!J465*Beregningsark!L465*Beregningsark!N465*Beregningsark!O465*Beregningsark!S465*Beregningsark!V465*Beregningsark!W465*Beregningsark!Z465)</f>
        <v/>
      </c>
      <c r="N465" s="7" t="str">
        <f>IF('Anvendte oplysninger'!I465="Nej","",Beregningsark!AH465*Beregningsark!G465*Beregningsark!I465*Beregningsark!J465*Beregningsark!L465*Beregningsark!N465*Beregningsark!O465*Beregningsark!T465*Beregningsark!V465*Beregningsark!W465*Beregningsark!AA465)</f>
        <v/>
      </c>
      <c r="O465" s="7" t="str">
        <f>IF('Anvendte oplysninger'!I465="Nej","",Beregningsark!AI465*Beregningsark!G465*Beregningsark!I465*Beregningsark!J465*Beregningsark!L465*Beregningsark!N465*Beregningsark!O465*Beregningsark!U465*Beregningsark!V465*Beregningsark!W465*Beregningsark!AB465)</f>
        <v/>
      </c>
      <c r="P465" s="7" t="str">
        <f>IF('Anvendte oplysninger'!I465="Nej","",SUM(M465:O465))</f>
        <v/>
      </c>
      <c r="Q465" s="9" t="str">
        <f>IF('Anvendte oplysninger'!I465="Nej","",SUM(I465:J465)*740934+M465*29492829+N465*4654307+O465*608667)</f>
        <v/>
      </c>
    </row>
    <row r="466" spans="1:17" x14ac:dyDescent="0.3">
      <c r="A466" s="4" t="str">
        <f>IF(Inddata!A472="","",Inddata!A472)</f>
        <v/>
      </c>
      <c r="B466" s="4" t="str">
        <f>IF(Inddata!B472="","",Inddata!B472)</f>
        <v/>
      </c>
      <c r="C466" s="4" t="str">
        <f>IF(Inddata!C472="","",Inddata!C472)</f>
        <v/>
      </c>
      <c r="D466" s="4" t="str">
        <f>IF(Inddata!D472="","",Inddata!D472)</f>
        <v/>
      </c>
      <c r="E466" s="4" t="str">
        <f>IF(Inddata!E472="","",Inddata!E472)</f>
        <v/>
      </c>
      <c r="F466" s="4" t="str">
        <f>IF(Inddata!F472="","",Inddata!F472)</f>
        <v/>
      </c>
      <c r="G466" s="20" t="str">
        <f>IF(Inddata!G472=0,"",Inddata!G472)</f>
        <v/>
      </c>
      <c r="H466" s="9" t="str">
        <f>IF(Inddata!H472="","",Inddata!H472)</f>
        <v/>
      </c>
      <c r="I466" s="7" t="str">
        <f>IF('Anvendte oplysninger'!I466="Nej","",Beregningsark!AD466*Beregningsark!G466*Beregningsark!I466*Beregningsark!J466*Beregningsark!L466*Beregningsark!N466*Beregningsark!O466*Beregningsark!Q466*Beregningsark!V466*Beregningsark!W466*Beregningsark!X466)</f>
        <v/>
      </c>
      <c r="J466" s="7" t="str">
        <f>IF('Anvendte oplysninger'!I466="Nej","",Beregningsark!AE466*Beregningsark!G466*Beregningsark!I466*Beregningsark!K466*Beregningsark!M466*Beregningsark!N466*Beregningsark!O466*Beregningsark!P466*Beregningsark!R466*Beregningsark!V466*Beregningsark!W466*Beregningsark!Y466)</f>
        <v/>
      </c>
      <c r="K466" s="7" t="str">
        <f>IF('Anvendte oplysninger'!I466="Nej","",Beregningsark!AF466*Beregningsark!G466*Beregningsark!I466*Beregningsark!K466*Beregningsark!M466*Beregningsark!N466*Beregningsark!O466*Beregningsark!P466*Beregningsark!R466*Beregningsark!V466*Beregningsark!W466*Beregningsark!Y466)</f>
        <v/>
      </c>
      <c r="L466" s="7" t="str">
        <f>IF('Anvendte oplysninger'!I466="Nej","",SUM(I466:K466))</f>
        <v/>
      </c>
      <c r="M466" s="7" t="str">
        <f>IF('Anvendte oplysninger'!I466="Nej","",Beregningsark!AG466*Beregningsark!G466*Beregningsark!I466*Beregningsark!J466*Beregningsark!L466*Beregningsark!N466*Beregningsark!O466*Beregningsark!S466*Beregningsark!V466*Beregningsark!W466*Beregningsark!Z466)</f>
        <v/>
      </c>
      <c r="N466" s="7" t="str">
        <f>IF('Anvendte oplysninger'!I466="Nej","",Beregningsark!AH466*Beregningsark!G466*Beregningsark!I466*Beregningsark!J466*Beregningsark!L466*Beregningsark!N466*Beregningsark!O466*Beregningsark!T466*Beregningsark!V466*Beregningsark!W466*Beregningsark!AA466)</f>
        <v/>
      </c>
      <c r="O466" s="7" t="str">
        <f>IF('Anvendte oplysninger'!I466="Nej","",Beregningsark!AI466*Beregningsark!G466*Beregningsark!I466*Beregningsark!J466*Beregningsark!L466*Beregningsark!N466*Beregningsark!O466*Beregningsark!U466*Beregningsark!V466*Beregningsark!W466*Beregningsark!AB466)</f>
        <v/>
      </c>
      <c r="P466" s="7" t="str">
        <f>IF('Anvendte oplysninger'!I466="Nej","",SUM(M466:O466))</f>
        <v/>
      </c>
      <c r="Q466" s="9" t="str">
        <f>IF('Anvendte oplysninger'!I466="Nej","",SUM(I466:J466)*740934+M466*29492829+N466*4654307+O466*608667)</f>
        <v/>
      </c>
    </row>
    <row r="467" spans="1:17" x14ac:dyDescent="0.3">
      <c r="A467" s="4" t="str">
        <f>IF(Inddata!A473="","",Inddata!A473)</f>
        <v/>
      </c>
      <c r="B467" s="4" t="str">
        <f>IF(Inddata!B473="","",Inddata!B473)</f>
        <v/>
      </c>
      <c r="C467" s="4" t="str">
        <f>IF(Inddata!C473="","",Inddata!C473)</f>
        <v/>
      </c>
      <c r="D467" s="4" t="str">
        <f>IF(Inddata!D473="","",Inddata!D473)</f>
        <v/>
      </c>
      <c r="E467" s="4" t="str">
        <f>IF(Inddata!E473="","",Inddata!E473)</f>
        <v/>
      </c>
      <c r="F467" s="4" t="str">
        <f>IF(Inddata!F473="","",Inddata!F473)</f>
        <v/>
      </c>
      <c r="G467" s="20" t="str">
        <f>IF(Inddata!G473=0,"",Inddata!G473)</f>
        <v/>
      </c>
      <c r="H467" s="9" t="str">
        <f>IF(Inddata!H473="","",Inddata!H473)</f>
        <v/>
      </c>
      <c r="I467" s="7" t="str">
        <f>IF('Anvendte oplysninger'!I467="Nej","",Beregningsark!AD467*Beregningsark!G467*Beregningsark!I467*Beregningsark!J467*Beregningsark!L467*Beregningsark!N467*Beregningsark!O467*Beregningsark!Q467*Beregningsark!V467*Beregningsark!W467*Beregningsark!X467)</f>
        <v/>
      </c>
      <c r="J467" s="7" t="str">
        <f>IF('Anvendte oplysninger'!I467="Nej","",Beregningsark!AE467*Beregningsark!G467*Beregningsark!I467*Beregningsark!K467*Beregningsark!M467*Beregningsark!N467*Beregningsark!O467*Beregningsark!P467*Beregningsark!R467*Beregningsark!V467*Beregningsark!W467*Beregningsark!Y467)</f>
        <v/>
      </c>
      <c r="K467" s="7" t="str">
        <f>IF('Anvendte oplysninger'!I467="Nej","",Beregningsark!AF467*Beregningsark!G467*Beregningsark!I467*Beregningsark!K467*Beregningsark!M467*Beregningsark!N467*Beregningsark!O467*Beregningsark!P467*Beregningsark!R467*Beregningsark!V467*Beregningsark!W467*Beregningsark!Y467)</f>
        <v/>
      </c>
      <c r="L467" s="7" t="str">
        <f>IF('Anvendte oplysninger'!I467="Nej","",SUM(I467:K467))</f>
        <v/>
      </c>
      <c r="M467" s="7" t="str">
        <f>IF('Anvendte oplysninger'!I467="Nej","",Beregningsark!AG467*Beregningsark!G467*Beregningsark!I467*Beregningsark!J467*Beregningsark!L467*Beregningsark!N467*Beregningsark!O467*Beregningsark!S467*Beregningsark!V467*Beregningsark!W467*Beregningsark!Z467)</f>
        <v/>
      </c>
      <c r="N467" s="7" t="str">
        <f>IF('Anvendte oplysninger'!I467="Nej","",Beregningsark!AH467*Beregningsark!G467*Beregningsark!I467*Beregningsark!J467*Beregningsark!L467*Beregningsark!N467*Beregningsark!O467*Beregningsark!T467*Beregningsark!V467*Beregningsark!W467*Beregningsark!AA467)</f>
        <v/>
      </c>
      <c r="O467" s="7" t="str">
        <f>IF('Anvendte oplysninger'!I467="Nej","",Beregningsark!AI467*Beregningsark!G467*Beregningsark!I467*Beregningsark!J467*Beregningsark!L467*Beregningsark!N467*Beregningsark!O467*Beregningsark!U467*Beregningsark!V467*Beregningsark!W467*Beregningsark!AB467)</f>
        <v/>
      </c>
      <c r="P467" s="7" t="str">
        <f>IF('Anvendte oplysninger'!I467="Nej","",SUM(M467:O467))</f>
        <v/>
      </c>
      <c r="Q467" s="9" t="str">
        <f>IF('Anvendte oplysninger'!I467="Nej","",SUM(I467:J467)*740934+M467*29492829+N467*4654307+O467*608667)</f>
        <v/>
      </c>
    </row>
    <row r="468" spans="1:17" x14ac:dyDescent="0.3">
      <c r="A468" s="4" t="str">
        <f>IF(Inddata!A474="","",Inddata!A474)</f>
        <v/>
      </c>
      <c r="B468" s="4" t="str">
        <f>IF(Inddata!B474="","",Inddata!B474)</f>
        <v/>
      </c>
      <c r="C468" s="4" t="str">
        <f>IF(Inddata!C474="","",Inddata!C474)</f>
        <v/>
      </c>
      <c r="D468" s="4" t="str">
        <f>IF(Inddata!D474="","",Inddata!D474)</f>
        <v/>
      </c>
      <c r="E468" s="4" t="str">
        <f>IF(Inddata!E474="","",Inddata!E474)</f>
        <v/>
      </c>
      <c r="F468" s="4" t="str">
        <f>IF(Inddata!F474="","",Inddata!F474)</f>
        <v/>
      </c>
      <c r="G468" s="20" t="str">
        <f>IF(Inddata!G474=0,"",Inddata!G474)</f>
        <v/>
      </c>
      <c r="H468" s="9" t="str">
        <f>IF(Inddata!H474="","",Inddata!H474)</f>
        <v/>
      </c>
      <c r="I468" s="7" t="str">
        <f>IF('Anvendte oplysninger'!I468="Nej","",Beregningsark!AD468*Beregningsark!G468*Beregningsark!I468*Beregningsark!J468*Beregningsark!L468*Beregningsark!N468*Beregningsark!O468*Beregningsark!Q468*Beregningsark!V468*Beregningsark!W468*Beregningsark!X468)</f>
        <v/>
      </c>
      <c r="J468" s="7" t="str">
        <f>IF('Anvendte oplysninger'!I468="Nej","",Beregningsark!AE468*Beregningsark!G468*Beregningsark!I468*Beregningsark!K468*Beregningsark!M468*Beregningsark!N468*Beregningsark!O468*Beregningsark!P468*Beregningsark!R468*Beregningsark!V468*Beregningsark!W468*Beregningsark!Y468)</f>
        <v/>
      </c>
      <c r="K468" s="7" t="str">
        <f>IF('Anvendte oplysninger'!I468="Nej","",Beregningsark!AF468*Beregningsark!G468*Beregningsark!I468*Beregningsark!K468*Beregningsark!M468*Beregningsark!N468*Beregningsark!O468*Beregningsark!P468*Beregningsark!R468*Beregningsark!V468*Beregningsark!W468*Beregningsark!Y468)</f>
        <v/>
      </c>
      <c r="L468" s="7" t="str">
        <f>IF('Anvendte oplysninger'!I468="Nej","",SUM(I468:K468))</f>
        <v/>
      </c>
      <c r="M468" s="7" t="str">
        <f>IF('Anvendte oplysninger'!I468="Nej","",Beregningsark!AG468*Beregningsark!G468*Beregningsark!I468*Beregningsark!J468*Beregningsark!L468*Beregningsark!N468*Beregningsark!O468*Beregningsark!S468*Beregningsark!V468*Beregningsark!W468*Beregningsark!Z468)</f>
        <v/>
      </c>
      <c r="N468" s="7" t="str">
        <f>IF('Anvendte oplysninger'!I468="Nej","",Beregningsark!AH468*Beregningsark!G468*Beregningsark!I468*Beregningsark!J468*Beregningsark!L468*Beregningsark!N468*Beregningsark!O468*Beregningsark!T468*Beregningsark!V468*Beregningsark!W468*Beregningsark!AA468)</f>
        <v/>
      </c>
      <c r="O468" s="7" t="str">
        <f>IF('Anvendte oplysninger'!I468="Nej","",Beregningsark!AI468*Beregningsark!G468*Beregningsark!I468*Beregningsark!J468*Beregningsark!L468*Beregningsark!N468*Beregningsark!O468*Beregningsark!U468*Beregningsark!V468*Beregningsark!W468*Beregningsark!AB468)</f>
        <v/>
      </c>
      <c r="P468" s="7" t="str">
        <f>IF('Anvendte oplysninger'!I468="Nej","",SUM(M468:O468))</f>
        <v/>
      </c>
      <c r="Q468" s="9" t="str">
        <f>IF('Anvendte oplysninger'!I468="Nej","",SUM(I468:J468)*740934+M468*29492829+N468*4654307+O468*608667)</f>
        <v/>
      </c>
    </row>
    <row r="469" spans="1:17" x14ac:dyDescent="0.3">
      <c r="A469" s="4" t="str">
        <f>IF(Inddata!A475="","",Inddata!A475)</f>
        <v/>
      </c>
      <c r="B469" s="4" t="str">
        <f>IF(Inddata!B475="","",Inddata!B475)</f>
        <v/>
      </c>
      <c r="C469" s="4" t="str">
        <f>IF(Inddata!C475="","",Inddata!C475)</f>
        <v/>
      </c>
      <c r="D469" s="4" t="str">
        <f>IF(Inddata!D475="","",Inddata!D475)</f>
        <v/>
      </c>
      <c r="E469" s="4" t="str">
        <f>IF(Inddata!E475="","",Inddata!E475)</f>
        <v/>
      </c>
      <c r="F469" s="4" t="str">
        <f>IF(Inddata!F475="","",Inddata!F475)</f>
        <v/>
      </c>
      <c r="G469" s="20" t="str">
        <f>IF(Inddata!G475=0,"",Inddata!G475)</f>
        <v/>
      </c>
      <c r="H469" s="9" t="str">
        <f>IF(Inddata!H475="","",Inddata!H475)</f>
        <v/>
      </c>
      <c r="I469" s="7" t="str">
        <f>IF('Anvendte oplysninger'!I469="Nej","",Beregningsark!AD469*Beregningsark!G469*Beregningsark!I469*Beregningsark!J469*Beregningsark!L469*Beregningsark!N469*Beregningsark!O469*Beregningsark!Q469*Beregningsark!V469*Beregningsark!W469*Beregningsark!X469)</f>
        <v/>
      </c>
      <c r="J469" s="7" t="str">
        <f>IF('Anvendte oplysninger'!I469="Nej","",Beregningsark!AE469*Beregningsark!G469*Beregningsark!I469*Beregningsark!K469*Beregningsark!M469*Beregningsark!N469*Beregningsark!O469*Beregningsark!P469*Beregningsark!R469*Beregningsark!V469*Beregningsark!W469*Beregningsark!Y469)</f>
        <v/>
      </c>
      <c r="K469" s="7" t="str">
        <f>IF('Anvendte oplysninger'!I469="Nej","",Beregningsark!AF469*Beregningsark!G469*Beregningsark!I469*Beregningsark!K469*Beregningsark!M469*Beregningsark!N469*Beregningsark!O469*Beregningsark!P469*Beregningsark!R469*Beregningsark!V469*Beregningsark!W469*Beregningsark!Y469)</f>
        <v/>
      </c>
      <c r="L469" s="7" t="str">
        <f>IF('Anvendte oplysninger'!I469="Nej","",SUM(I469:K469))</f>
        <v/>
      </c>
      <c r="M469" s="7" t="str">
        <f>IF('Anvendte oplysninger'!I469="Nej","",Beregningsark!AG469*Beregningsark!G469*Beregningsark!I469*Beregningsark!J469*Beregningsark!L469*Beregningsark!N469*Beregningsark!O469*Beregningsark!S469*Beregningsark!V469*Beregningsark!W469*Beregningsark!Z469)</f>
        <v/>
      </c>
      <c r="N469" s="7" t="str">
        <f>IF('Anvendte oplysninger'!I469="Nej","",Beregningsark!AH469*Beregningsark!G469*Beregningsark!I469*Beregningsark!J469*Beregningsark!L469*Beregningsark!N469*Beregningsark!O469*Beregningsark!T469*Beregningsark!V469*Beregningsark!W469*Beregningsark!AA469)</f>
        <v/>
      </c>
      <c r="O469" s="7" t="str">
        <f>IF('Anvendte oplysninger'!I469="Nej","",Beregningsark!AI469*Beregningsark!G469*Beregningsark!I469*Beregningsark!J469*Beregningsark!L469*Beregningsark!N469*Beregningsark!O469*Beregningsark!U469*Beregningsark!V469*Beregningsark!W469*Beregningsark!AB469)</f>
        <v/>
      </c>
      <c r="P469" s="7" t="str">
        <f>IF('Anvendte oplysninger'!I469="Nej","",SUM(M469:O469))</f>
        <v/>
      </c>
      <c r="Q469" s="9" t="str">
        <f>IF('Anvendte oplysninger'!I469="Nej","",SUM(I469:J469)*740934+M469*29492829+N469*4654307+O469*608667)</f>
        <v/>
      </c>
    </row>
    <row r="470" spans="1:17" x14ac:dyDescent="0.3">
      <c r="A470" s="4" t="str">
        <f>IF(Inddata!A476="","",Inddata!A476)</f>
        <v/>
      </c>
      <c r="B470" s="4" t="str">
        <f>IF(Inddata!B476="","",Inddata!B476)</f>
        <v/>
      </c>
      <c r="C470" s="4" t="str">
        <f>IF(Inddata!C476="","",Inddata!C476)</f>
        <v/>
      </c>
      <c r="D470" s="4" t="str">
        <f>IF(Inddata!D476="","",Inddata!D476)</f>
        <v/>
      </c>
      <c r="E470" s="4" t="str">
        <f>IF(Inddata!E476="","",Inddata!E476)</f>
        <v/>
      </c>
      <c r="F470" s="4" t="str">
        <f>IF(Inddata!F476="","",Inddata!F476)</f>
        <v/>
      </c>
      <c r="G470" s="20" t="str">
        <f>IF(Inddata!G476=0,"",Inddata!G476)</f>
        <v/>
      </c>
      <c r="H470" s="9" t="str">
        <f>IF(Inddata!H476="","",Inddata!H476)</f>
        <v/>
      </c>
      <c r="I470" s="7" t="str">
        <f>IF('Anvendte oplysninger'!I470="Nej","",Beregningsark!AD470*Beregningsark!G470*Beregningsark!I470*Beregningsark!J470*Beregningsark!L470*Beregningsark!N470*Beregningsark!O470*Beregningsark!Q470*Beregningsark!V470*Beregningsark!W470*Beregningsark!X470)</f>
        <v/>
      </c>
      <c r="J470" s="7" t="str">
        <f>IF('Anvendte oplysninger'!I470="Nej","",Beregningsark!AE470*Beregningsark!G470*Beregningsark!I470*Beregningsark!K470*Beregningsark!M470*Beregningsark!N470*Beregningsark!O470*Beregningsark!P470*Beregningsark!R470*Beregningsark!V470*Beregningsark!W470*Beregningsark!Y470)</f>
        <v/>
      </c>
      <c r="K470" s="7" t="str">
        <f>IF('Anvendte oplysninger'!I470="Nej","",Beregningsark!AF470*Beregningsark!G470*Beregningsark!I470*Beregningsark!K470*Beregningsark!M470*Beregningsark!N470*Beregningsark!O470*Beregningsark!P470*Beregningsark!R470*Beregningsark!V470*Beregningsark!W470*Beregningsark!Y470)</f>
        <v/>
      </c>
      <c r="L470" s="7" t="str">
        <f>IF('Anvendte oplysninger'!I470="Nej","",SUM(I470:K470))</f>
        <v/>
      </c>
      <c r="M470" s="7" t="str">
        <f>IF('Anvendte oplysninger'!I470="Nej","",Beregningsark!AG470*Beregningsark!G470*Beregningsark!I470*Beregningsark!J470*Beregningsark!L470*Beregningsark!N470*Beregningsark!O470*Beregningsark!S470*Beregningsark!V470*Beregningsark!W470*Beregningsark!Z470)</f>
        <v/>
      </c>
      <c r="N470" s="7" t="str">
        <f>IF('Anvendte oplysninger'!I470="Nej","",Beregningsark!AH470*Beregningsark!G470*Beregningsark!I470*Beregningsark!J470*Beregningsark!L470*Beregningsark!N470*Beregningsark!O470*Beregningsark!T470*Beregningsark!V470*Beregningsark!W470*Beregningsark!AA470)</f>
        <v/>
      </c>
      <c r="O470" s="7" t="str">
        <f>IF('Anvendte oplysninger'!I470="Nej","",Beregningsark!AI470*Beregningsark!G470*Beregningsark!I470*Beregningsark!J470*Beregningsark!L470*Beregningsark!N470*Beregningsark!O470*Beregningsark!U470*Beregningsark!V470*Beregningsark!W470*Beregningsark!AB470)</f>
        <v/>
      </c>
      <c r="P470" s="7" t="str">
        <f>IF('Anvendte oplysninger'!I470="Nej","",SUM(M470:O470))</f>
        <v/>
      </c>
      <c r="Q470" s="9" t="str">
        <f>IF('Anvendte oplysninger'!I470="Nej","",SUM(I470:J470)*740934+M470*29492829+N470*4654307+O470*608667)</f>
        <v/>
      </c>
    </row>
    <row r="471" spans="1:17" x14ac:dyDescent="0.3">
      <c r="A471" s="4" t="str">
        <f>IF(Inddata!A477="","",Inddata!A477)</f>
        <v/>
      </c>
      <c r="B471" s="4" t="str">
        <f>IF(Inddata!B477="","",Inddata!B477)</f>
        <v/>
      </c>
      <c r="C471" s="4" t="str">
        <f>IF(Inddata!C477="","",Inddata!C477)</f>
        <v/>
      </c>
      <c r="D471" s="4" t="str">
        <f>IF(Inddata!D477="","",Inddata!D477)</f>
        <v/>
      </c>
      <c r="E471" s="4" t="str">
        <f>IF(Inddata!E477="","",Inddata!E477)</f>
        <v/>
      </c>
      <c r="F471" s="4" t="str">
        <f>IF(Inddata!F477="","",Inddata!F477)</f>
        <v/>
      </c>
      <c r="G471" s="20" t="str">
        <f>IF(Inddata!G477=0,"",Inddata!G477)</f>
        <v/>
      </c>
      <c r="H471" s="9" t="str">
        <f>IF(Inddata!H477="","",Inddata!H477)</f>
        <v/>
      </c>
      <c r="I471" s="7" t="str">
        <f>IF('Anvendte oplysninger'!I471="Nej","",Beregningsark!AD471*Beregningsark!G471*Beregningsark!I471*Beregningsark!J471*Beregningsark!L471*Beregningsark!N471*Beregningsark!O471*Beregningsark!Q471*Beregningsark!V471*Beregningsark!W471*Beregningsark!X471)</f>
        <v/>
      </c>
      <c r="J471" s="7" t="str">
        <f>IF('Anvendte oplysninger'!I471="Nej","",Beregningsark!AE471*Beregningsark!G471*Beregningsark!I471*Beregningsark!K471*Beregningsark!M471*Beregningsark!N471*Beregningsark!O471*Beregningsark!P471*Beregningsark!R471*Beregningsark!V471*Beregningsark!W471*Beregningsark!Y471)</f>
        <v/>
      </c>
      <c r="K471" s="7" t="str">
        <f>IF('Anvendte oplysninger'!I471="Nej","",Beregningsark!AF471*Beregningsark!G471*Beregningsark!I471*Beregningsark!K471*Beregningsark!M471*Beregningsark!N471*Beregningsark!O471*Beregningsark!P471*Beregningsark!R471*Beregningsark!V471*Beregningsark!W471*Beregningsark!Y471)</f>
        <v/>
      </c>
      <c r="L471" s="7" t="str">
        <f>IF('Anvendte oplysninger'!I471="Nej","",SUM(I471:K471))</f>
        <v/>
      </c>
      <c r="M471" s="7" t="str">
        <f>IF('Anvendte oplysninger'!I471="Nej","",Beregningsark!AG471*Beregningsark!G471*Beregningsark!I471*Beregningsark!J471*Beregningsark!L471*Beregningsark!N471*Beregningsark!O471*Beregningsark!S471*Beregningsark!V471*Beregningsark!W471*Beregningsark!Z471)</f>
        <v/>
      </c>
      <c r="N471" s="7" t="str">
        <f>IF('Anvendte oplysninger'!I471="Nej","",Beregningsark!AH471*Beregningsark!G471*Beregningsark!I471*Beregningsark!J471*Beregningsark!L471*Beregningsark!N471*Beregningsark!O471*Beregningsark!T471*Beregningsark!V471*Beregningsark!W471*Beregningsark!AA471)</f>
        <v/>
      </c>
      <c r="O471" s="7" t="str">
        <f>IF('Anvendte oplysninger'!I471="Nej","",Beregningsark!AI471*Beregningsark!G471*Beregningsark!I471*Beregningsark!J471*Beregningsark!L471*Beregningsark!N471*Beregningsark!O471*Beregningsark!U471*Beregningsark!V471*Beregningsark!W471*Beregningsark!AB471)</f>
        <v/>
      </c>
      <c r="P471" s="7" t="str">
        <f>IF('Anvendte oplysninger'!I471="Nej","",SUM(M471:O471))</f>
        <v/>
      </c>
      <c r="Q471" s="9" t="str">
        <f>IF('Anvendte oplysninger'!I471="Nej","",SUM(I471:J471)*740934+M471*29492829+N471*4654307+O471*608667)</f>
        <v/>
      </c>
    </row>
    <row r="472" spans="1:17" x14ac:dyDescent="0.3">
      <c r="A472" s="4" t="str">
        <f>IF(Inddata!A478="","",Inddata!A478)</f>
        <v/>
      </c>
      <c r="B472" s="4" t="str">
        <f>IF(Inddata!B478="","",Inddata!B478)</f>
        <v/>
      </c>
      <c r="C472" s="4" t="str">
        <f>IF(Inddata!C478="","",Inddata!C478)</f>
        <v/>
      </c>
      <c r="D472" s="4" t="str">
        <f>IF(Inddata!D478="","",Inddata!D478)</f>
        <v/>
      </c>
      <c r="E472" s="4" t="str">
        <f>IF(Inddata!E478="","",Inddata!E478)</f>
        <v/>
      </c>
      <c r="F472" s="4" t="str">
        <f>IF(Inddata!F478="","",Inddata!F478)</f>
        <v/>
      </c>
      <c r="G472" s="20" t="str">
        <f>IF(Inddata!G478=0,"",Inddata!G478)</f>
        <v/>
      </c>
      <c r="H472" s="9" t="str">
        <f>IF(Inddata!H478="","",Inddata!H478)</f>
        <v/>
      </c>
      <c r="I472" s="7" t="str">
        <f>IF('Anvendte oplysninger'!I472="Nej","",Beregningsark!AD472*Beregningsark!G472*Beregningsark!I472*Beregningsark!J472*Beregningsark!L472*Beregningsark!N472*Beregningsark!O472*Beregningsark!Q472*Beregningsark!V472*Beregningsark!W472*Beregningsark!X472)</f>
        <v/>
      </c>
      <c r="J472" s="7" t="str">
        <f>IF('Anvendte oplysninger'!I472="Nej","",Beregningsark!AE472*Beregningsark!G472*Beregningsark!I472*Beregningsark!K472*Beregningsark!M472*Beregningsark!N472*Beregningsark!O472*Beregningsark!P472*Beregningsark!R472*Beregningsark!V472*Beregningsark!W472*Beregningsark!Y472)</f>
        <v/>
      </c>
      <c r="K472" s="7" t="str">
        <f>IF('Anvendte oplysninger'!I472="Nej","",Beregningsark!AF472*Beregningsark!G472*Beregningsark!I472*Beregningsark!K472*Beregningsark!M472*Beregningsark!N472*Beregningsark!O472*Beregningsark!P472*Beregningsark!R472*Beregningsark!V472*Beregningsark!W472*Beregningsark!Y472)</f>
        <v/>
      </c>
      <c r="L472" s="7" t="str">
        <f>IF('Anvendte oplysninger'!I472="Nej","",SUM(I472:K472))</f>
        <v/>
      </c>
      <c r="M472" s="7" t="str">
        <f>IF('Anvendte oplysninger'!I472="Nej","",Beregningsark!AG472*Beregningsark!G472*Beregningsark!I472*Beregningsark!J472*Beregningsark!L472*Beregningsark!N472*Beregningsark!O472*Beregningsark!S472*Beregningsark!V472*Beregningsark!W472*Beregningsark!Z472)</f>
        <v/>
      </c>
      <c r="N472" s="7" t="str">
        <f>IF('Anvendte oplysninger'!I472="Nej","",Beregningsark!AH472*Beregningsark!G472*Beregningsark!I472*Beregningsark!J472*Beregningsark!L472*Beregningsark!N472*Beregningsark!O472*Beregningsark!T472*Beregningsark!V472*Beregningsark!W472*Beregningsark!AA472)</f>
        <v/>
      </c>
      <c r="O472" s="7" t="str">
        <f>IF('Anvendte oplysninger'!I472="Nej","",Beregningsark!AI472*Beregningsark!G472*Beregningsark!I472*Beregningsark!J472*Beregningsark!L472*Beregningsark!N472*Beregningsark!O472*Beregningsark!U472*Beregningsark!V472*Beregningsark!W472*Beregningsark!AB472)</f>
        <v/>
      </c>
      <c r="P472" s="7" t="str">
        <f>IF('Anvendte oplysninger'!I472="Nej","",SUM(M472:O472))</f>
        <v/>
      </c>
      <c r="Q472" s="9" t="str">
        <f>IF('Anvendte oplysninger'!I472="Nej","",SUM(I472:J472)*740934+M472*29492829+N472*4654307+O472*608667)</f>
        <v/>
      </c>
    </row>
    <row r="473" spans="1:17" x14ac:dyDescent="0.3">
      <c r="A473" s="4" t="str">
        <f>IF(Inddata!A479="","",Inddata!A479)</f>
        <v/>
      </c>
      <c r="B473" s="4" t="str">
        <f>IF(Inddata!B479="","",Inddata!B479)</f>
        <v/>
      </c>
      <c r="C473" s="4" t="str">
        <f>IF(Inddata!C479="","",Inddata!C479)</f>
        <v/>
      </c>
      <c r="D473" s="4" t="str">
        <f>IF(Inddata!D479="","",Inddata!D479)</f>
        <v/>
      </c>
      <c r="E473" s="4" t="str">
        <f>IF(Inddata!E479="","",Inddata!E479)</f>
        <v/>
      </c>
      <c r="F473" s="4" t="str">
        <f>IF(Inddata!F479="","",Inddata!F479)</f>
        <v/>
      </c>
      <c r="G473" s="20" t="str">
        <f>IF(Inddata!G479=0,"",Inddata!G479)</f>
        <v/>
      </c>
      <c r="H473" s="9" t="str">
        <f>IF(Inddata!H479="","",Inddata!H479)</f>
        <v/>
      </c>
      <c r="I473" s="7" t="str">
        <f>IF('Anvendte oplysninger'!I473="Nej","",Beregningsark!AD473*Beregningsark!G473*Beregningsark!I473*Beregningsark!J473*Beregningsark!L473*Beregningsark!N473*Beregningsark!O473*Beregningsark!Q473*Beregningsark!V473*Beregningsark!W473*Beregningsark!X473)</f>
        <v/>
      </c>
      <c r="J473" s="7" t="str">
        <f>IF('Anvendte oplysninger'!I473="Nej","",Beregningsark!AE473*Beregningsark!G473*Beregningsark!I473*Beregningsark!K473*Beregningsark!M473*Beregningsark!N473*Beregningsark!O473*Beregningsark!P473*Beregningsark!R473*Beregningsark!V473*Beregningsark!W473*Beregningsark!Y473)</f>
        <v/>
      </c>
      <c r="K473" s="7" t="str">
        <f>IF('Anvendte oplysninger'!I473="Nej","",Beregningsark!AF473*Beregningsark!G473*Beregningsark!I473*Beregningsark!K473*Beregningsark!M473*Beregningsark!N473*Beregningsark!O473*Beregningsark!P473*Beregningsark!R473*Beregningsark!V473*Beregningsark!W473*Beregningsark!Y473)</f>
        <v/>
      </c>
      <c r="L473" s="7" t="str">
        <f>IF('Anvendte oplysninger'!I473="Nej","",SUM(I473:K473))</f>
        <v/>
      </c>
      <c r="M473" s="7" t="str">
        <f>IF('Anvendte oplysninger'!I473="Nej","",Beregningsark!AG473*Beregningsark!G473*Beregningsark!I473*Beregningsark!J473*Beregningsark!L473*Beregningsark!N473*Beregningsark!O473*Beregningsark!S473*Beregningsark!V473*Beregningsark!W473*Beregningsark!Z473)</f>
        <v/>
      </c>
      <c r="N473" s="7" t="str">
        <f>IF('Anvendte oplysninger'!I473="Nej","",Beregningsark!AH473*Beregningsark!G473*Beregningsark!I473*Beregningsark!J473*Beregningsark!L473*Beregningsark!N473*Beregningsark!O473*Beregningsark!T473*Beregningsark!V473*Beregningsark!W473*Beregningsark!AA473)</f>
        <v/>
      </c>
      <c r="O473" s="7" t="str">
        <f>IF('Anvendte oplysninger'!I473="Nej","",Beregningsark!AI473*Beregningsark!G473*Beregningsark!I473*Beregningsark!J473*Beregningsark!L473*Beregningsark!N473*Beregningsark!O473*Beregningsark!U473*Beregningsark!V473*Beregningsark!W473*Beregningsark!AB473)</f>
        <v/>
      </c>
      <c r="P473" s="7" t="str">
        <f>IF('Anvendte oplysninger'!I473="Nej","",SUM(M473:O473))</f>
        <v/>
      </c>
      <c r="Q473" s="9" t="str">
        <f>IF('Anvendte oplysninger'!I473="Nej","",SUM(I473:J473)*740934+M473*29492829+N473*4654307+O473*608667)</f>
        <v/>
      </c>
    </row>
    <row r="474" spans="1:17" x14ac:dyDescent="0.3">
      <c r="A474" s="4" t="str">
        <f>IF(Inddata!A480="","",Inddata!A480)</f>
        <v/>
      </c>
      <c r="B474" s="4" t="str">
        <f>IF(Inddata!B480="","",Inddata!B480)</f>
        <v/>
      </c>
      <c r="C474" s="4" t="str">
        <f>IF(Inddata!C480="","",Inddata!C480)</f>
        <v/>
      </c>
      <c r="D474" s="4" t="str">
        <f>IF(Inddata!D480="","",Inddata!D480)</f>
        <v/>
      </c>
      <c r="E474" s="4" t="str">
        <f>IF(Inddata!E480="","",Inddata!E480)</f>
        <v/>
      </c>
      <c r="F474" s="4" t="str">
        <f>IF(Inddata!F480="","",Inddata!F480)</f>
        <v/>
      </c>
      <c r="G474" s="20" t="str">
        <f>IF(Inddata!G480=0,"",Inddata!G480)</f>
        <v/>
      </c>
      <c r="H474" s="9" t="str">
        <f>IF(Inddata!H480="","",Inddata!H480)</f>
        <v/>
      </c>
      <c r="I474" s="7" t="str">
        <f>IF('Anvendte oplysninger'!I474="Nej","",Beregningsark!AD474*Beregningsark!G474*Beregningsark!I474*Beregningsark!J474*Beregningsark!L474*Beregningsark!N474*Beregningsark!O474*Beregningsark!Q474*Beregningsark!V474*Beregningsark!W474*Beregningsark!X474)</f>
        <v/>
      </c>
      <c r="J474" s="7" t="str">
        <f>IF('Anvendte oplysninger'!I474="Nej","",Beregningsark!AE474*Beregningsark!G474*Beregningsark!I474*Beregningsark!K474*Beregningsark!M474*Beregningsark!N474*Beregningsark!O474*Beregningsark!P474*Beregningsark!R474*Beregningsark!V474*Beregningsark!W474*Beregningsark!Y474)</f>
        <v/>
      </c>
      <c r="K474" s="7" t="str">
        <f>IF('Anvendte oplysninger'!I474="Nej","",Beregningsark!AF474*Beregningsark!G474*Beregningsark!I474*Beregningsark!K474*Beregningsark!M474*Beregningsark!N474*Beregningsark!O474*Beregningsark!P474*Beregningsark!R474*Beregningsark!V474*Beregningsark!W474*Beregningsark!Y474)</f>
        <v/>
      </c>
      <c r="L474" s="7" t="str">
        <f>IF('Anvendte oplysninger'!I474="Nej","",SUM(I474:K474))</f>
        <v/>
      </c>
      <c r="M474" s="7" t="str">
        <f>IF('Anvendte oplysninger'!I474="Nej","",Beregningsark!AG474*Beregningsark!G474*Beregningsark!I474*Beregningsark!J474*Beregningsark!L474*Beregningsark!N474*Beregningsark!O474*Beregningsark!S474*Beregningsark!V474*Beregningsark!W474*Beregningsark!Z474)</f>
        <v/>
      </c>
      <c r="N474" s="7" t="str">
        <f>IF('Anvendte oplysninger'!I474="Nej","",Beregningsark!AH474*Beregningsark!G474*Beregningsark!I474*Beregningsark!J474*Beregningsark!L474*Beregningsark!N474*Beregningsark!O474*Beregningsark!T474*Beregningsark!V474*Beregningsark!W474*Beregningsark!AA474)</f>
        <v/>
      </c>
      <c r="O474" s="7" t="str">
        <f>IF('Anvendte oplysninger'!I474="Nej","",Beregningsark!AI474*Beregningsark!G474*Beregningsark!I474*Beregningsark!J474*Beregningsark!L474*Beregningsark!N474*Beregningsark!O474*Beregningsark!U474*Beregningsark!V474*Beregningsark!W474*Beregningsark!AB474)</f>
        <v/>
      </c>
      <c r="P474" s="7" t="str">
        <f>IF('Anvendte oplysninger'!I474="Nej","",SUM(M474:O474))</f>
        <v/>
      </c>
      <c r="Q474" s="9" t="str">
        <f>IF('Anvendte oplysninger'!I474="Nej","",SUM(I474:J474)*740934+M474*29492829+N474*4654307+O474*608667)</f>
        <v/>
      </c>
    </row>
    <row r="475" spans="1:17" x14ac:dyDescent="0.3">
      <c r="A475" s="4" t="str">
        <f>IF(Inddata!A481="","",Inddata!A481)</f>
        <v/>
      </c>
      <c r="B475" s="4" t="str">
        <f>IF(Inddata!B481="","",Inddata!B481)</f>
        <v/>
      </c>
      <c r="C475" s="4" t="str">
        <f>IF(Inddata!C481="","",Inddata!C481)</f>
        <v/>
      </c>
      <c r="D475" s="4" t="str">
        <f>IF(Inddata!D481="","",Inddata!D481)</f>
        <v/>
      </c>
      <c r="E475" s="4" t="str">
        <f>IF(Inddata!E481="","",Inddata!E481)</f>
        <v/>
      </c>
      <c r="F475" s="4" t="str">
        <f>IF(Inddata!F481="","",Inddata!F481)</f>
        <v/>
      </c>
      <c r="G475" s="20" t="str">
        <f>IF(Inddata!G481=0,"",Inddata!G481)</f>
        <v/>
      </c>
      <c r="H475" s="9" t="str">
        <f>IF(Inddata!H481="","",Inddata!H481)</f>
        <v/>
      </c>
      <c r="I475" s="7" t="str">
        <f>IF('Anvendte oplysninger'!I475="Nej","",Beregningsark!AD475*Beregningsark!G475*Beregningsark!I475*Beregningsark!J475*Beregningsark!L475*Beregningsark!N475*Beregningsark!O475*Beregningsark!Q475*Beregningsark!V475*Beregningsark!W475*Beregningsark!X475)</f>
        <v/>
      </c>
      <c r="J475" s="7" t="str">
        <f>IF('Anvendte oplysninger'!I475="Nej","",Beregningsark!AE475*Beregningsark!G475*Beregningsark!I475*Beregningsark!K475*Beregningsark!M475*Beregningsark!N475*Beregningsark!O475*Beregningsark!P475*Beregningsark!R475*Beregningsark!V475*Beregningsark!W475*Beregningsark!Y475)</f>
        <v/>
      </c>
      <c r="K475" s="7" t="str">
        <f>IF('Anvendte oplysninger'!I475="Nej","",Beregningsark!AF475*Beregningsark!G475*Beregningsark!I475*Beregningsark!K475*Beregningsark!M475*Beregningsark!N475*Beregningsark!O475*Beregningsark!P475*Beregningsark!R475*Beregningsark!V475*Beregningsark!W475*Beregningsark!Y475)</f>
        <v/>
      </c>
      <c r="L475" s="7" t="str">
        <f>IF('Anvendte oplysninger'!I475="Nej","",SUM(I475:K475))</f>
        <v/>
      </c>
      <c r="M475" s="7" t="str">
        <f>IF('Anvendte oplysninger'!I475="Nej","",Beregningsark!AG475*Beregningsark!G475*Beregningsark!I475*Beregningsark!J475*Beregningsark!L475*Beregningsark!N475*Beregningsark!O475*Beregningsark!S475*Beregningsark!V475*Beregningsark!W475*Beregningsark!Z475)</f>
        <v/>
      </c>
      <c r="N475" s="7" t="str">
        <f>IF('Anvendte oplysninger'!I475="Nej","",Beregningsark!AH475*Beregningsark!G475*Beregningsark!I475*Beregningsark!J475*Beregningsark!L475*Beregningsark!N475*Beregningsark!O475*Beregningsark!T475*Beregningsark!V475*Beregningsark!W475*Beregningsark!AA475)</f>
        <v/>
      </c>
      <c r="O475" s="7" t="str">
        <f>IF('Anvendte oplysninger'!I475="Nej","",Beregningsark!AI475*Beregningsark!G475*Beregningsark!I475*Beregningsark!J475*Beregningsark!L475*Beregningsark!N475*Beregningsark!O475*Beregningsark!U475*Beregningsark!V475*Beregningsark!W475*Beregningsark!AB475)</f>
        <v/>
      </c>
      <c r="P475" s="7" t="str">
        <f>IF('Anvendte oplysninger'!I475="Nej","",SUM(M475:O475))</f>
        <v/>
      </c>
      <c r="Q475" s="9" t="str">
        <f>IF('Anvendte oplysninger'!I475="Nej","",SUM(I475:J475)*740934+M475*29492829+N475*4654307+O475*608667)</f>
        <v/>
      </c>
    </row>
    <row r="476" spans="1:17" x14ac:dyDescent="0.3">
      <c r="A476" s="4" t="str">
        <f>IF(Inddata!A482="","",Inddata!A482)</f>
        <v/>
      </c>
      <c r="B476" s="4" t="str">
        <f>IF(Inddata!B482="","",Inddata!B482)</f>
        <v/>
      </c>
      <c r="C476" s="4" t="str">
        <f>IF(Inddata!C482="","",Inddata!C482)</f>
        <v/>
      </c>
      <c r="D476" s="4" t="str">
        <f>IF(Inddata!D482="","",Inddata!D482)</f>
        <v/>
      </c>
      <c r="E476" s="4" t="str">
        <f>IF(Inddata!E482="","",Inddata!E482)</f>
        <v/>
      </c>
      <c r="F476" s="4" t="str">
        <f>IF(Inddata!F482="","",Inddata!F482)</f>
        <v/>
      </c>
      <c r="G476" s="20" t="str">
        <f>IF(Inddata!G482=0,"",Inddata!G482)</f>
        <v/>
      </c>
      <c r="H476" s="9" t="str">
        <f>IF(Inddata!H482="","",Inddata!H482)</f>
        <v/>
      </c>
      <c r="I476" s="7" t="str">
        <f>IF('Anvendte oplysninger'!I476="Nej","",Beregningsark!AD476*Beregningsark!G476*Beregningsark!I476*Beregningsark!J476*Beregningsark!L476*Beregningsark!N476*Beregningsark!O476*Beregningsark!Q476*Beregningsark!V476*Beregningsark!W476*Beregningsark!X476)</f>
        <v/>
      </c>
      <c r="J476" s="7" t="str">
        <f>IF('Anvendte oplysninger'!I476="Nej","",Beregningsark!AE476*Beregningsark!G476*Beregningsark!I476*Beregningsark!K476*Beregningsark!M476*Beregningsark!N476*Beregningsark!O476*Beregningsark!P476*Beregningsark!R476*Beregningsark!V476*Beregningsark!W476*Beregningsark!Y476)</f>
        <v/>
      </c>
      <c r="K476" s="7" t="str">
        <f>IF('Anvendte oplysninger'!I476="Nej","",Beregningsark!AF476*Beregningsark!G476*Beregningsark!I476*Beregningsark!K476*Beregningsark!M476*Beregningsark!N476*Beregningsark!O476*Beregningsark!P476*Beregningsark!R476*Beregningsark!V476*Beregningsark!W476*Beregningsark!Y476)</f>
        <v/>
      </c>
      <c r="L476" s="7" t="str">
        <f>IF('Anvendte oplysninger'!I476="Nej","",SUM(I476:K476))</f>
        <v/>
      </c>
      <c r="M476" s="7" t="str">
        <f>IF('Anvendte oplysninger'!I476="Nej","",Beregningsark!AG476*Beregningsark!G476*Beregningsark!I476*Beregningsark!J476*Beregningsark!L476*Beregningsark!N476*Beregningsark!O476*Beregningsark!S476*Beregningsark!V476*Beregningsark!W476*Beregningsark!Z476)</f>
        <v/>
      </c>
      <c r="N476" s="7" t="str">
        <f>IF('Anvendte oplysninger'!I476="Nej","",Beregningsark!AH476*Beregningsark!G476*Beregningsark!I476*Beregningsark!J476*Beregningsark!L476*Beregningsark!N476*Beregningsark!O476*Beregningsark!T476*Beregningsark!V476*Beregningsark!W476*Beregningsark!AA476)</f>
        <v/>
      </c>
      <c r="O476" s="7" t="str">
        <f>IF('Anvendte oplysninger'!I476="Nej","",Beregningsark!AI476*Beregningsark!G476*Beregningsark!I476*Beregningsark!J476*Beregningsark!L476*Beregningsark!N476*Beregningsark!O476*Beregningsark!U476*Beregningsark!V476*Beregningsark!W476*Beregningsark!AB476)</f>
        <v/>
      </c>
      <c r="P476" s="7" t="str">
        <f>IF('Anvendte oplysninger'!I476="Nej","",SUM(M476:O476))</f>
        <v/>
      </c>
      <c r="Q476" s="9" t="str">
        <f>IF('Anvendte oplysninger'!I476="Nej","",SUM(I476:J476)*740934+M476*29492829+N476*4654307+O476*608667)</f>
        <v/>
      </c>
    </row>
    <row r="477" spans="1:17" x14ac:dyDescent="0.3">
      <c r="A477" s="4" t="str">
        <f>IF(Inddata!A483="","",Inddata!A483)</f>
        <v/>
      </c>
      <c r="B477" s="4" t="str">
        <f>IF(Inddata!B483="","",Inddata!B483)</f>
        <v/>
      </c>
      <c r="C477" s="4" t="str">
        <f>IF(Inddata!C483="","",Inddata!C483)</f>
        <v/>
      </c>
      <c r="D477" s="4" t="str">
        <f>IF(Inddata!D483="","",Inddata!D483)</f>
        <v/>
      </c>
      <c r="E477" s="4" t="str">
        <f>IF(Inddata!E483="","",Inddata!E483)</f>
        <v/>
      </c>
      <c r="F477" s="4" t="str">
        <f>IF(Inddata!F483="","",Inddata!F483)</f>
        <v/>
      </c>
      <c r="G477" s="20" t="str">
        <f>IF(Inddata!G483=0,"",Inddata!G483)</f>
        <v/>
      </c>
      <c r="H477" s="9" t="str">
        <f>IF(Inddata!H483="","",Inddata!H483)</f>
        <v/>
      </c>
      <c r="I477" s="7" t="str">
        <f>IF('Anvendte oplysninger'!I477="Nej","",Beregningsark!AD477*Beregningsark!G477*Beregningsark!I477*Beregningsark!J477*Beregningsark!L477*Beregningsark!N477*Beregningsark!O477*Beregningsark!Q477*Beregningsark!V477*Beregningsark!W477*Beregningsark!X477)</f>
        <v/>
      </c>
      <c r="J477" s="7" t="str">
        <f>IF('Anvendte oplysninger'!I477="Nej","",Beregningsark!AE477*Beregningsark!G477*Beregningsark!I477*Beregningsark!K477*Beregningsark!M477*Beregningsark!N477*Beregningsark!O477*Beregningsark!P477*Beregningsark!R477*Beregningsark!V477*Beregningsark!W477*Beregningsark!Y477)</f>
        <v/>
      </c>
      <c r="K477" s="7" t="str">
        <f>IF('Anvendte oplysninger'!I477="Nej","",Beregningsark!AF477*Beregningsark!G477*Beregningsark!I477*Beregningsark!K477*Beregningsark!M477*Beregningsark!N477*Beregningsark!O477*Beregningsark!P477*Beregningsark!R477*Beregningsark!V477*Beregningsark!W477*Beregningsark!Y477)</f>
        <v/>
      </c>
      <c r="L477" s="7" t="str">
        <f>IF('Anvendte oplysninger'!I477="Nej","",SUM(I477:K477))</f>
        <v/>
      </c>
      <c r="M477" s="7" t="str">
        <f>IF('Anvendte oplysninger'!I477="Nej","",Beregningsark!AG477*Beregningsark!G477*Beregningsark!I477*Beregningsark!J477*Beregningsark!L477*Beregningsark!N477*Beregningsark!O477*Beregningsark!S477*Beregningsark!V477*Beregningsark!W477*Beregningsark!Z477)</f>
        <v/>
      </c>
      <c r="N477" s="7" t="str">
        <f>IF('Anvendte oplysninger'!I477="Nej","",Beregningsark!AH477*Beregningsark!G477*Beregningsark!I477*Beregningsark!J477*Beregningsark!L477*Beregningsark!N477*Beregningsark!O477*Beregningsark!T477*Beregningsark!V477*Beregningsark!W477*Beregningsark!AA477)</f>
        <v/>
      </c>
      <c r="O477" s="7" t="str">
        <f>IF('Anvendte oplysninger'!I477="Nej","",Beregningsark!AI477*Beregningsark!G477*Beregningsark!I477*Beregningsark!J477*Beregningsark!L477*Beregningsark!N477*Beregningsark!O477*Beregningsark!U477*Beregningsark!V477*Beregningsark!W477*Beregningsark!AB477)</f>
        <v/>
      </c>
      <c r="P477" s="7" t="str">
        <f>IF('Anvendte oplysninger'!I477="Nej","",SUM(M477:O477))</f>
        <v/>
      </c>
      <c r="Q477" s="9" t="str">
        <f>IF('Anvendte oplysninger'!I477="Nej","",SUM(I477:J477)*740934+M477*29492829+N477*4654307+O477*608667)</f>
        <v/>
      </c>
    </row>
    <row r="478" spans="1:17" x14ac:dyDescent="0.3">
      <c r="A478" s="4" t="str">
        <f>IF(Inddata!A484="","",Inddata!A484)</f>
        <v/>
      </c>
      <c r="B478" s="4" t="str">
        <f>IF(Inddata!B484="","",Inddata!B484)</f>
        <v/>
      </c>
      <c r="C478" s="4" t="str">
        <f>IF(Inddata!C484="","",Inddata!C484)</f>
        <v/>
      </c>
      <c r="D478" s="4" t="str">
        <f>IF(Inddata!D484="","",Inddata!D484)</f>
        <v/>
      </c>
      <c r="E478" s="4" t="str">
        <f>IF(Inddata!E484="","",Inddata!E484)</f>
        <v/>
      </c>
      <c r="F478" s="4" t="str">
        <f>IF(Inddata!F484="","",Inddata!F484)</f>
        <v/>
      </c>
      <c r="G478" s="20" t="str">
        <f>IF(Inddata!G484=0,"",Inddata!G484)</f>
        <v/>
      </c>
      <c r="H478" s="9" t="str">
        <f>IF(Inddata!H484="","",Inddata!H484)</f>
        <v/>
      </c>
      <c r="I478" s="7" t="str">
        <f>IF('Anvendte oplysninger'!I478="Nej","",Beregningsark!AD478*Beregningsark!G478*Beregningsark!I478*Beregningsark!J478*Beregningsark!L478*Beregningsark!N478*Beregningsark!O478*Beregningsark!Q478*Beregningsark!V478*Beregningsark!W478*Beregningsark!X478)</f>
        <v/>
      </c>
      <c r="J478" s="7" t="str">
        <f>IF('Anvendte oplysninger'!I478="Nej","",Beregningsark!AE478*Beregningsark!G478*Beregningsark!I478*Beregningsark!K478*Beregningsark!M478*Beregningsark!N478*Beregningsark!O478*Beregningsark!P478*Beregningsark!R478*Beregningsark!V478*Beregningsark!W478*Beregningsark!Y478)</f>
        <v/>
      </c>
      <c r="K478" s="7" t="str">
        <f>IF('Anvendte oplysninger'!I478="Nej","",Beregningsark!AF478*Beregningsark!G478*Beregningsark!I478*Beregningsark!K478*Beregningsark!M478*Beregningsark!N478*Beregningsark!O478*Beregningsark!P478*Beregningsark!R478*Beregningsark!V478*Beregningsark!W478*Beregningsark!Y478)</f>
        <v/>
      </c>
      <c r="L478" s="7" t="str">
        <f>IF('Anvendte oplysninger'!I478="Nej","",SUM(I478:K478))</f>
        <v/>
      </c>
      <c r="M478" s="7" t="str">
        <f>IF('Anvendte oplysninger'!I478="Nej","",Beregningsark!AG478*Beregningsark!G478*Beregningsark!I478*Beregningsark!J478*Beregningsark!L478*Beregningsark!N478*Beregningsark!O478*Beregningsark!S478*Beregningsark!V478*Beregningsark!W478*Beregningsark!Z478)</f>
        <v/>
      </c>
      <c r="N478" s="7" t="str">
        <f>IF('Anvendte oplysninger'!I478="Nej","",Beregningsark!AH478*Beregningsark!G478*Beregningsark!I478*Beregningsark!J478*Beregningsark!L478*Beregningsark!N478*Beregningsark!O478*Beregningsark!T478*Beregningsark!V478*Beregningsark!W478*Beregningsark!AA478)</f>
        <v/>
      </c>
      <c r="O478" s="7" t="str">
        <f>IF('Anvendte oplysninger'!I478="Nej","",Beregningsark!AI478*Beregningsark!G478*Beregningsark!I478*Beregningsark!J478*Beregningsark!L478*Beregningsark!N478*Beregningsark!O478*Beregningsark!U478*Beregningsark!V478*Beregningsark!W478*Beregningsark!AB478)</f>
        <v/>
      </c>
      <c r="P478" s="7" t="str">
        <f>IF('Anvendte oplysninger'!I478="Nej","",SUM(M478:O478))</f>
        <v/>
      </c>
      <c r="Q478" s="9" t="str">
        <f>IF('Anvendte oplysninger'!I478="Nej","",SUM(I478:J478)*740934+M478*29492829+N478*4654307+O478*608667)</f>
        <v/>
      </c>
    </row>
    <row r="479" spans="1:17" x14ac:dyDescent="0.3">
      <c r="A479" s="4" t="str">
        <f>IF(Inddata!A485="","",Inddata!A485)</f>
        <v/>
      </c>
      <c r="B479" s="4" t="str">
        <f>IF(Inddata!B485="","",Inddata!B485)</f>
        <v/>
      </c>
      <c r="C479" s="4" t="str">
        <f>IF(Inddata!C485="","",Inddata!C485)</f>
        <v/>
      </c>
      <c r="D479" s="4" t="str">
        <f>IF(Inddata!D485="","",Inddata!D485)</f>
        <v/>
      </c>
      <c r="E479" s="4" t="str">
        <f>IF(Inddata!E485="","",Inddata!E485)</f>
        <v/>
      </c>
      <c r="F479" s="4" t="str">
        <f>IF(Inddata!F485="","",Inddata!F485)</f>
        <v/>
      </c>
      <c r="G479" s="20" t="str">
        <f>IF(Inddata!G485=0,"",Inddata!G485)</f>
        <v/>
      </c>
      <c r="H479" s="9" t="str">
        <f>IF(Inddata!H485="","",Inddata!H485)</f>
        <v/>
      </c>
      <c r="I479" s="7" t="str">
        <f>IF('Anvendte oplysninger'!I479="Nej","",Beregningsark!AD479*Beregningsark!G479*Beregningsark!I479*Beregningsark!J479*Beregningsark!L479*Beregningsark!N479*Beregningsark!O479*Beregningsark!Q479*Beregningsark!V479*Beregningsark!W479*Beregningsark!X479)</f>
        <v/>
      </c>
      <c r="J479" s="7" t="str">
        <f>IF('Anvendte oplysninger'!I479="Nej","",Beregningsark!AE479*Beregningsark!G479*Beregningsark!I479*Beregningsark!K479*Beregningsark!M479*Beregningsark!N479*Beregningsark!O479*Beregningsark!P479*Beregningsark!R479*Beregningsark!V479*Beregningsark!W479*Beregningsark!Y479)</f>
        <v/>
      </c>
      <c r="K479" s="7" t="str">
        <f>IF('Anvendte oplysninger'!I479="Nej","",Beregningsark!AF479*Beregningsark!G479*Beregningsark!I479*Beregningsark!K479*Beregningsark!M479*Beregningsark!N479*Beregningsark!O479*Beregningsark!P479*Beregningsark!R479*Beregningsark!V479*Beregningsark!W479*Beregningsark!Y479)</f>
        <v/>
      </c>
      <c r="L479" s="7" t="str">
        <f>IF('Anvendte oplysninger'!I479="Nej","",SUM(I479:K479))</f>
        <v/>
      </c>
      <c r="M479" s="7" t="str">
        <f>IF('Anvendte oplysninger'!I479="Nej","",Beregningsark!AG479*Beregningsark!G479*Beregningsark!I479*Beregningsark!J479*Beregningsark!L479*Beregningsark!N479*Beregningsark!O479*Beregningsark!S479*Beregningsark!V479*Beregningsark!W479*Beregningsark!Z479)</f>
        <v/>
      </c>
      <c r="N479" s="7" t="str">
        <f>IF('Anvendte oplysninger'!I479="Nej","",Beregningsark!AH479*Beregningsark!G479*Beregningsark!I479*Beregningsark!J479*Beregningsark!L479*Beregningsark!N479*Beregningsark!O479*Beregningsark!T479*Beregningsark!V479*Beregningsark!W479*Beregningsark!AA479)</f>
        <v/>
      </c>
      <c r="O479" s="7" t="str">
        <f>IF('Anvendte oplysninger'!I479="Nej","",Beregningsark!AI479*Beregningsark!G479*Beregningsark!I479*Beregningsark!J479*Beregningsark!L479*Beregningsark!N479*Beregningsark!O479*Beregningsark!U479*Beregningsark!V479*Beregningsark!W479*Beregningsark!AB479)</f>
        <v/>
      </c>
      <c r="P479" s="7" t="str">
        <f>IF('Anvendte oplysninger'!I479="Nej","",SUM(M479:O479))</f>
        <v/>
      </c>
      <c r="Q479" s="9" t="str">
        <f>IF('Anvendte oplysninger'!I479="Nej","",SUM(I479:J479)*740934+M479*29492829+N479*4654307+O479*608667)</f>
        <v/>
      </c>
    </row>
    <row r="480" spans="1:17" x14ac:dyDescent="0.3">
      <c r="A480" s="4" t="str">
        <f>IF(Inddata!A486="","",Inddata!A486)</f>
        <v/>
      </c>
      <c r="B480" s="4" t="str">
        <f>IF(Inddata!B486="","",Inddata!B486)</f>
        <v/>
      </c>
      <c r="C480" s="4" t="str">
        <f>IF(Inddata!C486="","",Inddata!C486)</f>
        <v/>
      </c>
      <c r="D480" s="4" t="str">
        <f>IF(Inddata!D486="","",Inddata!D486)</f>
        <v/>
      </c>
      <c r="E480" s="4" t="str">
        <f>IF(Inddata!E486="","",Inddata!E486)</f>
        <v/>
      </c>
      <c r="F480" s="4" t="str">
        <f>IF(Inddata!F486="","",Inddata!F486)</f>
        <v/>
      </c>
      <c r="G480" s="20" t="str">
        <f>IF(Inddata!G486=0,"",Inddata!G486)</f>
        <v/>
      </c>
      <c r="H480" s="9" t="str">
        <f>IF(Inddata!H486="","",Inddata!H486)</f>
        <v/>
      </c>
      <c r="I480" s="7" t="str">
        <f>IF('Anvendte oplysninger'!I480="Nej","",Beregningsark!AD480*Beregningsark!G480*Beregningsark!I480*Beregningsark!J480*Beregningsark!L480*Beregningsark!N480*Beregningsark!O480*Beregningsark!Q480*Beregningsark!V480*Beregningsark!W480*Beregningsark!X480)</f>
        <v/>
      </c>
      <c r="J480" s="7" t="str">
        <f>IF('Anvendte oplysninger'!I480="Nej","",Beregningsark!AE480*Beregningsark!G480*Beregningsark!I480*Beregningsark!K480*Beregningsark!M480*Beregningsark!N480*Beregningsark!O480*Beregningsark!P480*Beregningsark!R480*Beregningsark!V480*Beregningsark!W480*Beregningsark!Y480)</f>
        <v/>
      </c>
      <c r="K480" s="7" t="str">
        <f>IF('Anvendte oplysninger'!I480="Nej","",Beregningsark!AF480*Beregningsark!G480*Beregningsark!I480*Beregningsark!K480*Beregningsark!M480*Beregningsark!N480*Beregningsark!O480*Beregningsark!P480*Beregningsark!R480*Beregningsark!V480*Beregningsark!W480*Beregningsark!Y480)</f>
        <v/>
      </c>
      <c r="L480" s="7" t="str">
        <f>IF('Anvendte oplysninger'!I480="Nej","",SUM(I480:K480))</f>
        <v/>
      </c>
      <c r="M480" s="7" t="str">
        <f>IF('Anvendte oplysninger'!I480="Nej","",Beregningsark!AG480*Beregningsark!G480*Beregningsark!I480*Beregningsark!J480*Beregningsark!L480*Beregningsark!N480*Beregningsark!O480*Beregningsark!S480*Beregningsark!V480*Beregningsark!W480*Beregningsark!Z480)</f>
        <v/>
      </c>
      <c r="N480" s="7" t="str">
        <f>IF('Anvendte oplysninger'!I480="Nej","",Beregningsark!AH480*Beregningsark!G480*Beregningsark!I480*Beregningsark!J480*Beregningsark!L480*Beregningsark!N480*Beregningsark!O480*Beregningsark!T480*Beregningsark!V480*Beregningsark!W480*Beregningsark!AA480)</f>
        <v/>
      </c>
      <c r="O480" s="7" t="str">
        <f>IF('Anvendte oplysninger'!I480="Nej","",Beregningsark!AI480*Beregningsark!G480*Beregningsark!I480*Beregningsark!J480*Beregningsark!L480*Beregningsark!N480*Beregningsark!O480*Beregningsark!U480*Beregningsark!V480*Beregningsark!W480*Beregningsark!AB480)</f>
        <v/>
      </c>
      <c r="P480" s="7" t="str">
        <f>IF('Anvendte oplysninger'!I480="Nej","",SUM(M480:O480))</f>
        <v/>
      </c>
      <c r="Q480" s="9" t="str">
        <f>IF('Anvendte oplysninger'!I480="Nej","",SUM(I480:J480)*740934+M480*29492829+N480*4654307+O480*608667)</f>
        <v/>
      </c>
    </row>
    <row r="481" spans="1:17" x14ac:dyDescent="0.3">
      <c r="A481" s="4" t="str">
        <f>IF(Inddata!A487="","",Inddata!A487)</f>
        <v/>
      </c>
      <c r="B481" s="4" t="str">
        <f>IF(Inddata!B487="","",Inddata!B487)</f>
        <v/>
      </c>
      <c r="C481" s="4" t="str">
        <f>IF(Inddata!C487="","",Inddata!C487)</f>
        <v/>
      </c>
      <c r="D481" s="4" t="str">
        <f>IF(Inddata!D487="","",Inddata!D487)</f>
        <v/>
      </c>
      <c r="E481" s="4" t="str">
        <f>IF(Inddata!E487="","",Inddata!E487)</f>
        <v/>
      </c>
      <c r="F481" s="4" t="str">
        <f>IF(Inddata!F487="","",Inddata!F487)</f>
        <v/>
      </c>
      <c r="G481" s="20" t="str">
        <f>IF(Inddata!G487=0,"",Inddata!G487)</f>
        <v/>
      </c>
      <c r="H481" s="9" t="str">
        <f>IF(Inddata!H487="","",Inddata!H487)</f>
        <v/>
      </c>
      <c r="I481" s="7" t="str">
        <f>IF('Anvendte oplysninger'!I481="Nej","",Beregningsark!AD481*Beregningsark!G481*Beregningsark!I481*Beregningsark!J481*Beregningsark!L481*Beregningsark!N481*Beregningsark!O481*Beregningsark!Q481*Beregningsark!V481*Beregningsark!W481*Beregningsark!X481)</f>
        <v/>
      </c>
      <c r="J481" s="7" t="str">
        <f>IF('Anvendte oplysninger'!I481="Nej","",Beregningsark!AE481*Beregningsark!G481*Beregningsark!I481*Beregningsark!K481*Beregningsark!M481*Beregningsark!N481*Beregningsark!O481*Beregningsark!P481*Beregningsark!R481*Beregningsark!V481*Beregningsark!W481*Beregningsark!Y481)</f>
        <v/>
      </c>
      <c r="K481" s="7" t="str">
        <f>IF('Anvendte oplysninger'!I481="Nej","",Beregningsark!AF481*Beregningsark!G481*Beregningsark!I481*Beregningsark!K481*Beregningsark!M481*Beregningsark!N481*Beregningsark!O481*Beregningsark!P481*Beregningsark!R481*Beregningsark!V481*Beregningsark!W481*Beregningsark!Y481)</f>
        <v/>
      </c>
      <c r="L481" s="7" t="str">
        <f>IF('Anvendte oplysninger'!I481="Nej","",SUM(I481:K481))</f>
        <v/>
      </c>
      <c r="M481" s="7" t="str">
        <f>IF('Anvendte oplysninger'!I481="Nej","",Beregningsark!AG481*Beregningsark!G481*Beregningsark!I481*Beregningsark!J481*Beregningsark!L481*Beregningsark!N481*Beregningsark!O481*Beregningsark!S481*Beregningsark!V481*Beregningsark!W481*Beregningsark!Z481)</f>
        <v/>
      </c>
      <c r="N481" s="7" t="str">
        <f>IF('Anvendte oplysninger'!I481="Nej","",Beregningsark!AH481*Beregningsark!G481*Beregningsark!I481*Beregningsark!J481*Beregningsark!L481*Beregningsark!N481*Beregningsark!O481*Beregningsark!T481*Beregningsark!V481*Beregningsark!W481*Beregningsark!AA481)</f>
        <v/>
      </c>
      <c r="O481" s="7" t="str">
        <f>IF('Anvendte oplysninger'!I481="Nej","",Beregningsark!AI481*Beregningsark!G481*Beregningsark!I481*Beregningsark!J481*Beregningsark!L481*Beregningsark!N481*Beregningsark!O481*Beregningsark!U481*Beregningsark!V481*Beregningsark!W481*Beregningsark!AB481)</f>
        <v/>
      </c>
      <c r="P481" s="7" t="str">
        <f>IF('Anvendte oplysninger'!I481="Nej","",SUM(M481:O481))</f>
        <v/>
      </c>
      <c r="Q481" s="9" t="str">
        <f>IF('Anvendte oplysninger'!I481="Nej","",SUM(I481:J481)*740934+M481*29492829+N481*4654307+O481*608667)</f>
        <v/>
      </c>
    </row>
    <row r="482" spans="1:17" x14ac:dyDescent="0.3">
      <c r="A482" s="4" t="str">
        <f>IF(Inddata!A488="","",Inddata!A488)</f>
        <v/>
      </c>
      <c r="B482" s="4" t="str">
        <f>IF(Inddata!B488="","",Inddata!B488)</f>
        <v/>
      </c>
      <c r="C482" s="4" t="str">
        <f>IF(Inddata!C488="","",Inddata!C488)</f>
        <v/>
      </c>
      <c r="D482" s="4" t="str">
        <f>IF(Inddata!D488="","",Inddata!D488)</f>
        <v/>
      </c>
      <c r="E482" s="4" t="str">
        <f>IF(Inddata!E488="","",Inddata!E488)</f>
        <v/>
      </c>
      <c r="F482" s="4" t="str">
        <f>IF(Inddata!F488="","",Inddata!F488)</f>
        <v/>
      </c>
      <c r="G482" s="20" t="str">
        <f>IF(Inddata!G488=0,"",Inddata!G488)</f>
        <v/>
      </c>
      <c r="H482" s="9" t="str">
        <f>IF(Inddata!H488="","",Inddata!H488)</f>
        <v/>
      </c>
      <c r="I482" s="7" t="str">
        <f>IF('Anvendte oplysninger'!I482="Nej","",Beregningsark!AD482*Beregningsark!G482*Beregningsark!I482*Beregningsark!J482*Beregningsark!L482*Beregningsark!N482*Beregningsark!O482*Beregningsark!Q482*Beregningsark!V482*Beregningsark!W482*Beregningsark!X482)</f>
        <v/>
      </c>
      <c r="J482" s="7" t="str">
        <f>IF('Anvendte oplysninger'!I482="Nej","",Beregningsark!AE482*Beregningsark!G482*Beregningsark!I482*Beregningsark!K482*Beregningsark!M482*Beregningsark!N482*Beregningsark!O482*Beregningsark!P482*Beregningsark!R482*Beregningsark!V482*Beregningsark!W482*Beregningsark!Y482)</f>
        <v/>
      </c>
      <c r="K482" s="7" t="str">
        <f>IF('Anvendte oplysninger'!I482="Nej","",Beregningsark!AF482*Beregningsark!G482*Beregningsark!I482*Beregningsark!K482*Beregningsark!M482*Beregningsark!N482*Beregningsark!O482*Beregningsark!P482*Beregningsark!R482*Beregningsark!V482*Beregningsark!W482*Beregningsark!Y482)</f>
        <v/>
      </c>
      <c r="L482" s="7" t="str">
        <f>IF('Anvendte oplysninger'!I482="Nej","",SUM(I482:K482))</f>
        <v/>
      </c>
      <c r="M482" s="7" t="str">
        <f>IF('Anvendte oplysninger'!I482="Nej","",Beregningsark!AG482*Beregningsark!G482*Beregningsark!I482*Beregningsark!J482*Beregningsark!L482*Beregningsark!N482*Beregningsark!O482*Beregningsark!S482*Beregningsark!V482*Beregningsark!W482*Beregningsark!Z482)</f>
        <v/>
      </c>
      <c r="N482" s="7" t="str">
        <f>IF('Anvendte oplysninger'!I482="Nej","",Beregningsark!AH482*Beregningsark!G482*Beregningsark!I482*Beregningsark!J482*Beregningsark!L482*Beregningsark!N482*Beregningsark!O482*Beregningsark!T482*Beregningsark!V482*Beregningsark!W482*Beregningsark!AA482)</f>
        <v/>
      </c>
      <c r="O482" s="7" t="str">
        <f>IF('Anvendte oplysninger'!I482="Nej","",Beregningsark!AI482*Beregningsark!G482*Beregningsark!I482*Beregningsark!J482*Beregningsark!L482*Beregningsark!N482*Beregningsark!O482*Beregningsark!U482*Beregningsark!V482*Beregningsark!W482*Beregningsark!AB482)</f>
        <v/>
      </c>
      <c r="P482" s="7" t="str">
        <f>IF('Anvendte oplysninger'!I482="Nej","",SUM(M482:O482))</f>
        <v/>
      </c>
      <c r="Q482" s="9" t="str">
        <f>IF('Anvendte oplysninger'!I482="Nej","",SUM(I482:J482)*740934+M482*29492829+N482*4654307+O482*608667)</f>
        <v/>
      </c>
    </row>
    <row r="483" spans="1:17" x14ac:dyDescent="0.3">
      <c r="A483" s="4" t="str">
        <f>IF(Inddata!A489="","",Inddata!A489)</f>
        <v/>
      </c>
      <c r="B483" s="4" t="str">
        <f>IF(Inddata!B489="","",Inddata!B489)</f>
        <v/>
      </c>
      <c r="C483" s="4" t="str">
        <f>IF(Inddata!C489="","",Inddata!C489)</f>
        <v/>
      </c>
      <c r="D483" s="4" t="str">
        <f>IF(Inddata!D489="","",Inddata!D489)</f>
        <v/>
      </c>
      <c r="E483" s="4" t="str">
        <f>IF(Inddata!E489="","",Inddata!E489)</f>
        <v/>
      </c>
      <c r="F483" s="4" t="str">
        <f>IF(Inddata!F489="","",Inddata!F489)</f>
        <v/>
      </c>
      <c r="G483" s="20" t="str">
        <f>IF(Inddata!G489=0,"",Inddata!G489)</f>
        <v/>
      </c>
      <c r="H483" s="9" t="str">
        <f>IF(Inddata!H489="","",Inddata!H489)</f>
        <v/>
      </c>
      <c r="I483" s="7" t="str">
        <f>IF('Anvendte oplysninger'!I483="Nej","",Beregningsark!AD483*Beregningsark!G483*Beregningsark!I483*Beregningsark!J483*Beregningsark!L483*Beregningsark!N483*Beregningsark!O483*Beregningsark!Q483*Beregningsark!V483*Beregningsark!W483*Beregningsark!X483)</f>
        <v/>
      </c>
      <c r="J483" s="7" t="str">
        <f>IF('Anvendte oplysninger'!I483="Nej","",Beregningsark!AE483*Beregningsark!G483*Beregningsark!I483*Beregningsark!K483*Beregningsark!M483*Beregningsark!N483*Beregningsark!O483*Beregningsark!P483*Beregningsark!R483*Beregningsark!V483*Beregningsark!W483*Beregningsark!Y483)</f>
        <v/>
      </c>
      <c r="K483" s="7" t="str">
        <f>IF('Anvendte oplysninger'!I483="Nej","",Beregningsark!AF483*Beregningsark!G483*Beregningsark!I483*Beregningsark!K483*Beregningsark!M483*Beregningsark!N483*Beregningsark!O483*Beregningsark!P483*Beregningsark!R483*Beregningsark!V483*Beregningsark!W483*Beregningsark!Y483)</f>
        <v/>
      </c>
      <c r="L483" s="7" t="str">
        <f>IF('Anvendte oplysninger'!I483="Nej","",SUM(I483:K483))</f>
        <v/>
      </c>
      <c r="M483" s="7" t="str">
        <f>IF('Anvendte oplysninger'!I483="Nej","",Beregningsark!AG483*Beregningsark!G483*Beregningsark!I483*Beregningsark!J483*Beregningsark!L483*Beregningsark!N483*Beregningsark!O483*Beregningsark!S483*Beregningsark!V483*Beregningsark!W483*Beregningsark!Z483)</f>
        <v/>
      </c>
      <c r="N483" s="7" t="str">
        <f>IF('Anvendte oplysninger'!I483="Nej","",Beregningsark!AH483*Beregningsark!G483*Beregningsark!I483*Beregningsark!J483*Beregningsark!L483*Beregningsark!N483*Beregningsark!O483*Beregningsark!T483*Beregningsark!V483*Beregningsark!W483*Beregningsark!AA483)</f>
        <v/>
      </c>
      <c r="O483" s="7" t="str">
        <f>IF('Anvendte oplysninger'!I483="Nej","",Beregningsark!AI483*Beregningsark!G483*Beregningsark!I483*Beregningsark!J483*Beregningsark!L483*Beregningsark!N483*Beregningsark!O483*Beregningsark!U483*Beregningsark!V483*Beregningsark!W483*Beregningsark!AB483)</f>
        <v/>
      </c>
      <c r="P483" s="7" t="str">
        <f>IF('Anvendte oplysninger'!I483="Nej","",SUM(M483:O483))</f>
        <v/>
      </c>
      <c r="Q483" s="9" t="str">
        <f>IF('Anvendte oplysninger'!I483="Nej","",SUM(I483:J483)*740934+M483*29492829+N483*4654307+O483*608667)</f>
        <v/>
      </c>
    </row>
    <row r="484" spans="1:17" x14ac:dyDescent="0.3">
      <c r="A484" s="4" t="str">
        <f>IF(Inddata!A490="","",Inddata!A490)</f>
        <v/>
      </c>
      <c r="B484" s="4" t="str">
        <f>IF(Inddata!B490="","",Inddata!B490)</f>
        <v/>
      </c>
      <c r="C484" s="4" t="str">
        <f>IF(Inddata!C490="","",Inddata!C490)</f>
        <v/>
      </c>
      <c r="D484" s="4" t="str">
        <f>IF(Inddata!D490="","",Inddata!D490)</f>
        <v/>
      </c>
      <c r="E484" s="4" t="str">
        <f>IF(Inddata!E490="","",Inddata!E490)</f>
        <v/>
      </c>
      <c r="F484" s="4" t="str">
        <f>IF(Inddata!F490="","",Inddata!F490)</f>
        <v/>
      </c>
      <c r="G484" s="20" t="str">
        <f>IF(Inddata!G490=0,"",Inddata!G490)</f>
        <v/>
      </c>
      <c r="H484" s="9" t="str">
        <f>IF(Inddata!H490="","",Inddata!H490)</f>
        <v/>
      </c>
      <c r="I484" s="7" t="str">
        <f>IF('Anvendte oplysninger'!I484="Nej","",Beregningsark!AD484*Beregningsark!G484*Beregningsark!I484*Beregningsark!J484*Beregningsark!L484*Beregningsark!N484*Beregningsark!O484*Beregningsark!Q484*Beregningsark!V484*Beregningsark!W484*Beregningsark!X484)</f>
        <v/>
      </c>
      <c r="J484" s="7" t="str">
        <f>IF('Anvendte oplysninger'!I484="Nej","",Beregningsark!AE484*Beregningsark!G484*Beregningsark!I484*Beregningsark!K484*Beregningsark!M484*Beregningsark!N484*Beregningsark!O484*Beregningsark!P484*Beregningsark!R484*Beregningsark!V484*Beregningsark!W484*Beregningsark!Y484)</f>
        <v/>
      </c>
      <c r="K484" s="7" t="str">
        <f>IF('Anvendte oplysninger'!I484="Nej","",Beregningsark!AF484*Beregningsark!G484*Beregningsark!I484*Beregningsark!K484*Beregningsark!M484*Beregningsark!N484*Beregningsark!O484*Beregningsark!P484*Beregningsark!R484*Beregningsark!V484*Beregningsark!W484*Beregningsark!Y484)</f>
        <v/>
      </c>
      <c r="L484" s="7" t="str">
        <f>IF('Anvendte oplysninger'!I484="Nej","",SUM(I484:K484))</f>
        <v/>
      </c>
      <c r="M484" s="7" t="str">
        <f>IF('Anvendte oplysninger'!I484="Nej","",Beregningsark!AG484*Beregningsark!G484*Beregningsark!I484*Beregningsark!J484*Beregningsark!L484*Beregningsark!N484*Beregningsark!O484*Beregningsark!S484*Beregningsark!V484*Beregningsark!W484*Beregningsark!Z484)</f>
        <v/>
      </c>
      <c r="N484" s="7" t="str">
        <f>IF('Anvendte oplysninger'!I484="Nej","",Beregningsark!AH484*Beregningsark!G484*Beregningsark!I484*Beregningsark!J484*Beregningsark!L484*Beregningsark!N484*Beregningsark!O484*Beregningsark!T484*Beregningsark!V484*Beregningsark!W484*Beregningsark!AA484)</f>
        <v/>
      </c>
      <c r="O484" s="7" t="str">
        <f>IF('Anvendte oplysninger'!I484="Nej","",Beregningsark!AI484*Beregningsark!G484*Beregningsark!I484*Beregningsark!J484*Beregningsark!L484*Beregningsark!N484*Beregningsark!O484*Beregningsark!U484*Beregningsark!V484*Beregningsark!W484*Beregningsark!AB484)</f>
        <v/>
      </c>
      <c r="P484" s="7" t="str">
        <f>IF('Anvendte oplysninger'!I484="Nej","",SUM(M484:O484))</f>
        <v/>
      </c>
      <c r="Q484" s="9" t="str">
        <f>IF('Anvendte oplysninger'!I484="Nej","",SUM(I484:J484)*740934+M484*29492829+N484*4654307+O484*608667)</f>
        <v/>
      </c>
    </row>
    <row r="485" spans="1:17" x14ac:dyDescent="0.3">
      <c r="A485" s="4" t="str">
        <f>IF(Inddata!A491="","",Inddata!A491)</f>
        <v/>
      </c>
      <c r="B485" s="4" t="str">
        <f>IF(Inddata!B491="","",Inddata!B491)</f>
        <v/>
      </c>
      <c r="C485" s="4" t="str">
        <f>IF(Inddata!C491="","",Inddata!C491)</f>
        <v/>
      </c>
      <c r="D485" s="4" t="str">
        <f>IF(Inddata!D491="","",Inddata!D491)</f>
        <v/>
      </c>
      <c r="E485" s="4" t="str">
        <f>IF(Inddata!E491="","",Inddata!E491)</f>
        <v/>
      </c>
      <c r="F485" s="4" t="str">
        <f>IF(Inddata!F491="","",Inddata!F491)</f>
        <v/>
      </c>
      <c r="G485" s="20" t="str">
        <f>IF(Inddata!G491=0,"",Inddata!G491)</f>
        <v/>
      </c>
      <c r="H485" s="9" t="str">
        <f>IF(Inddata!H491="","",Inddata!H491)</f>
        <v/>
      </c>
      <c r="I485" s="7" t="str">
        <f>IF('Anvendte oplysninger'!I485="Nej","",Beregningsark!AD485*Beregningsark!G485*Beregningsark!I485*Beregningsark!J485*Beregningsark!L485*Beregningsark!N485*Beregningsark!O485*Beregningsark!Q485*Beregningsark!V485*Beregningsark!W485*Beregningsark!X485)</f>
        <v/>
      </c>
      <c r="J485" s="7" t="str">
        <f>IF('Anvendte oplysninger'!I485="Nej","",Beregningsark!AE485*Beregningsark!G485*Beregningsark!I485*Beregningsark!K485*Beregningsark!M485*Beregningsark!N485*Beregningsark!O485*Beregningsark!P485*Beregningsark!R485*Beregningsark!V485*Beregningsark!W485*Beregningsark!Y485)</f>
        <v/>
      </c>
      <c r="K485" s="7" t="str">
        <f>IF('Anvendte oplysninger'!I485="Nej","",Beregningsark!AF485*Beregningsark!G485*Beregningsark!I485*Beregningsark!K485*Beregningsark!M485*Beregningsark!N485*Beregningsark!O485*Beregningsark!P485*Beregningsark!R485*Beregningsark!V485*Beregningsark!W485*Beregningsark!Y485)</f>
        <v/>
      </c>
      <c r="L485" s="7" t="str">
        <f>IF('Anvendte oplysninger'!I485="Nej","",SUM(I485:K485))</f>
        <v/>
      </c>
      <c r="M485" s="7" t="str">
        <f>IF('Anvendte oplysninger'!I485="Nej","",Beregningsark!AG485*Beregningsark!G485*Beregningsark!I485*Beregningsark!J485*Beregningsark!L485*Beregningsark!N485*Beregningsark!O485*Beregningsark!S485*Beregningsark!V485*Beregningsark!W485*Beregningsark!Z485)</f>
        <v/>
      </c>
      <c r="N485" s="7" t="str">
        <f>IF('Anvendte oplysninger'!I485="Nej","",Beregningsark!AH485*Beregningsark!G485*Beregningsark!I485*Beregningsark!J485*Beregningsark!L485*Beregningsark!N485*Beregningsark!O485*Beregningsark!T485*Beregningsark!V485*Beregningsark!W485*Beregningsark!AA485)</f>
        <v/>
      </c>
      <c r="O485" s="7" t="str">
        <f>IF('Anvendte oplysninger'!I485="Nej","",Beregningsark!AI485*Beregningsark!G485*Beregningsark!I485*Beregningsark!J485*Beregningsark!L485*Beregningsark!N485*Beregningsark!O485*Beregningsark!U485*Beregningsark!V485*Beregningsark!W485*Beregningsark!AB485)</f>
        <v/>
      </c>
      <c r="P485" s="7" t="str">
        <f>IF('Anvendte oplysninger'!I485="Nej","",SUM(M485:O485))</f>
        <v/>
      </c>
      <c r="Q485" s="9" t="str">
        <f>IF('Anvendte oplysninger'!I485="Nej","",SUM(I485:J485)*740934+M485*29492829+N485*4654307+O485*608667)</f>
        <v/>
      </c>
    </row>
    <row r="486" spans="1:17" x14ac:dyDescent="0.3">
      <c r="A486" s="4" t="str">
        <f>IF(Inddata!A492="","",Inddata!A492)</f>
        <v/>
      </c>
      <c r="B486" s="4" t="str">
        <f>IF(Inddata!B492="","",Inddata!B492)</f>
        <v/>
      </c>
      <c r="C486" s="4" t="str">
        <f>IF(Inddata!C492="","",Inddata!C492)</f>
        <v/>
      </c>
      <c r="D486" s="4" t="str">
        <f>IF(Inddata!D492="","",Inddata!D492)</f>
        <v/>
      </c>
      <c r="E486" s="4" t="str">
        <f>IF(Inddata!E492="","",Inddata!E492)</f>
        <v/>
      </c>
      <c r="F486" s="4" t="str">
        <f>IF(Inddata!F492="","",Inddata!F492)</f>
        <v/>
      </c>
      <c r="G486" s="20" t="str">
        <f>IF(Inddata!G492=0,"",Inddata!G492)</f>
        <v/>
      </c>
      <c r="H486" s="9" t="str">
        <f>IF(Inddata!H492="","",Inddata!H492)</f>
        <v/>
      </c>
      <c r="I486" s="7" t="str">
        <f>IF('Anvendte oplysninger'!I486="Nej","",Beregningsark!AD486*Beregningsark!G486*Beregningsark!I486*Beregningsark!J486*Beregningsark!L486*Beregningsark!N486*Beregningsark!O486*Beregningsark!Q486*Beregningsark!V486*Beregningsark!W486*Beregningsark!X486)</f>
        <v/>
      </c>
      <c r="J486" s="7" t="str">
        <f>IF('Anvendte oplysninger'!I486="Nej","",Beregningsark!AE486*Beregningsark!G486*Beregningsark!I486*Beregningsark!K486*Beregningsark!M486*Beregningsark!N486*Beregningsark!O486*Beregningsark!P486*Beregningsark!R486*Beregningsark!V486*Beregningsark!W486*Beregningsark!Y486)</f>
        <v/>
      </c>
      <c r="K486" s="7" t="str">
        <f>IF('Anvendte oplysninger'!I486="Nej","",Beregningsark!AF486*Beregningsark!G486*Beregningsark!I486*Beregningsark!K486*Beregningsark!M486*Beregningsark!N486*Beregningsark!O486*Beregningsark!P486*Beregningsark!R486*Beregningsark!V486*Beregningsark!W486*Beregningsark!Y486)</f>
        <v/>
      </c>
      <c r="L486" s="7" t="str">
        <f>IF('Anvendte oplysninger'!I486="Nej","",SUM(I486:K486))</f>
        <v/>
      </c>
      <c r="M486" s="7" t="str">
        <f>IF('Anvendte oplysninger'!I486="Nej","",Beregningsark!AG486*Beregningsark!G486*Beregningsark!I486*Beregningsark!J486*Beregningsark!L486*Beregningsark!N486*Beregningsark!O486*Beregningsark!S486*Beregningsark!V486*Beregningsark!W486*Beregningsark!Z486)</f>
        <v/>
      </c>
      <c r="N486" s="7" t="str">
        <f>IF('Anvendte oplysninger'!I486="Nej","",Beregningsark!AH486*Beregningsark!G486*Beregningsark!I486*Beregningsark!J486*Beregningsark!L486*Beregningsark!N486*Beregningsark!O486*Beregningsark!T486*Beregningsark!V486*Beregningsark!W486*Beregningsark!AA486)</f>
        <v/>
      </c>
      <c r="O486" s="7" t="str">
        <f>IF('Anvendte oplysninger'!I486="Nej","",Beregningsark!AI486*Beregningsark!G486*Beregningsark!I486*Beregningsark!J486*Beregningsark!L486*Beregningsark!N486*Beregningsark!O486*Beregningsark!U486*Beregningsark!V486*Beregningsark!W486*Beregningsark!AB486)</f>
        <v/>
      </c>
      <c r="P486" s="7" t="str">
        <f>IF('Anvendte oplysninger'!I486="Nej","",SUM(M486:O486))</f>
        <v/>
      </c>
      <c r="Q486" s="9" t="str">
        <f>IF('Anvendte oplysninger'!I486="Nej","",SUM(I486:J486)*740934+M486*29492829+N486*4654307+O486*608667)</f>
        <v/>
      </c>
    </row>
    <row r="487" spans="1:17" x14ac:dyDescent="0.3">
      <c r="A487" s="4" t="str">
        <f>IF(Inddata!A493="","",Inddata!A493)</f>
        <v/>
      </c>
      <c r="B487" s="4" t="str">
        <f>IF(Inddata!B493="","",Inddata!B493)</f>
        <v/>
      </c>
      <c r="C487" s="4" t="str">
        <f>IF(Inddata!C493="","",Inddata!C493)</f>
        <v/>
      </c>
      <c r="D487" s="4" t="str">
        <f>IF(Inddata!D493="","",Inddata!D493)</f>
        <v/>
      </c>
      <c r="E487" s="4" t="str">
        <f>IF(Inddata!E493="","",Inddata!E493)</f>
        <v/>
      </c>
      <c r="F487" s="4" t="str">
        <f>IF(Inddata!F493="","",Inddata!F493)</f>
        <v/>
      </c>
      <c r="G487" s="20" t="str">
        <f>IF(Inddata!G493=0,"",Inddata!G493)</f>
        <v/>
      </c>
      <c r="H487" s="9" t="str">
        <f>IF(Inddata!H493="","",Inddata!H493)</f>
        <v/>
      </c>
      <c r="I487" s="7" t="str">
        <f>IF('Anvendte oplysninger'!I487="Nej","",Beregningsark!AD487*Beregningsark!G487*Beregningsark!I487*Beregningsark!J487*Beregningsark!L487*Beregningsark!N487*Beregningsark!O487*Beregningsark!Q487*Beregningsark!V487*Beregningsark!W487*Beregningsark!X487)</f>
        <v/>
      </c>
      <c r="J487" s="7" t="str">
        <f>IF('Anvendte oplysninger'!I487="Nej","",Beregningsark!AE487*Beregningsark!G487*Beregningsark!I487*Beregningsark!K487*Beregningsark!M487*Beregningsark!N487*Beregningsark!O487*Beregningsark!P487*Beregningsark!R487*Beregningsark!V487*Beregningsark!W487*Beregningsark!Y487)</f>
        <v/>
      </c>
      <c r="K487" s="7" t="str">
        <f>IF('Anvendte oplysninger'!I487="Nej","",Beregningsark!AF487*Beregningsark!G487*Beregningsark!I487*Beregningsark!K487*Beregningsark!M487*Beregningsark!N487*Beregningsark!O487*Beregningsark!P487*Beregningsark!R487*Beregningsark!V487*Beregningsark!W487*Beregningsark!Y487)</f>
        <v/>
      </c>
      <c r="L487" s="7" t="str">
        <f>IF('Anvendte oplysninger'!I487="Nej","",SUM(I487:K487))</f>
        <v/>
      </c>
      <c r="M487" s="7" t="str">
        <f>IF('Anvendte oplysninger'!I487="Nej","",Beregningsark!AG487*Beregningsark!G487*Beregningsark!I487*Beregningsark!J487*Beregningsark!L487*Beregningsark!N487*Beregningsark!O487*Beregningsark!S487*Beregningsark!V487*Beregningsark!W487*Beregningsark!Z487)</f>
        <v/>
      </c>
      <c r="N487" s="7" t="str">
        <f>IF('Anvendte oplysninger'!I487="Nej","",Beregningsark!AH487*Beregningsark!G487*Beregningsark!I487*Beregningsark!J487*Beregningsark!L487*Beregningsark!N487*Beregningsark!O487*Beregningsark!T487*Beregningsark!V487*Beregningsark!W487*Beregningsark!AA487)</f>
        <v/>
      </c>
      <c r="O487" s="7" t="str">
        <f>IF('Anvendte oplysninger'!I487="Nej","",Beregningsark!AI487*Beregningsark!G487*Beregningsark!I487*Beregningsark!J487*Beregningsark!L487*Beregningsark!N487*Beregningsark!O487*Beregningsark!U487*Beregningsark!V487*Beregningsark!W487*Beregningsark!AB487)</f>
        <v/>
      </c>
      <c r="P487" s="7" t="str">
        <f>IF('Anvendte oplysninger'!I487="Nej","",SUM(M487:O487))</f>
        <v/>
      </c>
      <c r="Q487" s="9" t="str">
        <f>IF('Anvendte oplysninger'!I487="Nej","",SUM(I487:J487)*740934+M487*29492829+N487*4654307+O487*608667)</f>
        <v/>
      </c>
    </row>
    <row r="488" spans="1:17" x14ac:dyDescent="0.3">
      <c r="A488" s="4" t="str">
        <f>IF(Inddata!A494="","",Inddata!A494)</f>
        <v/>
      </c>
      <c r="B488" s="4" t="str">
        <f>IF(Inddata!B494="","",Inddata!B494)</f>
        <v/>
      </c>
      <c r="C488" s="4" t="str">
        <f>IF(Inddata!C494="","",Inddata!C494)</f>
        <v/>
      </c>
      <c r="D488" s="4" t="str">
        <f>IF(Inddata!D494="","",Inddata!D494)</f>
        <v/>
      </c>
      <c r="E488" s="4" t="str">
        <f>IF(Inddata!E494="","",Inddata!E494)</f>
        <v/>
      </c>
      <c r="F488" s="4" t="str">
        <f>IF(Inddata!F494="","",Inddata!F494)</f>
        <v/>
      </c>
      <c r="G488" s="20" t="str">
        <f>IF(Inddata!G494=0,"",Inddata!G494)</f>
        <v/>
      </c>
      <c r="H488" s="9" t="str">
        <f>IF(Inddata!H494="","",Inddata!H494)</f>
        <v/>
      </c>
      <c r="I488" s="7" t="str">
        <f>IF('Anvendte oplysninger'!I488="Nej","",Beregningsark!AD488*Beregningsark!G488*Beregningsark!I488*Beregningsark!J488*Beregningsark!L488*Beregningsark!N488*Beregningsark!O488*Beregningsark!Q488*Beregningsark!V488*Beregningsark!W488*Beregningsark!X488)</f>
        <v/>
      </c>
      <c r="J488" s="7" t="str">
        <f>IF('Anvendte oplysninger'!I488="Nej","",Beregningsark!AE488*Beregningsark!G488*Beregningsark!I488*Beregningsark!K488*Beregningsark!M488*Beregningsark!N488*Beregningsark!O488*Beregningsark!P488*Beregningsark!R488*Beregningsark!V488*Beregningsark!W488*Beregningsark!Y488)</f>
        <v/>
      </c>
      <c r="K488" s="7" t="str">
        <f>IF('Anvendte oplysninger'!I488="Nej","",Beregningsark!AF488*Beregningsark!G488*Beregningsark!I488*Beregningsark!K488*Beregningsark!M488*Beregningsark!N488*Beregningsark!O488*Beregningsark!P488*Beregningsark!R488*Beregningsark!V488*Beregningsark!W488*Beregningsark!Y488)</f>
        <v/>
      </c>
      <c r="L488" s="7" t="str">
        <f>IF('Anvendte oplysninger'!I488="Nej","",SUM(I488:K488))</f>
        <v/>
      </c>
      <c r="M488" s="7" t="str">
        <f>IF('Anvendte oplysninger'!I488="Nej","",Beregningsark!AG488*Beregningsark!G488*Beregningsark!I488*Beregningsark!J488*Beregningsark!L488*Beregningsark!N488*Beregningsark!O488*Beregningsark!S488*Beregningsark!V488*Beregningsark!W488*Beregningsark!Z488)</f>
        <v/>
      </c>
      <c r="N488" s="7" t="str">
        <f>IF('Anvendte oplysninger'!I488="Nej","",Beregningsark!AH488*Beregningsark!G488*Beregningsark!I488*Beregningsark!J488*Beregningsark!L488*Beregningsark!N488*Beregningsark!O488*Beregningsark!T488*Beregningsark!V488*Beregningsark!W488*Beregningsark!AA488)</f>
        <v/>
      </c>
      <c r="O488" s="7" t="str">
        <f>IF('Anvendte oplysninger'!I488="Nej","",Beregningsark!AI488*Beregningsark!G488*Beregningsark!I488*Beregningsark!J488*Beregningsark!L488*Beregningsark!N488*Beregningsark!O488*Beregningsark!U488*Beregningsark!V488*Beregningsark!W488*Beregningsark!AB488)</f>
        <v/>
      </c>
      <c r="P488" s="7" t="str">
        <f>IF('Anvendte oplysninger'!I488="Nej","",SUM(M488:O488))</f>
        <v/>
      </c>
      <c r="Q488" s="9" t="str">
        <f>IF('Anvendte oplysninger'!I488="Nej","",SUM(I488:J488)*740934+M488*29492829+N488*4654307+O488*608667)</f>
        <v/>
      </c>
    </row>
    <row r="489" spans="1:17" x14ac:dyDescent="0.3">
      <c r="A489" s="4" t="str">
        <f>IF(Inddata!A495="","",Inddata!A495)</f>
        <v/>
      </c>
      <c r="B489" s="4" t="str">
        <f>IF(Inddata!B495="","",Inddata!B495)</f>
        <v/>
      </c>
      <c r="C489" s="4" t="str">
        <f>IF(Inddata!C495="","",Inddata!C495)</f>
        <v/>
      </c>
      <c r="D489" s="4" t="str">
        <f>IF(Inddata!D495="","",Inddata!D495)</f>
        <v/>
      </c>
      <c r="E489" s="4" t="str">
        <f>IF(Inddata!E495="","",Inddata!E495)</f>
        <v/>
      </c>
      <c r="F489" s="4" t="str">
        <f>IF(Inddata!F495="","",Inddata!F495)</f>
        <v/>
      </c>
      <c r="G489" s="20" t="str">
        <f>IF(Inddata!G495=0,"",Inddata!G495)</f>
        <v/>
      </c>
      <c r="H489" s="9" t="str">
        <f>IF(Inddata!H495="","",Inddata!H495)</f>
        <v/>
      </c>
      <c r="I489" s="7" t="str">
        <f>IF('Anvendte oplysninger'!I489="Nej","",Beregningsark!AD489*Beregningsark!G489*Beregningsark!I489*Beregningsark!J489*Beregningsark!L489*Beregningsark!N489*Beregningsark!O489*Beregningsark!Q489*Beregningsark!V489*Beregningsark!W489*Beregningsark!X489)</f>
        <v/>
      </c>
      <c r="J489" s="7" t="str">
        <f>IF('Anvendte oplysninger'!I489="Nej","",Beregningsark!AE489*Beregningsark!G489*Beregningsark!I489*Beregningsark!K489*Beregningsark!M489*Beregningsark!N489*Beregningsark!O489*Beregningsark!P489*Beregningsark!R489*Beregningsark!V489*Beregningsark!W489*Beregningsark!Y489)</f>
        <v/>
      </c>
      <c r="K489" s="7" t="str">
        <f>IF('Anvendte oplysninger'!I489="Nej","",Beregningsark!AF489*Beregningsark!G489*Beregningsark!I489*Beregningsark!K489*Beregningsark!M489*Beregningsark!N489*Beregningsark!O489*Beregningsark!P489*Beregningsark!R489*Beregningsark!V489*Beregningsark!W489*Beregningsark!Y489)</f>
        <v/>
      </c>
      <c r="L489" s="7" t="str">
        <f>IF('Anvendte oplysninger'!I489="Nej","",SUM(I489:K489))</f>
        <v/>
      </c>
      <c r="M489" s="7" t="str">
        <f>IF('Anvendte oplysninger'!I489="Nej","",Beregningsark!AG489*Beregningsark!G489*Beregningsark!I489*Beregningsark!J489*Beregningsark!L489*Beregningsark!N489*Beregningsark!O489*Beregningsark!S489*Beregningsark!V489*Beregningsark!W489*Beregningsark!Z489)</f>
        <v/>
      </c>
      <c r="N489" s="7" t="str">
        <f>IF('Anvendte oplysninger'!I489="Nej","",Beregningsark!AH489*Beregningsark!G489*Beregningsark!I489*Beregningsark!J489*Beregningsark!L489*Beregningsark!N489*Beregningsark!O489*Beregningsark!T489*Beregningsark!V489*Beregningsark!W489*Beregningsark!AA489)</f>
        <v/>
      </c>
      <c r="O489" s="7" t="str">
        <f>IF('Anvendte oplysninger'!I489="Nej","",Beregningsark!AI489*Beregningsark!G489*Beregningsark!I489*Beregningsark!J489*Beregningsark!L489*Beregningsark!N489*Beregningsark!O489*Beregningsark!U489*Beregningsark!V489*Beregningsark!W489*Beregningsark!AB489)</f>
        <v/>
      </c>
      <c r="P489" s="7" t="str">
        <f>IF('Anvendte oplysninger'!I489="Nej","",SUM(M489:O489))</f>
        <v/>
      </c>
      <c r="Q489" s="9" t="str">
        <f>IF('Anvendte oplysninger'!I489="Nej","",SUM(I489:J489)*740934+M489*29492829+N489*4654307+O489*608667)</f>
        <v/>
      </c>
    </row>
    <row r="490" spans="1:17" x14ac:dyDescent="0.3">
      <c r="A490" s="4" t="str">
        <f>IF(Inddata!A496="","",Inddata!A496)</f>
        <v/>
      </c>
      <c r="B490" s="4" t="str">
        <f>IF(Inddata!B496="","",Inddata!B496)</f>
        <v/>
      </c>
      <c r="C490" s="4" t="str">
        <f>IF(Inddata!C496="","",Inddata!C496)</f>
        <v/>
      </c>
      <c r="D490" s="4" t="str">
        <f>IF(Inddata!D496="","",Inddata!D496)</f>
        <v/>
      </c>
      <c r="E490" s="4" t="str">
        <f>IF(Inddata!E496="","",Inddata!E496)</f>
        <v/>
      </c>
      <c r="F490" s="4" t="str">
        <f>IF(Inddata!F496="","",Inddata!F496)</f>
        <v/>
      </c>
      <c r="G490" s="20" t="str">
        <f>IF(Inddata!G496=0,"",Inddata!G496)</f>
        <v/>
      </c>
      <c r="H490" s="9" t="str">
        <f>IF(Inddata!H496="","",Inddata!H496)</f>
        <v/>
      </c>
      <c r="I490" s="7" t="str">
        <f>IF('Anvendte oplysninger'!I490="Nej","",Beregningsark!AD490*Beregningsark!G490*Beregningsark!I490*Beregningsark!J490*Beregningsark!L490*Beregningsark!N490*Beregningsark!O490*Beregningsark!Q490*Beregningsark!V490*Beregningsark!W490*Beregningsark!X490)</f>
        <v/>
      </c>
      <c r="J490" s="7" t="str">
        <f>IF('Anvendte oplysninger'!I490="Nej","",Beregningsark!AE490*Beregningsark!G490*Beregningsark!I490*Beregningsark!K490*Beregningsark!M490*Beregningsark!N490*Beregningsark!O490*Beregningsark!P490*Beregningsark!R490*Beregningsark!V490*Beregningsark!W490*Beregningsark!Y490)</f>
        <v/>
      </c>
      <c r="K490" s="7" t="str">
        <f>IF('Anvendte oplysninger'!I490="Nej","",Beregningsark!AF490*Beregningsark!G490*Beregningsark!I490*Beregningsark!K490*Beregningsark!M490*Beregningsark!N490*Beregningsark!O490*Beregningsark!P490*Beregningsark!R490*Beregningsark!V490*Beregningsark!W490*Beregningsark!Y490)</f>
        <v/>
      </c>
      <c r="L490" s="7" t="str">
        <f>IF('Anvendte oplysninger'!I490="Nej","",SUM(I490:K490))</f>
        <v/>
      </c>
      <c r="M490" s="7" t="str">
        <f>IF('Anvendte oplysninger'!I490="Nej","",Beregningsark!AG490*Beregningsark!G490*Beregningsark!I490*Beregningsark!J490*Beregningsark!L490*Beregningsark!N490*Beregningsark!O490*Beregningsark!S490*Beregningsark!V490*Beregningsark!W490*Beregningsark!Z490)</f>
        <v/>
      </c>
      <c r="N490" s="7" t="str">
        <f>IF('Anvendte oplysninger'!I490="Nej","",Beregningsark!AH490*Beregningsark!G490*Beregningsark!I490*Beregningsark!J490*Beregningsark!L490*Beregningsark!N490*Beregningsark!O490*Beregningsark!T490*Beregningsark!V490*Beregningsark!W490*Beregningsark!AA490)</f>
        <v/>
      </c>
      <c r="O490" s="7" t="str">
        <f>IF('Anvendte oplysninger'!I490="Nej","",Beregningsark!AI490*Beregningsark!G490*Beregningsark!I490*Beregningsark!J490*Beregningsark!L490*Beregningsark!N490*Beregningsark!O490*Beregningsark!U490*Beregningsark!V490*Beregningsark!W490*Beregningsark!AB490)</f>
        <v/>
      </c>
      <c r="P490" s="7" t="str">
        <f>IF('Anvendte oplysninger'!I490="Nej","",SUM(M490:O490))</f>
        <v/>
      </c>
      <c r="Q490" s="9" t="str">
        <f>IF('Anvendte oplysninger'!I490="Nej","",SUM(I490:J490)*740934+M490*29492829+N490*4654307+O490*608667)</f>
        <v/>
      </c>
    </row>
    <row r="491" spans="1:17" x14ac:dyDescent="0.3">
      <c r="A491" s="4" t="str">
        <f>IF(Inddata!A497="","",Inddata!A497)</f>
        <v/>
      </c>
      <c r="B491" s="4" t="str">
        <f>IF(Inddata!B497="","",Inddata!B497)</f>
        <v/>
      </c>
      <c r="C491" s="4" t="str">
        <f>IF(Inddata!C497="","",Inddata!C497)</f>
        <v/>
      </c>
      <c r="D491" s="4" t="str">
        <f>IF(Inddata!D497="","",Inddata!D497)</f>
        <v/>
      </c>
      <c r="E491" s="4" t="str">
        <f>IF(Inddata!E497="","",Inddata!E497)</f>
        <v/>
      </c>
      <c r="F491" s="4" t="str">
        <f>IF(Inddata!F497="","",Inddata!F497)</f>
        <v/>
      </c>
      <c r="G491" s="20" t="str">
        <f>IF(Inddata!G497=0,"",Inddata!G497)</f>
        <v/>
      </c>
      <c r="H491" s="9" t="str">
        <f>IF(Inddata!H497="","",Inddata!H497)</f>
        <v/>
      </c>
      <c r="I491" s="7" t="str">
        <f>IF('Anvendte oplysninger'!I491="Nej","",Beregningsark!AD491*Beregningsark!G491*Beregningsark!I491*Beregningsark!J491*Beregningsark!L491*Beregningsark!N491*Beregningsark!O491*Beregningsark!Q491*Beregningsark!V491*Beregningsark!W491*Beregningsark!X491)</f>
        <v/>
      </c>
      <c r="J491" s="7" t="str">
        <f>IF('Anvendte oplysninger'!I491="Nej","",Beregningsark!AE491*Beregningsark!G491*Beregningsark!I491*Beregningsark!K491*Beregningsark!M491*Beregningsark!N491*Beregningsark!O491*Beregningsark!P491*Beregningsark!R491*Beregningsark!V491*Beregningsark!W491*Beregningsark!Y491)</f>
        <v/>
      </c>
      <c r="K491" s="7" t="str">
        <f>IF('Anvendte oplysninger'!I491="Nej","",Beregningsark!AF491*Beregningsark!G491*Beregningsark!I491*Beregningsark!K491*Beregningsark!M491*Beregningsark!N491*Beregningsark!O491*Beregningsark!P491*Beregningsark!R491*Beregningsark!V491*Beregningsark!W491*Beregningsark!Y491)</f>
        <v/>
      </c>
      <c r="L491" s="7" t="str">
        <f>IF('Anvendte oplysninger'!I491="Nej","",SUM(I491:K491))</f>
        <v/>
      </c>
      <c r="M491" s="7" t="str">
        <f>IF('Anvendte oplysninger'!I491="Nej","",Beregningsark!AG491*Beregningsark!G491*Beregningsark!I491*Beregningsark!J491*Beregningsark!L491*Beregningsark!N491*Beregningsark!O491*Beregningsark!S491*Beregningsark!V491*Beregningsark!W491*Beregningsark!Z491)</f>
        <v/>
      </c>
      <c r="N491" s="7" t="str">
        <f>IF('Anvendte oplysninger'!I491="Nej","",Beregningsark!AH491*Beregningsark!G491*Beregningsark!I491*Beregningsark!J491*Beregningsark!L491*Beregningsark!N491*Beregningsark!O491*Beregningsark!T491*Beregningsark!V491*Beregningsark!W491*Beregningsark!AA491)</f>
        <v/>
      </c>
      <c r="O491" s="7" t="str">
        <f>IF('Anvendte oplysninger'!I491="Nej","",Beregningsark!AI491*Beregningsark!G491*Beregningsark!I491*Beregningsark!J491*Beregningsark!L491*Beregningsark!N491*Beregningsark!O491*Beregningsark!U491*Beregningsark!V491*Beregningsark!W491*Beregningsark!AB491)</f>
        <v/>
      </c>
      <c r="P491" s="7" t="str">
        <f>IF('Anvendte oplysninger'!I491="Nej","",SUM(M491:O491))</f>
        <v/>
      </c>
      <c r="Q491" s="9" t="str">
        <f>IF('Anvendte oplysninger'!I491="Nej","",SUM(I491:J491)*740934+M491*29492829+N491*4654307+O491*608667)</f>
        <v/>
      </c>
    </row>
    <row r="492" spans="1:17" x14ac:dyDescent="0.3">
      <c r="A492" s="4" t="str">
        <f>IF(Inddata!A498="","",Inddata!A498)</f>
        <v/>
      </c>
      <c r="B492" s="4" t="str">
        <f>IF(Inddata!B498="","",Inddata!B498)</f>
        <v/>
      </c>
      <c r="C492" s="4" t="str">
        <f>IF(Inddata!C498="","",Inddata!C498)</f>
        <v/>
      </c>
      <c r="D492" s="4" t="str">
        <f>IF(Inddata!D498="","",Inddata!D498)</f>
        <v/>
      </c>
      <c r="E492" s="4" t="str">
        <f>IF(Inddata!E498="","",Inddata!E498)</f>
        <v/>
      </c>
      <c r="F492" s="4" t="str">
        <f>IF(Inddata!F498="","",Inddata!F498)</f>
        <v/>
      </c>
      <c r="G492" s="20" t="str">
        <f>IF(Inddata!G498=0,"",Inddata!G498)</f>
        <v/>
      </c>
      <c r="H492" s="9" t="str">
        <f>IF(Inddata!H498="","",Inddata!H498)</f>
        <v/>
      </c>
      <c r="I492" s="7" t="str">
        <f>IF('Anvendte oplysninger'!I492="Nej","",Beregningsark!AD492*Beregningsark!G492*Beregningsark!I492*Beregningsark!J492*Beregningsark!L492*Beregningsark!N492*Beregningsark!O492*Beregningsark!Q492*Beregningsark!V492*Beregningsark!W492*Beregningsark!X492)</f>
        <v/>
      </c>
      <c r="J492" s="7" t="str">
        <f>IF('Anvendte oplysninger'!I492="Nej","",Beregningsark!AE492*Beregningsark!G492*Beregningsark!I492*Beregningsark!K492*Beregningsark!M492*Beregningsark!N492*Beregningsark!O492*Beregningsark!P492*Beregningsark!R492*Beregningsark!V492*Beregningsark!W492*Beregningsark!Y492)</f>
        <v/>
      </c>
      <c r="K492" s="7" t="str">
        <f>IF('Anvendte oplysninger'!I492="Nej","",Beregningsark!AF492*Beregningsark!G492*Beregningsark!I492*Beregningsark!K492*Beregningsark!M492*Beregningsark!N492*Beregningsark!O492*Beregningsark!P492*Beregningsark!R492*Beregningsark!V492*Beregningsark!W492*Beregningsark!Y492)</f>
        <v/>
      </c>
      <c r="L492" s="7" t="str">
        <f>IF('Anvendte oplysninger'!I492="Nej","",SUM(I492:K492))</f>
        <v/>
      </c>
      <c r="M492" s="7" t="str">
        <f>IF('Anvendte oplysninger'!I492="Nej","",Beregningsark!AG492*Beregningsark!G492*Beregningsark!I492*Beregningsark!J492*Beregningsark!L492*Beregningsark!N492*Beregningsark!O492*Beregningsark!S492*Beregningsark!V492*Beregningsark!W492*Beregningsark!Z492)</f>
        <v/>
      </c>
      <c r="N492" s="7" t="str">
        <f>IF('Anvendte oplysninger'!I492="Nej","",Beregningsark!AH492*Beregningsark!G492*Beregningsark!I492*Beregningsark!J492*Beregningsark!L492*Beregningsark!N492*Beregningsark!O492*Beregningsark!T492*Beregningsark!V492*Beregningsark!W492*Beregningsark!AA492)</f>
        <v/>
      </c>
      <c r="O492" s="7" t="str">
        <f>IF('Anvendte oplysninger'!I492="Nej","",Beregningsark!AI492*Beregningsark!G492*Beregningsark!I492*Beregningsark!J492*Beregningsark!L492*Beregningsark!N492*Beregningsark!O492*Beregningsark!U492*Beregningsark!V492*Beregningsark!W492*Beregningsark!AB492)</f>
        <v/>
      </c>
      <c r="P492" s="7" t="str">
        <f>IF('Anvendte oplysninger'!I492="Nej","",SUM(M492:O492))</f>
        <v/>
      </c>
      <c r="Q492" s="9" t="str">
        <f>IF('Anvendte oplysninger'!I492="Nej","",SUM(I492:J492)*740934+M492*29492829+N492*4654307+O492*608667)</f>
        <v/>
      </c>
    </row>
    <row r="493" spans="1:17" x14ac:dyDescent="0.3">
      <c r="A493" s="4" t="str">
        <f>IF(Inddata!A499="","",Inddata!A499)</f>
        <v/>
      </c>
      <c r="B493" s="4" t="str">
        <f>IF(Inddata!B499="","",Inddata!B499)</f>
        <v/>
      </c>
      <c r="C493" s="4" t="str">
        <f>IF(Inddata!C499="","",Inddata!C499)</f>
        <v/>
      </c>
      <c r="D493" s="4" t="str">
        <f>IF(Inddata!D499="","",Inddata!D499)</f>
        <v/>
      </c>
      <c r="E493" s="4" t="str">
        <f>IF(Inddata!E499="","",Inddata!E499)</f>
        <v/>
      </c>
      <c r="F493" s="4" t="str">
        <f>IF(Inddata!F499="","",Inddata!F499)</f>
        <v/>
      </c>
      <c r="G493" s="20" t="str">
        <f>IF(Inddata!G499=0,"",Inddata!G499)</f>
        <v/>
      </c>
      <c r="H493" s="9" t="str">
        <f>IF(Inddata!H499="","",Inddata!H499)</f>
        <v/>
      </c>
      <c r="I493" s="7" t="str">
        <f>IF('Anvendte oplysninger'!I493="Nej","",Beregningsark!AD493*Beregningsark!G493*Beregningsark!I493*Beregningsark!J493*Beregningsark!L493*Beregningsark!N493*Beregningsark!O493*Beregningsark!Q493*Beregningsark!V493*Beregningsark!W493*Beregningsark!X493)</f>
        <v/>
      </c>
      <c r="J493" s="7" t="str">
        <f>IF('Anvendte oplysninger'!I493="Nej","",Beregningsark!AE493*Beregningsark!G493*Beregningsark!I493*Beregningsark!K493*Beregningsark!M493*Beregningsark!N493*Beregningsark!O493*Beregningsark!P493*Beregningsark!R493*Beregningsark!V493*Beregningsark!W493*Beregningsark!Y493)</f>
        <v/>
      </c>
      <c r="K493" s="7" t="str">
        <f>IF('Anvendte oplysninger'!I493="Nej","",Beregningsark!AF493*Beregningsark!G493*Beregningsark!I493*Beregningsark!K493*Beregningsark!M493*Beregningsark!N493*Beregningsark!O493*Beregningsark!P493*Beregningsark!R493*Beregningsark!V493*Beregningsark!W493*Beregningsark!Y493)</f>
        <v/>
      </c>
      <c r="L493" s="7" t="str">
        <f>IF('Anvendte oplysninger'!I493="Nej","",SUM(I493:K493))</f>
        <v/>
      </c>
      <c r="M493" s="7" t="str">
        <f>IF('Anvendte oplysninger'!I493="Nej","",Beregningsark!AG493*Beregningsark!G493*Beregningsark!I493*Beregningsark!J493*Beregningsark!L493*Beregningsark!N493*Beregningsark!O493*Beregningsark!S493*Beregningsark!V493*Beregningsark!W493*Beregningsark!Z493)</f>
        <v/>
      </c>
      <c r="N493" s="7" t="str">
        <f>IF('Anvendte oplysninger'!I493="Nej","",Beregningsark!AH493*Beregningsark!G493*Beregningsark!I493*Beregningsark!J493*Beregningsark!L493*Beregningsark!N493*Beregningsark!O493*Beregningsark!T493*Beregningsark!V493*Beregningsark!W493*Beregningsark!AA493)</f>
        <v/>
      </c>
      <c r="O493" s="7" t="str">
        <f>IF('Anvendte oplysninger'!I493="Nej","",Beregningsark!AI493*Beregningsark!G493*Beregningsark!I493*Beregningsark!J493*Beregningsark!L493*Beregningsark!N493*Beregningsark!O493*Beregningsark!U493*Beregningsark!V493*Beregningsark!W493*Beregningsark!AB493)</f>
        <v/>
      </c>
      <c r="P493" s="7" t="str">
        <f>IF('Anvendte oplysninger'!I493="Nej","",SUM(M493:O493))</f>
        <v/>
      </c>
      <c r="Q493" s="9" t="str">
        <f>IF('Anvendte oplysninger'!I493="Nej","",SUM(I493:J493)*740934+M493*29492829+N493*4654307+O493*608667)</f>
        <v/>
      </c>
    </row>
    <row r="494" spans="1:17" x14ac:dyDescent="0.3">
      <c r="A494" s="4" t="str">
        <f>IF(Inddata!A500="","",Inddata!A500)</f>
        <v/>
      </c>
      <c r="B494" s="4" t="str">
        <f>IF(Inddata!B500="","",Inddata!B500)</f>
        <v/>
      </c>
      <c r="C494" s="4" t="str">
        <f>IF(Inddata!C500="","",Inddata!C500)</f>
        <v/>
      </c>
      <c r="D494" s="4" t="str">
        <f>IF(Inddata!D500="","",Inddata!D500)</f>
        <v/>
      </c>
      <c r="E494" s="4" t="str">
        <f>IF(Inddata!E500="","",Inddata!E500)</f>
        <v/>
      </c>
      <c r="F494" s="4" t="str">
        <f>IF(Inddata!F500="","",Inddata!F500)</f>
        <v/>
      </c>
      <c r="G494" s="20" t="str">
        <f>IF(Inddata!G500=0,"",Inddata!G500)</f>
        <v/>
      </c>
      <c r="H494" s="9" t="str">
        <f>IF(Inddata!H500="","",Inddata!H500)</f>
        <v/>
      </c>
      <c r="I494" s="7" t="str">
        <f>IF('Anvendte oplysninger'!I494="Nej","",Beregningsark!AD494*Beregningsark!G494*Beregningsark!I494*Beregningsark!J494*Beregningsark!L494*Beregningsark!N494*Beregningsark!O494*Beregningsark!Q494*Beregningsark!V494*Beregningsark!W494*Beregningsark!X494)</f>
        <v/>
      </c>
      <c r="J494" s="7" t="str">
        <f>IF('Anvendte oplysninger'!I494="Nej","",Beregningsark!AE494*Beregningsark!G494*Beregningsark!I494*Beregningsark!K494*Beregningsark!M494*Beregningsark!N494*Beregningsark!O494*Beregningsark!P494*Beregningsark!R494*Beregningsark!V494*Beregningsark!W494*Beregningsark!Y494)</f>
        <v/>
      </c>
      <c r="K494" s="7" t="str">
        <f>IF('Anvendte oplysninger'!I494="Nej","",Beregningsark!AF494*Beregningsark!G494*Beregningsark!I494*Beregningsark!K494*Beregningsark!M494*Beregningsark!N494*Beregningsark!O494*Beregningsark!P494*Beregningsark!R494*Beregningsark!V494*Beregningsark!W494*Beregningsark!Y494)</f>
        <v/>
      </c>
      <c r="L494" s="7" t="str">
        <f>IF('Anvendte oplysninger'!I494="Nej","",SUM(I494:K494))</f>
        <v/>
      </c>
      <c r="M494" s="7" t="str">
        <f>IF('Anvendte oplysninger'!I494="Nej","",Beregningsark!AG494*Beregningsark!G494*Beregningsark!I494*Beregningsark!J494*Beregningsark!L494*Beregningsark!N494*Beregningsark!O494*Beregningsark!S494*Beregningsark!V494*Beregningsark!W494*Beregningsark!Z494)</f>
        <v/>
      </c>
      <c r="N494" s="7" t="str">
        <f>IF('Anvendte oplysninger'!I494="Nej","",Beregningsark!AH494*Beregningsark!G494*Beregningsark!I494*Beregningsark!J494*Beregningsark!L494*Beregningsark!N494*Beregningsark!O494*Beregningsark!T494*Beregningsark!V494*Beregningsark!W494*Beregningsark!AA494)</f>
        <v/>
      </c>
      <c r="O494" s="7" t="str">
        <f>IF('Anvendte oplysninger'!I494="Nej","",Beregningsark!AI494*Beregningsark!G494*Beregningsark!I494*Beregningsark!J494*Beregningsark!L494*Beregningsark!N494*Beregningsark!O494*Beregningsark!U494*Beregningsark!V494*Beregningsark!W494*Beregningsark!AB494)</f>
        <v/>
      </c>
      <c r="P494" s="7" t="str">
        <f>IF('Anvendte oplysninger'!I494="Nej","",SUM(M494:O494))</f>
        <v/>
      </c>
      <c r="Q494" s="9" t="str">
        <f>IF('Anvendte oplysninger'!I494="Nej","",SUM(I494:J494)*740934+M494*29492829+N494*4654307+O494*608667)</f>
        <v/>
      </c>
    </row>
    <row r="495" spans="1:17" x14ac:dyDescent="0.3">
      <c r="A495" s="4" t="str">
        <f>IF(Inddata!A501="","",Inddata!A501)</f>
        <v/>
      </c>
      <c r="B495" s="4" t="str">
        <f>IF(Inddata!B501="","",Inddata!B501)</f>
        <v/>
      </c>
      <c r="C495" s="4" t="str">
        <f>IF(Inddata!C501="","",Inddata!C501)</f>
        <v/>
      </c>
      <c r="D495" s="4" t="str">
        <f>IF(Inddata!D501="","",Inddata!D501)</f>
        <v/>
      </c>
      <c r="E495" s="4" t="str">
        <f>IF(Inddata!E501="","",Inddata!E501)</f>
        <v/>
      </c>
      <c r="F495" s="4" t="str">
        <f>IF(Inddata!F501="","",Inddata!F501)</f>
        <v/>
      </c>
      <c r="G495" s="20" t="str">
        <f>IF(Inddata!G501=0,"",Inddata!G501)</f>
        <v/>
      </c>
      <c r="H495" s="9" t="str">
        <f>IF(Inddata!H501="","",Inddata!H501)</f>
        <v/>
      </c>
      <c r="I495" s="7" t="str">
        <f>IF('Anvendte oplysninger'!I495="Nej","",Beregningsark!AD495*Beregningsark!G495*Beregningsark!I495*Beregningsark!J495*Beregningsark!L495*Beregningsark!N495*Beregningsark!O495*Beregningsark!Q495*Beregningsark!V495*Beregningsark!W495*Beregningsark!X495)</f>
        <v/>
      </c>
      <c r="J495" s="7" t="str">
        <f>IF('Anvendte oplysninger'!I495="Nej","",Beregningsark!AE495*Beregningsark!G495*Beregningsark!I495*Beregningsark!K495*Beregningsark!M495*Beregningsark!N495*Beregningsark!O495*Beregningsark!P495*Beregningsark!R495*Beregningsark!V495*Beregningsark!W495*Beregningsark!Y495)</f>
        <v/>
      </c>
      <c r="K495" s="7" t="str">
        <f>IF('Anvendte oplysninger'!I495="Nej","",Beregningsark!AF495*Beregningsark!G495*Beregningsark!I495*Beregningsark!K495*Beregningsark!M495*Beregningsark!N495*Beregningsark!O495*Beregningsark!P495*Beregningsark!R495*Beregningsark!V495*Beregningsark!W495*Beregningsark!Y495)</f>
        <v/>
      </c>
      <c r="L495" s="7" t="str">
        <f>IF('Anvendte oplysninger'!I495="Nej","",SUM(I495:K495))</f>
        <v/>
      </c>
      <c r="M495" s="7" t="str">
        <f>IF('Anvendte oplysninger'!I495="Nej","",Beregningsark!AG495*Beregningsark!G495*Beregningsark!I495*Beregningsark!J495*Beregningsark!L495*Beregningsark!N495*Beregningsark!O495*Beregningsark!S495*Beregningsark!V495*Beregningsark!W495*Beregningsark!Z495)</f>
        <v/>
      </c>
      <c r="N495" s="7" t="str">
        <f>IF('Anvendte oplysninger'!I495="Nej","",Beregningsark!AH495*Beregningsark!G495*Beregningsark!I495*Beregningsark!J495*Beregningsark!L495*Beregningsark!N495*Beregningsark!O495*Beregningsark!T495*Beregningsark!V495*Beregningsark!W495*Beregningsark!AA495)</f>
        <v/>
      </c>
      <c r="O495" s="7" t="str">
        <f>IF('Anvendte oplysninger'!I495="Nej","",Beregningsark!AI495*Beregningsark!G495*Beregningsark!I495*Beregningsark!J495*Beregningsark!L495*Beregningsark!N495*Beregningsark!O495*Beregningsark!U495*Beregningsark!V495*Beregningsark!W495*Beregningsark!AB495)</f>
        <v/>
      </c>
      <c r="P495" s="7" t="str">
        <f>IF('Anvendte oplysninger'!I495="Nej","",SUM(M495:O495))</f>
        <v/>
      </c>
      <c r="Q495" s="9" t="str">
        <f>IF('Anvendte oplysninger'!I495="Nej","",SUM(I495:J495)*740934+M495*29492829+N495*4654307+O495*608667)</f>
        <v/>
      </c>
    </row>
    <row r="496" spans="1:17" x14ac:dyDescent="0.3">
      <c r="A496" s="4" t="str">
        <f>IF(Inddata!A502="","",Inddata!A502)</f>
        <v/>
      </c>
      <c r="B496" s="4" t="str">
        <f>IF(Inddata!B502="","",Inddata!B502)</f>
        <v/>
      </c>
      <c r="C496" s="4" t="str">
        <f>IF(Inddata!C502="","",Inddata!C502)</f>
        <v/>
      </c>
      <c r="D496" s="4" t="str">
        <f>IF(Inddata!D502="","",Inddata!D502)</f>
        <v/>
      </c>
      <c r="E496" s="4" t="str">
        <f>IF(Inddata!E502="","",Inddata!E502)</f>
        <v/>
      </c>
      <c r="F496" s="4" t="str">
        <f>IF(Inddata!F502="","",Inddata!F502)</f>
        <v/>
      </c>
      <c r="G496" s="20" t="str">
        <f>IF(Inddata!G502=0,"",Inddata!G502)</f>
        <v/>
      </c>
      <c r="H496" s="9" t="str">
        <f>IF(Inddata!H502="","",Inddata!H502)</f>
        <v/>
      </c>
      <c r="I496" s="7" t="str">
        <f>IF('Anvendte oplysninger'!I496="Nej","",Beregningsark!AD496*Beregningsark!G496*Beregningsark!I496*Beregningsark!J496*Beregningsark!L496*Beregningsark!N496*Beregningsark!O496*Beregningsark!Q496*Beregningsark!V496*Beregningsark!W496*Beregningsark!X496)</f>
        <v/>
      </c>
      <c r="J496" s="7" t="str">
        <f>IF('Anvendte oplysninger'!I496="Nej","",Beregningsark!AE496*Beregningsark!G496*Beregningsark!I496*Beregningsark!K496*Beregningsark!M496*Beregningsark!N496*Beregningsark!O496*Beregningsark!P496*Beregningsark!R496*Beregningsark!V496*Beregningsark!W496*Beregningsark!Y496)</f>
        <v/>
      </c>
      <c r="K496" s="7" t="str">
        <f>IF('Anvendte oplysninger'!I496="Nej","",Beregningsark!AF496*Beregningsark!G496*Beregningsark!I496*Beregningsark!K496*Beregningsark!M496*Beregningsark!N496*Beregningsark!O496*Beregningsark!P496*Beregningsark!R496*Beregningsark!V496*Beregningsark!W496*Beregningsark!Y496)</f>
        <v/>
      </c>
      <c r="L496" s="7" t="str">
        <f>IF('Anvendte oplysninger'!I496="Nej","",SUM(I496:K496))</f>
        <v/>
      </c>
      <c r="M496" s="7" t="str">
        <f>IF('Anvendte oplysninger'!I496="Nej","",Beregningsark!AG496*Beregningsark!G496*Beregningsark!I496*Beregningsark!J496*Beregningsark!L496*Beregningsark!N496*Beregningsark!O496*Beregningsark!S496*Beregningsark!V496*Beregningsark!W496*Beregningsark!Z496)</f>
        <v/>
      </c>
      <c r="N496" s="7" t="str">
        <f>IF('Anvendte oplysninger'!I496="Nej","",Beregningsark!AH496*Beregningsark!G496*Beregningsark!I496*Beregningsark!J496*Beregningsark!L496*Beregningsark!N496*Beregningsark!O496*Beregningsark!T496*Beregningsark!V496*Beregningsark!W496*Beregningsark!AA496)</f>
        <v/>
      </c>
      <c r="O496" s="7" t="str">
        <f>IF('Anvendte oplysninger'!I496="Nej","",Beregningsark!AI496*Beregningsark!G496*Beregningsark!I496*Beregningsark!J496*Beregningsark!L496*Beregningsark!N496*Beregningsark!O496*Beregningsark!U496*Beregningsark!V496*Beregningsark!W496*Beregningsark!AB496)</f>
        <v/>
      </c>
      <c r="P496" s="7" t="str">
        <f>IF('Anvendte oplysninger'!I496="Nej","",SUM(M496:O496))</f>
        <v/>
      </c>
      <c r="Q496" s="9" t="str">
        <f>IF('Anvendte oplysninger'!I496="Nej","",SUM(I496:J496)*740934+M496*29492829+N496*4654307+O496*608667)</f>
        <v/>
      </c>
    </row>
    <row r="497" spans="1:17" x14ac:dyDescent="0.3">
      <c r="A497" s="4" t="str">
        <f>IF(Inddata!A503="","",Inddata!A503)</f>
        <v/>
      </c>
      <c r="B497" s="4" t="str">
        <f>IF(Inddata!B503="","",Inddata!B503)</f>
        <v/>
      </c>
      <c r="C497" s="4" t="str">
        <f>IF(Inddata!C503="","",Inddata!C503)</f>
        <v/>
      </c>
      <c r="D497" s="4" t="str">
        <f>IF(Inddata!D503="","",Inddata!D503)</f>
        <v/>
      </c>
      <c r="E497" s="4" t="str">
        <f>IF(Inddata!E503="","",Inddata!E503)</f>
        <v/>
      </c>
      <c r="F497" s="4" t="str">
        <f>IF(Inddata!F503="","",Inddata!F503)</f>
        <v/>
      </c>
      <c r="G497" s="20" t="str">
        <f>IF(Inddata!G503=0,"",Inddata!G503)</f>
        <v/>
      </c>
      <c r="H497" s="9" t="str">
        <f>IF(Inddata!H503="","",Inddata!H503)</f>
        <v/>
      </c>
      <c r="I497" s="7" t="str">
        <f>IF('Anvendte oplysninger'!I497="Nej","",Beregningsark!AD497*Beregningsark!G497*Beregningsark!I497*Beregningsark!J497*Beregningsark!L497*Beregningsark!N497*Beregningsark!O497*Beregningsark!Q497*Beregningsark!V497*Beregningsark!W497*Beregningsark!X497)</f>
        <v/>
      </c>
      <c r="J497" s="7" t="str">
        <f>IF('Anvendte oplysninger'!I497="Nej","",Beregningsark!AE497*Beregningsark!G497*Beregningsark!I497*Beregningsark!K497*Beregningsark!M497*Beregningsark!N497*Beregningsark!O497*Beregningsark!P497*Beregningsark!R497*Beregningsark!V497*Beregningsark!W497*Beregningsark!Y497)</f>
        <v/>
      </c>
      <c r="K497" s="7" t="str">
        <f>IF('Anvendte oplysninger'!I497="Nej","",Beregningsark!AF497*Beregningsark!G497*Beregningsark!I497*Beregningsark!K497*Beregningsark!M497*Beregningsark!N497*Beregningsark!O497*Beregningsark!P497*Beregningsark!R497*Beregningsark!V497*Beregningsark!W497*Beregningsark!Y497)</f>
        <v/>
      </c>
      <c r="L497" s="7" t="str">
        <f>IF('Anvendte oplysninger'!I497="Nej","",SUM(I497:K497))</f>
        <v/>
      </c>
      <c r="M497" s="7" t="str">
        <f>IF('Anvendte oplysninger'!I497="Nej","",Beregningsark!AG497*Beregningsark!G497*Beregningsark!I497*Beregningsark!J497*Beregningsark!L497*Beregningsark!N497*Beregningsark!O497*Beregningsark!S497*Beregningsark!V497*Beregningsark!W497*Beregningsark!Z497)</f>
        <v/>
      </c>
      <c r="N497" s="7" t="str">
        <f>IF('Anvendte oplysninger'!I497="Nej","",Beregningsark!AH497*Beregningsark!G497*Beregningsark!I497*Beregningsark!J497*Beregningsark!L497*Beregningsark!N497*Beregningsark!O497*Beregningsark!T497*Beregningsark!V497*Beregningsark!W497*Beregningsark!AA497)</f>
        <v/>
      </c>
      <c r="O497" s="7" t="str">
        <f>IF('Anvendte oplysninger'!I497="Nej","",Beregningsark!AI497*Beregningsark!G497*Beregningsark!I497*Beregningsark!J497*Beregningsark!L497*Beregningsark!N497*Beregningsark!O497*Beregningsark!U497*Beregningsark!V497*Beregningsark!W497*Beregningsark!AB497)</f>
        <v/>
      </c>
      <c r="P497" s="7" t="str">
        <f>IF('Anvendte oplysninger'!I497="Nej","",SUM(M497:O497))</f>
        <v/>
      </c>
      <c r="Q497" s="9" t="str">
        <f>IF('Anvendte oplysninger'!I497="Nej","",SUM(I497:J497)*740934+M497*29492829+N497*4654307+O497*608667)</f>
        <v/>
      </c>
    </row>
    <row r="498" spans="1:17" x14ac:dyDescent="0.3">
      <c r="A498" s="4" t="str">
        <f>IF(Inddata!A504="","",Inddata!A504)</f>
        <v/>
      </c>
      <c r="B498" s="4" t="str">
        <f>IF(Inddata!B504="","",Inddata!B504)</f>
        <v/>
      </c>
      <c r="C498" s="4" t="str">
        <f>IF(Inddata!C504="","",Inddata!C504)</f>
        <v/>
      </c>
      <c r="D498" s="4" t="str">
        <f>IF(Inddata!D504="","",Inddata!D504)</f>
        <v/>
      </c>
      <c r="E498" s="4" t="str">
        <f>IF(Inddata!E504="","",Inddata!E504)</f>
        <v/>
      </c>
      <c r="F498" s="4" t="str">
        <f>IF(Inddata!F504="","",Inddata!F504)</f>
        <v/>
      </c>
      <c r="G498" s="20" t="str">
        <f>IF(Inddata!G504=0,"",Inddata!G504)</f>
        <v/>
      </c>
      <c r="H498" s="9" t="str">
        <f>IF(Inddata!H504="","",Inddata!H504)</f>
        <v/>
      </c>
      <c r="I498" s="7" t="str">
        <f>IF('Anvendte oplysninger'!I498="Nej","",Beregningsark!AD498*Beregningsark!G498*Beregningsark!I498*Beregningsark!J498*Beregningsark!L498*Beregningsark!N498*Beregningsark!O498*Beregningsark!Q498*Beregningsark!V498*Beregningsark!W498*Beregningsark!X498)</f>
        <v/>
      </c>
      <c r="J498" s="7" t="str">
        <f>IF('Anvendte oplysninger'!I498="Nej","",Beregningsark!AE498*Beregningsark!G498*Beregningsark!I498*Beregningsark!K498*Beregningsark!M498*Beregningsark!N498*Beregningsark!O498*Beregningsark!P498*Beregningsark!R498*Beregningsark!V498*Beregningsark!W498*Beregningsark!Y498)</f>
        <v/>
      </c>
      <c r="K498" s="7" t="str">
        <f>IF('Anvendte oplysninger'!I498="Nej","",Beregningsark!AF498*Beregningsark!G498*Beregningsark!I498*Beregningsark!K498*Beregningsark!M498*Beregningsark!N498*Beregningsark!O498*Beregningsark!P498*Beregningsark!R498*Beregningsark!V498*Beregningsark!W498*Beregningsark!Y498)</f>
        <v/>
      </c>
      <c r="L498" s="7" t="str">
        <f>IF('Anvendte oplysninger'!I498="Nej","",SUM(I498:K498))</f>
        <v/>
      </c>
      <c r="M498" s="7" t="str">
        <f>IF('Anvendte oplysninger'!I498="Nej","",Beregningsark!AG498*Beregningsark!G498*Beregningsark!I498*Beregningsark!J498*Beregningsark!L498*Beregningsark!N498*Beregningsark!O498*Beregningsark!S498*Beregningsark!V498*Beregningsark!W498*Beregningsark!Z498)</f>
        <v/>
      </c>
      <c r="N498" s="7" t="str">
        <f>IF('Anvendte oplysninger'!I498="Nej","",Beregningsark!AH498*Beregningsark!G498*Beregningsark!I498*Beregningsark!J498*Beregningsark!L498*Beregningsark!N498*Beregningsark!O498*Beregningsark!T498*Beregningsark!V498*Beregningsark!W498*Beregningsark!AA498)</f>
        <v/>
      </c>
      <c r="O498" s="7" t="str">
        <f>IF('Anvendte oplysninger'!I498="Nej","",Beregningsark!AI498*Beregningsark!G498*Beregningsark!I498*Beregningsark!J498*Beregningsark!L498*Beregningsark!N498*Beregningsark!O498*Beregningsark!U498*Beregningsark!V498*Beregningsark!W498*Beregningsark!AB498)</f>
        <v/>
      </c>
      <c r="P498" s="7" t="str">
        <f>IF('Anvendte oplysninger'!I498="Nej","",SUM(M498:O498))</f>
        <v/>
      </c>
      <c r="Q498" s="9" t="str">
        <f>IF('Anvendte oplysninger'!I498="Nej","",SUM(I498:J498)*740934+M498*29492829+N498*4654307+O498*608667)</f>
        <v/>
      </c>
    </row>
    <row r="499" spans="1:17" x14ac:dyDescent="0.3">
      <c r="A499" s="4" t="str">
        <f>IF(Inddata!A505="","",Inddata!A505)</f>
        <v/>
      </c>
      <c r="B499" s="4" t="str">
        <f>IF(Inddata!B505="","",Inddata!B505)</f>
        <v/>
      </c>
      <c r="C499" s="4" t="str">
        <f>IF(Inddata!C505="","",Inddata!C505)</f>
        <v/>
      </c>
      <c r="D499" s="4" t="str">
        <f>IF(Inddata!D505="","",Inddata!D505)</f>
        <v/>
      </c>
      <c r="E499" s="4" t="str">
        <f>IF(Inddata!E505="","",Inddata!E505)</f>
        <v/>
      </c>
      <c r="F499" s="4" t="str">
        <f>IF(Inddata!F505="","",Inddata!F505)</f>
        <v/>
      </c>
      <c r="G499" s="20" t="str">
        <f>IF(Inddata!G505=0,"",Inddata!G505)</f>
        <v/>
      </c>
      <c r="H499" s="9" t="str">
        <f>IF(Inddata!H505="","",Inddata!H505)</f>
        <v/>
      </c>
      <c r="I499" s="7" t="str">
        <f>IF('Anvendte oplysninger'!I499="Nej","",Beregningsark!AD499*Beregningsark!G499*Beregningsark!I499*Beregningsark!J499*Beregningsark!L499*Beregningsark!N499*Beregningsark!O499*Beregningsark!Q499*Beregningsark!V499*Beregningsark!W499*Beregningsark!X499)</f>
        <v/>
      </c>
      <c r="J499" s="7" t="str">
        <f>IF('Anvendte oplysninger'!I499="Nej","",Beregningsark!AE499*Beregningsark!G499*Beregningsark!I499*Beregningsark!K499*Beregningsark!M499*Beregningsark!N499*Beregningsark!O499*Beregningsark!P499*Beregningsark!R499*Beregningsark!V499*Beregningsark!W499*Beregningsark!Y499)</f>
        <v/>
      </c>
      <c r="K499" s="7" t="str">
        <f>IF('Anvendte oplysninger'!I499="Nej","",Beregningsark!AF499*Beregningsark!G499*Beregningsark!I499*Beregningsark!K499*Beregningsark!M499*Beregningsark!N499*Beregningsark!O499*Beregningsark!P499*Beregningsark!R499*Beregningsark!V499*Beregningsark!W499*Beregningsark!Y499)</f>
        <v/>
      </c>
      <c r="L499" s="7" t="str">
        <f>IF('Anvendte oplysninger'!I499="Nej","",SUM(I499:K499))</f>
        <v/>
      </c>
      <c r="M499" s="7" t="str">
        <f>IF('Anvendte oplysninger'!I499="Nej","",Beregningsark!AG499*Beregningsark!G499*Beregningsark!I499*Beregningsark!J499*Beregningsark!L499*Beregningsark!N499*Beregningsark!O499*Beregningsark!S499*Beregningsark!V499*Beregningsark!W499*Beregningsark!Z499)</f>
        <v/>
      </c>
      <c r="N499" s="7" t="str">
        <f>IF('Anvendte oplysninger'!I499="Nej","",Beregningsark!AH499*Beregningsark!G499*Beregningsark!I499*Beregningsark!J499*Beregningsark!L499*Beregningsark!N499*Beregningsark!O499*Beregningsark!T499*Beregningsark!V499*Beregningsark!W499*Beregningsark!AA499)</f>
        <v/>
      </c>
      <c r="O499" s="7" t="str">
        <f>IF('Anvendte oplysninger'!I499="Nej","",Beregningsark!AI499*Beregningsark!G499*Beregningsark!I499*Beregningsark!J499*Beregningsark!L499*Beregningsark!N499*Beregningsark!O499*Beregningsark!U499*Beregningsark!V499*Beregningsark!W499*Beregningsark!AB499)</f>
        <v/>
      </c>
      <c r="P499" s="7" t="str">
        <f>IF('Anvendte oplysninger'!I499="Nej","",SUM(M499:O499))</f>
        <v/>
      </c>
      <c r="Q499" s="9" t="str">
        <f>IF('Anvendte oplysninger'!I499="Nej","",SUM(I499:J499)*740934+M499*29492829+N499*4654307+O499*608667)</f>
        <v/>
      </c>
    </row>
    <row r="500" spans="1:17" x14ac:dyDescent="0.3">
      <c r="A500" s="4" t="str">
        <f>IF(Inddata!A506="","",Inddata!A506)</f>
        <v/>
      </c>
      <c r="B500" s="4" t="str">
        <f>IF(Inddata!B506="","",Inddata!B506)</f>
        <v/>
      </c>
      <c r="C500" s="4" t="str">
        <f>IF(Inddata!C506="","",Inddata!C506)</f>
        <v/>
      </c>
      <c r="D500" s="4" t="str">
        <f>IF(Inddata!D506="","",Inddata!D506)</f>
        <v/>
      </c>
      <c r="E500" s="4" t="str">
        <f>IF(Inddata!E506="","",Inddata!E506)</f>
        <v/>
      </c>
      <c r="F500" s="4" t="str">
        <f>IF(Inddata!F506="","",Inddata!F506)</f>
        <v/>
      </c>
      <c r="G500" s="20" t="str">
        <f>IF(Inddata!G506=0,"",Inddata!G506)</f>
        <v/>
      </c>
      <c r="H500" s="9" t="str">
        <f>IF(Inddata!H506="","",Inddata!H506)</f>
        <v/>
      </c>
      <c r="I500" s="7" t="str">
        <f>IF('Anvendte oplysninger'!I500="Nej","",Beregningsark!AD500*Beregningsark!G500*Beregningsark!I500*Beregningsark!J500*Beregningsark!L500*Beregningsark!N500*Beregningsark!O500*Beregningsark!Q500*Beregningsark!V500*Beregningsark!W500*Beregningsark!X500)</f>
        <v/>
      </c>
      <c r="J500" s="7" t="str">
        <f>IF('Anvendte oplysninger'!I500="Nej","",Beregningsark!AE500*Beregningsark!G500*Beregningsark!I500*Beregningsark!K500*Beregningsark!M500*Beregningsark!N500*Beregningsark!O500*Beregningsark!P500*Beregningsark!R500*Beregningsark!V500*Beregningsark!W500*Beregningsark!Y500)</f>
        <v/>
      </c>
      <c r="K500" s="7" t="str">
        <f>IF('Anvendte oplysninger'!I500="Nej","",Beregningsark!AF500*Beregningsark!G500*Beregningsark!I500*Beregningsark!K500*Beregningsark!M500*Beregningsark!N500*Beregningsark!O500*Beregningsark!P500*Beregningsark!R500*Beregningsark!V500*Beregningsark!W500*Beregningsark!Y500)</f>
        <v/>
      </c>
      <c r="L500" s="7" t="str">
        <f>IF('Anvendte oplysninger'!I500="Nej","",SUM(I500:K500))</f>
        <v/>
      </c>
      <c r="M500" s="7" t="str">
        <f>IF('Anvendte oplysninger'!I500="Nej","",Beregningsark!AG500*Beregningsark!G500*Beregningsark!I500*Beregningsark!J500*Beregningsark!L500*Beregningsark!N500*Beregningsark!O500*Beregningsark!S500*Beregningsark!V500*Beregningsark!W500*Beregningsark!Z500)</f>
        <v/>
      </c>
      <c r="N500" s="7" t="str">
        <f>IF('Anvendte oplysninger'!I500="Nej","",Beregningsark!AH500*Beregningsark!G500*Beregningsark!I500*Beregningsark!J500*Beregningsark!L500*Beregningsark!N500*Beregningsark!O500*Beregningsark!T500*Beregningsark!V500*Beregningsark!W500*Beregningsark!AA500)</f>
        <v/>
      </c>
      <c r="O500" s="7" t="str">
        <f>IF('Anvendte oplysninger'!I500="Nej","",Beregningsark!AI500*Beregningsark!G500*Beregningsark!I500*Beregningsark!J500*Beregningsark!L500*Beregningsark!N500*Beregningsark!O500*Beregningsark!U500*Beregningsark!V500*Beregningsark!W500*Beregningsark!AB500)</f>
        <v/>
      </c>
      <c r="P500" s="7" t="str">
        <f>IF('Anvendte oplysninger'!I500="Nej","",SUM(M500:O500))</f>
        <v/>
      </c>
      <c r="Q500" s="9" t="str">
        <f>IF('Anvendte oplysninger'!I500="Nej","",SUM(I500:J500)*740934+M500*29492829+N500*4654307+O500*608667)</f>
        <v/>
      </c>
    </row>
    <row r="501" spans="1:17" x14ac:dyDescent="0.3">
      <c r="A501" s="4" t="str">
        <f>IF(Inddata!A507="","",Inddata!A507)</f>
        <v/>
      </c>
      <c r="B501" s="4" t="str">
        <f>IF(Inddata!B507="","",Inddata!B507)</f>
        <v/>
      </c>
      <c r="C501" s="4" t="str">
        <f>IF(Inddata!C507="","",Inddata!C507)</f>
        <v/>
      </c>
      <c r="D501" s="4" t="str">
        <f>IF(Inddata!D507="","",Inddata!D507)</f>
        <v/>
      </c>
      <c r="E501" s="4" t="str">
        <f>IF(Inddata!E507="","",Inddata!E507)</f>
        <v/>
      </c>
      <c r="F501" s="4" t="str">
        <f>IF(Inddata!F507="","",Inddata!F507)</f>
        <v/>
      </c>
      <c r="G501" s="20" t="str">
        <f>IF(Inddata!G507=0,"",Inddata!G507)</f>
        <v/>
      </c>
      <c r="H501" s="9" t="str">
        <f>IF(Inddata!H507="","",Inddata!H507)</f>
        <v/>
      </c>
      <c r="I501" s="7" t="str">
        <f>IF('Anvendte oplysninger'!I501="Nej","",Beregningsark!AD501*Beregningsark!G501*Beregningsark!I501*Beregningsark!J501*Beregningsark!L501*Beregningsark!N501*Beregningsark!O501*Beregningsark!Q501*Beregningsark!V501*Beregningsark!W501*Beregningsark!X501)</f>
        <v/>
      </c>
      <c r="J501" s="7" t="str">
        <f>IF('Anvendte oplysninger'!I501="Nej","",Beregningsark!AE501*Beregningsark!G501*Beregningsark!I501*Beregningsark!K501*Beregningsark!M501*Beregningsark!N501*Beregningsark!O501*Beregningsark!P501*Beregningsark!R501*Beregningsark!V501*Beregningsark!W501*Beregningsark!Y501)</f>
        <v/>
      </c>
      <c r="K501" s="7" t="str">
        <f>IF('Anvendte oplysninger'!I501="Nej","",Beregningsark!AF501*Beregningsark!G501*Beregningsark!I501*Beregningsark!K501*Beregningsark!M501*Beregningsark!N501*Beregningsark!O501*Beregningsark!P501*Beregningsark!R501*Beregningsark!V501*Beregningsark!W501*Beregningsark!Y501)</f>
        <v/>
      </c>
      <c r="L501" s="7" t="str">
        <f>IF('Anvendte oplysninger'!I501="Nej","",SUM(I501:K501))</f>
        <v/>
      </c>
      <c r="M501" s="7" t="str">
        <f>IF('Anvendte oplysninger'!I501="Nej","",Beregningsark!AG501*Beregningsark!G501*Beregningsark!I501*Beregningsark!J501*Beregningsark!L501*Beregningsark!N501*Beregningsark!O501*Beregningsark!S501*Beregningsark!V501*Beregningsark!W501*Beregningsark!Z501)</f>
        <v/>
      </c>
      <c r="N501" s="7" t="str">
        <f>IF('Anvendte oplysninger'!I501="Nej","",Beregningsark!AH501*Beregningsark!G501*Beregningsark!I501*Beregningsark!J501*Beregningsark!L501*Beregningsark!N501*Beregningsark!O501*Beregningsark!T501*Beregningsark!V501*Beregningsark!W501*Beregningsark!AA501)</f>
        <v/>
      </c>
      <c r="O501" s="7" t="str">
        <f>IF('Anvendte oplysninger'!I501="Nej","",Beregningsark!AI501*Beregningsark!G501*Beregningsark!I501*Beregningsark!J501*Beregningsark!L501*Beregningsark!N501*Beregningsark!O501*Beregningsark!U501*Beregningsark!V501*Beregningsark!W501*Beregningsark!AB501)</f>
        <v/>
      </c>
      <c r="P501" s="7" t="str">
        <f>IF('Anvendte oplysninger'!I501="Nej","",SUM(M501:O501))</f>
        <v/>
      </c>
      <c r="Q501" s="9" t="str">
        <f>IF('Anvendte oplysninger'!I501="Nej","",SUM(I501:J501)*740934+M501*29492829+N501*4654307+O501*608667)</f>
        <v/>
      </c>
    </row>
    <row r="502" spans="1:17" x14ac:dyDescent="0.3">
      <c r="A502" s="4" t="str">
        <f>IF(Inddata!A508="","",Inddata!A508)</f>
        <v/>
      </c>
      <c r="B502" s="4" t="str">
        <f>IF(Inddata!B508="","",Inddata!B508)</f>
        <v/>
      </c>
      <c r="C502" s="4" t="str">
        <f>IF(Inddata!C508="","",Inddata!C508)</f>
        <v/>
      </c>
      <c r="D502" s="4" t="str">
        <f>IF(Inddata!D508="","",Inddata!D508)</f>
        <v/>
      </c>
      <c r="E502" s="4" t="str">
        <f>IF(Inddata!E508="","",Inddata!E508)</f>
        <v/>
      </c>
      <c r="F502" s="4" t="str">
        <f>IF(Inddata!F508="","",Inddata!F508)</f>
        <v/>
      </c>
      <c r="G502" s="20" t="str">
        <f>IF(Inddata!G508=0,"",Inddata!G508)</f>
        <v/>
      </c>
      <c r="H502" s="9" t="str">
        <f>IF(Inddata!H508="","",Inddata!H508)</f>
        <v/>
      </c>
      <c r="I502" s="7" t="str">
        <f>IF('Anvendte oplysninger'!I502="Nej","",Beregningsark!AD502*Beregningsark!G502*Beregningsark!I502*Beregningsark!J502*Beregningsark!L502*Beregningsark!N502*Beregningsark!O502*Beregningsark!Q502*Beregningsark!V502*Beregningsark!W502*Beregningsark!X502)</f>
        <v/>
      </c>
      <c r="J502" s="7" t="str">
        <f>IF('Anvendte oplysninger'!I502="Nej","",Beregningsark!AE502*Beregningsark!G502*Beregningsark!I502*Beregningsark!K502*Beregningsark!M502*Beregningsark!N502*Beregningsark!O502*Beregningsark!P502*Beregningsark!R502*Beregningsark!V502*Beregningsark!W502*Beregningsark!Y502)</f>
        <v/>
      </c>
      <c r="K502" s="7" t="str">
        <f>IF('Anvendte oplysninger'!I502="Nej","",Beregningsark!AF502*Beregningsark!G502*Beregningsark!I502*Beregningsark!K502*Beregningsark!M502*Beregningsark!N502*Beregningsark!O502*Beregningsark!P502*Beregningsark!R502*Beregningsark!V502*Beregningsark!W502*Beregningsark!Y502)</f>
        <v/>
      </c>
      <c r="L502" s="7" t="str">
        <f>IF('Anvendte oplysninger'!I502="Nej","",SUM(I502:K502))</f>
        <v/>
      </c>
      <c r="M502" s="7" t="str">
        <f>IF('Anvendte oplysninger'!I502="Nej","",Beregningsark!AG502*Beregningsark!G502*Beregningsark!I502*Beregningsark!J502*Beregningsark!L502*Beregningsark!N502*Beregningsark!O502*Beregningsark!S502*Beregningsark!V502*Beregningsark!W502*Beregningsark!Z502)</f>
        <v/>
      </c>
      <c r="N502" s="7" t="str">
        <f>IF('Anvendte oplysninger'!I502="Nej","",Beregningsark!AH502*Beregningsark!G502*Beregningsark!I502*Beregningsark!J502*Beregningsark!L502*Beregningsark!N502*Beregningsark!O502*Beregningsark!T502*Beregningsark!V502*Beregningsark!W502*Beregningsark!AA502)</f>
        <v/>
      </c>
      <c r="O502" s="7" t="str">
        <f>IF('Anvendte oplysninger'!I502="Nej","",Beregningsark!AI502*Beregningsark!G502*Beregningsark!I502*Beregningsark!J502*Beregningsark!L502*Beregningsark!N502*Beregningsark!O502*Beregningsark!U502*Beregningsark!V502*Beregningsark!W502*Beregningsark!AB502)</f>
        <v/>
      </c>
      <c r="P502" s="7" t="str">
        <f>IF('Anvendte oplysninger'!I502="Nej","",SUM(M502:O502))</f>
        <v/>
      </c>
      <c r="Q502" s="9" t="str">
        <f>IF('Anvendte oplysninger'!I502="Nej","",SUM(I502:J502)*740934+M502*29492829+N502*4654307+O502*608667)</f>
        <v/>
      </c>
    </row>
    <row r="503" spans="1:17" x14ac:dyDescent="0.3">
      <c r="A503" s="4" t="str">
        <f>IF(Inddata!A509="","",Inddata!A509)</f>
        <v/>
      </c>
      <c r="B503" s="4" t="str">
        <f>IF(Inddata!B509="","",Inddata!B509)</f>
        <v/>
      </c>
      <c r="C503" s="4" t="str">
        <f>IF(Inddata!C509="","",Inddata!C509)</f>
        <v/>
      </c>
      <c r="D503" s="4" t="str">
        <f>IF(Inddata!D509="","",Inddata!D509)</f>
        <v/>
      </c>
      <c r="E503" s="4" t="str">
        <f>IF(Inddata!E509="","",Inddata!E509)</f>
        <v/>
      </c>
      <c r="F503" s="4" t="str">
        <f>IF(Inddata!F509="","",Inddata!F509)</f>
        <v/>
      </c>
      <c r="G503" s="20" t="str">
        <f>IF(Inddata!G509=0,"",Inddata!G509)</f>
        <v/>
      </c>
      <c r="H503" s="9" t="str">
        <f>IF(Inddata!H509="","",Inddata!H509)</f>
        <v/>
      </c>
      <c r="I503" s="7" t="str">
        <f>IF('Anvendte oplysninger'!I503="Nej","",Beregningsark!AD503*Beregningsark!G503*Beregningsark!I503*Beregningsark!J503*Beregningsark!L503*Beregningsark!N503*Beregningsark!O503*Beregningsark!Q503*Beregningsark!V503*Beregningsark!W503*Beregningsark!X503)</f>
        <v/>
      </c>
      <c r="J503" s="7" t="str">
        <f>IF('Anvendte oplysninger'!I503="Nej","",Beregningsark!AE503*Beregningsark!G503*Beregningsark!I503*Beregningsark!K503*Beregningsark!M503*Beregningsark!N503*Beregningsark!O503*Beregningsark!P503*Beregningsark!R503*Beregningsark!V503*Beregningsark!W503*Beregningsark!Y503)</f>
        <v/>
      </c>
      <c r="K503" s="7" t="str">
        <f>IF('Anvendte oplysninger'!I503="Nej","",Beregningsark!AF503*Beregningsark!G503*Beregningsark!I503*Beregningsark!K503*Beregningsark!M503*Beregningsark!N503*Beregningsark!O503*Beregningsark!P503*Beregningsark!R503*Beregningsark!V503*Beregningsark!W503*Beregningsark!Y503)</f>
        <v/>
      </c>
      <c r="L503" s="7" t="str">
        <f>IF('Anvendte oplysninger'!I503="Nej","",SUM(I503:K503))</f>
        <v/>
      </c>
      <c r="M503" s="7" t="str">
        <f>IF('Anvendte oplysninger'!I503="Nej","",Beregningsark!AG503*Beregningsark!G503*Beregningsark!I503*Beregningsark!J503*Beregningsark!L503*Beregningsark!N503*Beregningsark!O503*Beregningsark!S503*Beregningsark!V503*Beregningsark!W503*Beregningsark!Z503)</f>
        <v/>
      </c>
      <c r="N503" s="7" t="str">
        <f>IF('Anvendte oplysninger'!I503="Nej","",Beregningsark!AH503*Beregningsark!G503*Beregningsark!I503*Beregningsark!J503*Beregningsark!L503*Beregningsark!N503*Beregningsark!O503*Beregningsark!T503*Beregningsark!V503*Beregningsark!W503*Beregningsark!AA503)</f>
        <v/>
      </c>
      <c r="O503" s="7" t="str">
        <f>IF('Anvendte oplysninger'!I503="Nej","",Beregningsark!AI503*Beregningsark!G503*Beregningsark!I503*Beregningsark!J503*Beregningsark!L503*Beregningsark!N503*Beregningsark!O503*Beregningsark!U503*Beregningsark!V503*Beregningsark!W503*Beregningsark!AB503)</f>
        <v/>
      </c>
      <c r="P503" s="7" t="str">
        <f>IF('Anvendte oplysninger'!I503="Nej","",SUM(M503:O503))</f>
        <v/>
      </c>
      <c r="Q503" s="9" t="str">
        <f>IF('Anvendte oplysninger'!I503="Nej","",SUM(I503:J503)*740934+M503*29492829+N503*4654307+O503*608667)</f>
        <v/>
      </c>
    </row>
    <row r="504" spans="1:17" x14ac:dyDescent="0.3">
      <c r="A504" s="4" t="str">
        <f>IF(Inddata!A510="","",Inddata!A510)</f>
        <v/>
      </c>
      <c r="B504" s="4" t="str">
        <f>IF(Inddata!B510="","",Inddata!B510)</f>
        <v/>
      </c>
      <c r="C504" s="4" t="str">
        <f>IF(Inddata!C510="","",Inddata!C510)</f>
        <v/>
      </c>
      <c r="D504" s="4" t="str">
        <f>IF(Inddata!D510="","",Inddata!D510)</f>
        <v/>
      </c>
      <c r="E504" s="4" t="str">
        <f>IF(Inddata!E510="","",Inddata!E510)</f>
        <v/>
      </c>
      <c r="F504" s="4" t="str">
        <f>IF(Inddata!F510="","",Inddata!F510)</f>
        <v/>
      </c>
      <c r="G504" s="20" t="str">
        <f>IF(Inddata!G510=0,"",Inddata!G510)</f>
        <v/>
      </c>
      <c r="H504" s="9" t="str">
        <f>IF(Inddata!H510="","",Inddata!H510)</f>
        <v/>
      </c>
      <c r="I504" s="7" t="str">
        <f>IF('Anvendte oplysninger'!I504="Nej","",Beregningsark!AD504*Beregningsark!G504*Beregningsark!I504*Beregningsark!J504*Beregningsark!L504*Beregningsark!N504*Beregningsark!O504*Beregningsark!Q504*Beregningsark!V504*Beregningsark!W504*Beregningsark!X504)</f>
        <v/>
      </c>
      <c r="J504" s="7" t="str">
        <f>IF('Anvendte oplysninger'!I504="Nej","",Beregningsark!AE504*Beregningsark!G504*Beregningsark!I504*Beregningsark!K504*Beregningsark!M504*Beregningsark!N504*Beregningsark!O504*Beregningsark!P504*Beregningsark!R504*Beregningsark!V504*Beregningsark!W504*Beregningsark!Y504)</f>
        <v/>
      </c>
      <c r="K504" s="7" t="str">
        <f>IF('Anvendte oplysninger'!I504="Nej","",Beregningsark!AF504*Beregningsark!G504*Beregningsark!I504*Beregningsark!K504*Beregningsark!M504*Beregningsark!N504*Beregningsark!O504*Beregningsark!P504*Beregningsark!R504*Beregningsark!V504*Beregningsark!W504*Beregningsark!Y504)</f>
        <v/>
      </c>
      <c r="L504" s="7" t="str">
        <f>IF('Anvendte oplysninger'!I504="Nej","",SUM(I504:K504))</f>
        <v/>
      </c>
      <c r="M504" s="7" t="str">
        <f>IF('Anvendte oplysninger'!I504="Nej","",Beregningsark!AG504*Beregningsark!G504*Beregningsark!I504*Beregningsark!J504*Beregningsark!L504*Beregningsark!N504*Beregningsark!O504*Beregningsark!S504*Beregningsark!V504*Beregningsark!W504*Beregningsark!Z504)</f>
        <v/>
      </c>
      <c r="N504" s="7" t="str">
        <f>IF('Anvendte oplysninger'!I504="Nej","",Beregningsark!AH504*Beregningsark!G504*Beregningsark!I504*Beregningsark!J504*Beregningsark!L504*Beregningsark!N504*Beregningsark!O504*Beregningsark!T504*Beregningsark!V504*Beregningsark!W504*Beregningsark!AA504)</f>
        <v/>
      </c>
      <c r="O504" s="7" t="str">
        <f>IF('Anvendte oplysninger'!I504="Nej","",Beregningsark!AI504*Beregningsark!G504*Beregningsark!I504*Beregningsark!J504*Beregningsark!L504*Beregningsark!N504*Beregningsark!O504*Beregningsark!U504*Beregningsark!V504*Beregningsark!W504*Beregningsark!AB504)</f>
        <v/>
      </c>
      <c r="P504" s="7" t="str">
        <f>IF('Anvendte oplysninger'!I504="Nej","",SUM(M504:O504))</f>
        <v/>
      </c>
      <c r="Q504" s="9" t="str">
        <f>IF('Anvendte oplysninger'!I504="Nej","",SUM(I504:J504)*740934+M504*29492829+N504*4654307+O504*608667)</f>
        <v/>
      </c>
    </row>
    <row r="505" spans="1:17" x14ac:dyDescent="0.3">
      <c r="A505" s="4" t="str">
        <f>IF(Inddata!A511="","",Inddata!A511)</f>
        <v/>
      </c>
      <c r="B505" s="4" t="str">
        <f>IF(Inddata!B511="","",Inddata!B511)</f>
        <v/>
      </c>
      <c r="C505" s="4" t="str">
        <f>IF(Inddata!C511="","",Inddata!C511)</f>
        <v/>
      </c>
      <c r="D505" s="4" t="str">
        <f>IF(Inddata!D511="","",Inddata!D511)</f>
        <v/>
      </c>
      <c r="E505" s="4" t="str">
        <f>IF(Inddata!E511="","",Inddata!E511)</f>
        <v/>
      </c>
      <c r="F505" s="4" t="str">
        <f>IF(Inddata!F511="","",Inddata!F511)</f>
        <v/>
      </c>
      <c r="G505" s="20" t="str">
        <f>IF(Inddata!G511=0,"",Inddata!G511)</f>
        <v/>
      </c>
      <c r="H505" s="9" t="str">
        <f>IF(Inddata!H511="","",Inddata!H511)</f>
        <v/>
      </c>
      <c r="I505" s="7" t="str">
        <f>IF('Anvendte oplysninger'!I505="Nej","",Beregningsark!AD505*Beregningsark!G505*Beregningsark!I505*Beregningsark!J505*Beregningsark!L505*Beregningsark!N505*Beregningsark!O505*Beregningsark!Q505*Beregningsark!V505*Beregningsark!W505*Beregningsark!X505)</f>
        <v/>
      </c>
      <c r="J505" s="7" t="str">
        <f>IF('Anvendte oplysninger'!I505="Nej","",Beregningsark!AE505*Beregningsark!G505*Beregningsark!I505*Beregningsark!K505*Beregningsark!M505*Beregningsark!N505*Beregningsark!O505*Beregningsark!P505*Beregningsark!R505*Beregningsark!V505*Beregningsark!W505*Beregningsark!Y505)</f>
        <v/>
      </c>
      <c r="K505" s="7" t="str">
        <f>IF('Anvendte oplysninger'!I505="Nej","",Beregningsark!AF505*Beregningsark!G505*Beregningsark!I505*Beregningsark!K505*Beregningsark!M505*Beregningsark!N505*Beregningsark!O505*Beregningsark!P505*Beregningsark!R505*Beregningsark!V505*Beregningsark!W505*Beregningsark!Y505)</f>
        <v/>
      </c>
      <c r="L505" s="7" t="str">
        <f>IF('Anvendte oplysninger'!I505="Nej","",SUM(I505:K505))</f>
        <v/>
      </c>
      <c r="M505" s="7" t="str">
        <f>IF('Anvendte oplysninger'!I505="Nej","",Beregningsark!AG505*Beregningsark!G505*Beregningsark!I505*Beregningsark!J505*Beregningsark!L505*Beregningsark!N505*Beregningsark!O505*Beregningsark!S505*Beregningsark!V505*Beregningsark!W505*Beregningsark!Z505)</f>
        <v/>
      </c>
      <c r="N505" s="7" t="str">
        <f>IF('Anvendte oplysninger'!I505="Nej","",Beregningsark!AH505*Beregningsark!G505*Beregningsark!I505*Beregningsark!J505*Beregningsark!L505*Beregningsark!N505*Beregningsark!O505*Beregningsark!T505*Beregningsark!V505*Beregningsark!W505*Beregningsark!AA505)</f>
        <v/>
      </c>
      <c r="O505" s="7" t="str">
        <f>IF('Anvendte oplysninger'!I505="Nej","",Beregningsark!AI505*Beregningsark!G505*Beregningsark!I505*Beregningsark!J505*Beregningsark!L505*Beregningsark!N505*Beregningsark!O505*Beregningsark!U505*Beregningsark!V505*Beregningsark!W505*Beregningsark!AB505)</f>
        <v/>
      </c>
      <c r="P505" s="7" t="str">
        <f>IF('Anvendte oplysninger'!I505="Nej","",SUM(M505:O505))</f>
        <v/>
      </c>
      <c r="Q505" s="9" t="str">
        <f>IF('Anvendte oplysninger'!I505="Nej","",SUM(I505:J505)*740934+M505*29492829+N505*4654307+O505*608667)</f>
        <v/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Inddata</vt:lpstr>
      <vt:lpstr>Anvendte oplysninger</vt:lpstr>
      <vt:lpstr>Beregningsark</vt:lpstr>
      <vt:lpstr>Resultat 2011-2016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Underlien Jensen</dc:creator>
  <cp:lastModifiedBy>Søren Underlien Jensen</cp:lastModifiedBy>
  <dcterms:created xsi:type="dcterms:W3CDTF">2015-06-15T08:40:53Z</dcterms:created>
  <dcterms:modified xsi:type="dcterms:W3CDTF">2017-10-12T14:52:17Z</dcterms:modified>
</cp:coreProperties>
</file>